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40" tabRatio="854" activeTab="0"/>
  </bookViews>
  <sheets>
    <sheet name="ENNNUN－1110" sheetId="1" r:id="rId1"/>
  </sheets>
  <definedNames>
    <definedName name="_xlnm.Print_Area" localSheetId="0">'ENNNUN－1110'!$E$3:$CF$89</definedName>
    <definedName name="_xlnm.Print_Titles" localSheetId="0">'ENNNUN－1110'!$3:$10</definedName>
  </definedNames>
  <calcPr fullCalcOnLoad="1"/>
</workbook>
</file>

<file path=xl/comments1.xml><?xml version="1.0" encoding="utf-8"?>
<comments xmlns="http://schemas.openxmlformats.org/spreadsheetml/2006/main">
  <authors>
    <author>koyashit</author>
  </authors>
  <commentList>
    <comment ref="CA11" authorId="0">
      <text>
        <r>
          <rPr>
            <b/>
            <sz val="9"/>
            <rFont val="ＭＳ Ｐゴシック"/>
            <family val="3"/>
          </rPr>
          <t>選択</t>
        </r>
      </text>
    </comment>
  </commentList>
</comments>
</file>

<file path=xl/sharedStrings.xml><?xml version="1.0" encoding="utf-8"?>
<sst xmlns="http://schemas.openxmlformats.org/spreadsheetml/2006/main" count="122" uniqueCount="94">
  <si>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</si>
  <si>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</si>
  <si>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</si>
  <si>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</si>
  <si>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</si>
  <si>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</si>
  <si>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</si>
  <si>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</si>
  <si>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</si>
  <si>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</si>
  <si>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</si>
  <si>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</si>
  <si>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</si>
  <si>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</si>
  <si>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</si>
  <si>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</si>
  <si>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</si>
  <si>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(2)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</si>
  <si>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</si>
  <si>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</si>
  <si>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</si>
  <si>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</si>
  <si>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</si>
  <si>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</si>
  <si>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</si>
  <si>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</si>
  <si>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</si>
  <si>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</si>
  <si>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 xml:space="preserve">登録番号           </t>
  </si>
  <si>
    <t xml:space="preserve">建築物等の名称 </t>
  </si>
  <si>
    <t>:</t>
  </si>
  <si>
    <t>:</t>
  </si>
  <si>
    <t>(1)</t>
  </si>
  <si>
    <t>mm</t>
  </si>
  <si>
    <t>mm</t>
  </si>
  <si>
    <t>(3)</t>
  </si>
  <si>
    <t>判定は手動で入力する｡</t>
  </si>
  <si>
    <t>｢型番｣を入力する事により
自動で判定される｡</t>
  </si>
  <si>
    <t>測定値を入力する事により
自動で判定される｡</t>
  </si>
  <si>
    <t>制動距離を入力する事により
自動で判定される｡</t>
  </si>
  <si>
    <t>号機</t>
  </si>
  <si>
    <t>平成</t>
  </si>
  <si>
    <t>年</t>
  </si>
  <si>
    <t>　</t>
  </si>
  <si>
    <t>指定型番 : JAA31477BAA</t>
  </si>
  <si>
    <r>
      <t>A</t>
    </r>
    <r>
      <rPr>
        <sz val="11"/>
        <rFont val="ＭＳ Ｐゴシック"/>
        <family val="3"/>
      </rPr>
      <t>AA</t>
    </r>
  </si>
  <si>
    <r>
      <t>B</t>
    </r>
    <r>
      <rPr>
        <sz val="11"/>
        <rFont val="ＭＳ Ｐゴシック"/>
        <family val="3"/>
      </rPr>
      <t>AA</t>
    </r>
  </si>
  <si>
    <t>○</t>
  </si>
  <si>
    <t>(4)</t>
  </si>
  <si>
    <t>手動で判定する。</t>
  </si>
  <si>
    <t>目視及び触診により確認する｡</t>
  </si>
  <si>
    <t>S1,S2 :</t>
  </si>
  <si>
    <t>各リレーの経年及び動作回数を記入すると自動で判定される。</t>
  </si>
  <si>
    <t>回数</t>
  </si>
  <si>
    <t>総合</t>
  </si>
  <si>
    <t>S1,S2</t>
  </si>
  <si>
    <t>万回</t>
  </si>
  <si>
    <t>UDX</t>
  </si>
  <si>
    <t>UDX :</t>
  </si>
  <si>
    <t>昭和</t>
  </si>
  <si>
    <t>？？</t>
  </si>
  <si>
    <t>元号</t>
  </si>
  <si>
    <t>上記 ( 1 ) ～ ( 5 ) の検査結果で ｢否｣ 又は別記第一号 1－(14) ･ 3－(3) ･ 4－(11) の検査結果で ｢要是正｣ 又は ｢要重点点検｣ の判定がある場合は､別記第一号 2－(9) ｢戸開走行保護装置｣ の検査結果を ｢要是正｣ 又は ｢要重点点検｣ と判定する｡</t>
  </si>
  <si>
    <t xml:space="preserve">S1,S3 : </t>
  </si>
  <si>
    <t>BY :</t>
  </si>
  <si>
    <t>JAA31477</t>
  </si>
  <si>
    <t>ブレーキ</t>
  </si>
  <si>
    <t>走行中戸開時の動作確認</t>
  </si>
  <si>
    <t>安全プログラムバージョン</t>
  </si>
  <si>
    <t>規定部品の交換基準</t>
  </si>
  <si>
    <t>パッドの状況</t>
  </si>
  <si>
    <t>ブレーキ動作感知装置</t>
  </si>
  <si>
    <t>エレベーターがドアゾーン外にいる時に乗場戸の鍵を外す｡</t>
  </si>
  <si>
    <t>かご床面からつま先保護板直線部までの長さを測定する｡</t>
  </si>
  <si>
    <t>各階に走行させ着床させる｡</t>
  </si>
  <si>
    <t>かごの無積載上昇時のブレーキ制動を確認する｡</t>
  </si>
  <si>
    <t>取付けが堅固でないこと｡</t>
  </si>
  <si>
    <t>電動機動力電源及びブレーキの励磁コイル電源を遮断するリレー(S1,S3,BY)が消磁しないこと｡エレベーターが停止しないこと｡</t>
  </si>
  <si>
    <t>プリント基盤｢GECB｣の型番を確認し、指定型番でないこと。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</si>
  <si>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</si>
  <si>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</si>
  <si>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</si>
  <si>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パッドに欠損､割れがあること又はディスクから剥離していること｡</t>
  </si>
  <si>
    <t>ブレーキが制動しないこと又はかごが規定の距離を超えていること｡</t>
  </si>
  <si>
    <t>ブレーキ開及び閉時の動作信号が異なる信号であること｡</t>
  </si>
  <si>
    <t>戸開走行保護回路</t>
  </si>
  <si>
    <t>つま先保護板</t>
  </si>
  <si>
    <t>特定距離感知装置</t>
  </si>
  <si>
    <t>mm</t>
  </si>
  <si>
    <t>mm未満であること｡</t>
  </si>
  <si>
    <t>規定値：</t>
  </si>
  <si>
    <t>発行 :平成 30年 6月25日Ver.3</t>
  </si>
  <si>
    <t>大臣認定番号 ENNNUN－1110  UCMP型式 DBGC－2</t>
  </si>
  <si>
    <t>(5)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</si>
</sst>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3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27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27" fillId="0" borderId="22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36" xfId="0" applyFont="1" applyBorder="1" applyAlignment="1" applyProtection="1">
      <alignment vertical="center"/>
      <protection locked="0"/>
    </xf>
    <xf numFmtId="0" fontId="22" fillId="0" borderId="37" xfId="0" applyFont="1" applyBorder="1" applyAlignment="1" applyProtection="1">
      <alignment vertical="center"/>
      <protection locked="0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2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>
      <alignment/>
    </xf>
    <xf numFmtId="0" fontId="22" fillId="0" borderId="22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187" fontId="23" fillId="0" borderId="0" xfId="0" applyNumberFormat="1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 applyProtection="1">
      <alignment horizontal="right"/>
      <protection hidden="1"/>
    </xf>
    <xf numFmtId="0" fontId="23" fillId="0" borderId="15" xfId="0" applyFont="1" applyBorder="1" applyAlignment="1">
      <alignment vertical="center"/>
    </xf>
    <xf numFmtId="0" fontId="22" fillId="0" borderId="12" xfId="0" applyFont="1" applyBorder="1" applyAlignment="1">
      <alignment horizontal="right"/>
    </xf>
    <xf numFmtId="187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15" xfId="0" applyNumberFormat="1" applyFont="1" applyBorder="1" applyAlignment="1" applyProtection="1">
      <alignment horizontal="right"/>
      <protection locked="0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2" fillId="0" borderId="41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187" fontId="22" fillId="0" borderId="0" xfId="0" applyNumberFormat="1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22" fillId="0" borderId="22" xfId="0" applyFont="1" applyBorder="1" applyAlignment="1" applyProtection="1">
      <alignment horizontal="left" vertic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35" xfId="0" applyFont="1" applyBorder="1" applyAlignment="1" applyProtection="1">
      <alignment horizontal="left" vertical="center"/>
      <protection/>
    </xf>
    <xf numFmtId="0" fontId="22" fillId="0" borderId="42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left" vertical="center" wrapText="1"/>
      <protection/>
    </xf>
    <xf numFmtId="0" fontId="22" fillId="0" borderId="20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vertical="center"/>
      <protection/>
    </xf>
    <xf numFmtId="0" fontId="22" fillId="0" borderId="37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4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4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E272"/>
  <sheetViews>
    <sheetView showGridLines="0" tabSelected="1" view="pageBreakPreview" zoomScale="80" zoomScaleNormal="90" zoomScaleSheetLayoutView="80" zoomScalePageLayoutView="0" workbookViewId="0" topLeftCell="A28">
      <selection activeCell="E75" sqref="E75:CF78"/>
    </sheetView>
  </sheetViews>
  <sheetFormatPr defaultColWidth="9.00390625" defaultRowHeight="13.5"/>
  <cols>
    <col min="1" max="6" width="1.625" style="1" customWidth="1"/>
    <col min="7" max="84" width="1.25" style="1" customWidth="1"/>
    <col min="85" max="97" width="1.625" style="1" customWidth="1"/>
    <col min="98" max="100" width="5.625" style="1" customWidth="1"/>
    <col min="101" max="109" width="5.625" style="1" hidden="1" customWidth="1"/>
    <col min="110" max="110" width="5.625" style="1" customWidth="1"/>
    <col min="111" max="16384" width="9.00390625" style="1" customWidth="1"/>
  </cols>
  <sheetData>
    <row r="1" ht="7.5" customHeight="1"/>
    <row r="2" ht="7.5" customHeight="1"/>
    <row r="3" spans="5:84" ht="7.5" customHeight="1">
      <c r="E3" s="366" t="s">
        <v>13</v>
      </c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/>
      <c r="CA3" s="366"/>
      <c r="CB3" s="366"/>
      <c r="CC3" s="366"/>
      <c r="CD3" s="366"/>
      <c r="CE3" s="366"/>
      <c r="CF3" s="366"/>
    </row>
    <row r="4" spans="5:84" ht="7.5" customHeight="1"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</row>
    <row r="5" spans="5:84" ht="7.5" customHeight="1">
      <c r="E5" s="374" t="s">
        <v>92</v>
      </c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23"/>
      <c r="BK5" s="23"/>
      <c r="BL5" s="23"/>
      <c r="BM5" s="369" t="s">
        <v>91</v>
      </c>
      <c r="BN5" s="370"/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23"/>
    </row>
    <row r="6" spans="5:84" ht="7.5" customHeight="1"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23"/>
      <c r="BK6" s="23"/>
      <c r="BL6" s="23"/>
      <c r="BM6" s="370"/>
      <c r="BN6" s="370"/>
      <c r="BO6" s="370"/>
      <c r="BP6" s="370"/>
      <c r="BQ6" s="370"/>
      <c r="BR6" s="370"/>
      <c r="BS6" s="370"/>
      <c r="BT6" s="370"/>
      <c r="BU6" s="370"/>
      <c r="BV6" s="370"/>
      <c r="BW6" s="370"/>
      <c r="BX6" s="370"/>
      <c r="BY6" s="370"/>
      <c r="BZ6" s="370"/>
      <c r="CA6" s="370"/>
      <c r="CB6" s="370"/>
      <c r="CC6" s="370"/>
      <c r="CD6" s="370"/>
      <c r="CE6" s="370"/>
      <c r="CF6" s="23"/>
    </row>
    <row r="7" spans="6:84" ht="7.5" customHeight="1">
      <c r="F7" s="367" t="s">
        <v>29</v>
      </c>
      <c r="G7" s="367"/>
      <c r="H7" s="367"/>
      <c r="I7" s="367"/>
      <c r="J7" s="367"/>
      <c r="K7" s="367"/>
      <c r="L7" s="367"/>
      <c r="M7" s="367"/>
      <c r="N7" s="367"/>
      <c r="O7" s="367"/>
      <c r="P7" s="368" t="s">
        <v>30</v>
      </c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  <c r="AI7" s="371"/>
      <c r="AJ7" s="371"/>
      <c r="AK7" s="371"/>
      <c r="AL7" s="371"/>
      <c r="AM7" s="371"/>
      <c r="AN7" s="371"/>
      <c r="AP7" s="35"/>
      <c r="AQ7" s="203"/>
      <c r="AR7" s="204"/>
      <c r="AS7" s="204"/>
      <c r="AT7" s="204"/>
      <c r="AU7" s="204"/>
      <c r="AV7" s="204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41"/>
      <c r="BH7" s="2"/>
      <c r="BI7" s="2"/>
      <c r="BJ7" s="2"/>
      <c r="BK7" s="2"/>
      <c r="BL7" s="2"/>
      <c r="BM7" s="2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6:65" ht="7.5" customHeight="1"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8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P8" s="35"/>
      <c r="AQ8" s="204"/>
      <c r="AR8" s="204"/>
      <c r="AS8" s="204"/>
      <c r="AT8" s="204"/>
      <c r="AU8" s="204"/>
      <c r="AV8" s="204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28"/>
      <c r="BH8" s="28"/>
      <c r="BI8" s="40"/>
      <c r="BJ8" s="23"/>
      <c r="BK8" s="23"/>
      <c r="BL8" s="23"/>
      <c r="BM8" s="23"/>
    </row>
    <row r="9" spans="6:103" ht="7.5" customHeight="1">
      <c r="F9" s="193" t="s">
        <v>28</v>
      </c>
      <c r="G9" s="193"/>
      <c r="H9" s="193"/>
      <c r="I9" s="193"/>
      <c r="J9" s="193"/>
      <c r="K9" s="193"/>
      <c r="L9" s="193"/>
      <c r="M9" s="193"/>
      <c r="N9" s="193"/>
      <c r="O9" s="193"/>
      <c r="P9" s="197" t="s">
        <v>31</v>
      </c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P9" s="35"/>
      <c r="AQ9" s="203"/>
      <c r="AR9" s="204"/>
      <c r="AS9" s="204"/>
      <c r="AT9" s="204"/>
      <c r="AU9" s="204"/>
      <c r="AV9" s="204"/>
      <c r="AW9" s="205"/>
      <c r="AX9" s="206"/>
      <c r="AY9" s="206"/>
      <c r="AZ9" s="206"/>
      <c r="BA9" s="206"/>
      <c r="BB9" s="203"/>
      <c r="BC9" s="204"/>
      <c r="BD9" s="204"/>
      <c r="BE9" s="204"/>
      <c r="BF9" s="204"/>
      <c r="BG9" s="204"/>
      <c r="BH9" s="205"/>
      <c r="BI9" s="205"/>
      <c r="BJ9" s="205"/>
      <c r="BK9" s="205"/>
      <c r="BL9" s="205"/>
      <c r="BM9" s="204"/>
      <c r="CR9" s="26"/>
      <c r="CS9" s="26"/>
      <c r="CT9" s="26"/>
      <c r="CY9" s="58"/>
    </row>
    <row r="10" spans="6:109" ht="7.5" customHeight="1"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8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P10" s="35"/>
      <c r="AQ10" s="204"/>
      <c r="AR10" s="204"/>
      <c r="AS10" s="204"/>
      <c r="AT10" s="204"/>
      <c r="AU10" s="204"/>
      <c r="AV10" s="204"/>
      <c r="AW10" s="206"/>
      <c r="AX10" s="206"/>
      <c r="AY10" s="206"/>
      <c r="AZ10" s="206"/>
      <c r="BA10" s="206"/>
      <c r="BB10" s="204"/>
      <c r="BC10" s="204"/>
      <c r="BD10" s="204"/>
      <c r="BE10" s="204"/>
      <c r="BF10" s="204"/>
      <c r="BG10" s="204"/>
      <c r="BH10" s="205"/>
      <c r="BI10" s="205"/>
      <c r="BJ10" s="205"/>
      <c r="BK10" s="205"/>
      <c r="BL10" s="205"/>
      <c r="BM10" s="204"/>
      <c r="BN10" s="23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R10" s="26"/>
      <c r="CS10" s="26"/>
      <c r="CT10" s="26"/>
      <c r="CW10" s="58"/>
      <c r="CX10" s="58"/>
      <c r="CY10" s="58" t="s">
        <v>47</v>
      </c>
      <c r="DB10" s="68" t="s">
        <v>61</v>
      </c>
      <c r="DC10" s="57"/>
      <c r="DD10" s="57"/>
      <c r="DE10" s="57"/>
    </row>
    <row r="11" spans="6:109" ht="7.5" customHeight="1"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7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P11" s="79"/>
      <c r="AQ11" s="79"/>
      <c r="AR11" s="79"/>
      <c r="AS11" s="79"/>
      <c r="AT11" s="79"/>
      <c r="AU11" s="80"/>
      <c r="AV11" s="73"/>
      <c r="AW11" s="73"/>
      <c r="AX11" s="73"/>
      <c r="AY11" s="73"/>
      <c r="AZ11" s="81"/>
      <c r="BA11" s="81"/>
      <c r="BB11" s="73"/>
      <c r="BC11" s="73"/>
      <c r="BD11" s="81"/>
      <c r="BE11" s="81"/>
      <c r="BF11" s="73"/>
      <c r="BG11" s="73"/>
      <c r="BH11" s="81"/>
      <c r="BI11" s="81"/>
      <c r="BJ11" s="81"/>
      <c r="BK11" s="81"/>
      <c r="BL11" s="79"/>
      <c r="BM11" s="79"/>
      <c r="BO11" s="357" t="s">
        <v>25</v>
      </c>
      <c r="BP11" s="204"/>
      <c r="BQ11" s="204"/>
      <c r="BR11" s="204"/>
      <c r="BS11" s="204"/>
      <c r="BT11" s="204"/>
      <c r="BU11" s="204"/>
      <c r="BV11" s="204"/>
      <c r="BW11" s="53"/>
      <c r="BX11" s="54" t="s">
        <v>43</v>
      </c>
      <c r="BY11" s="360"/>
      <c r="BZ11" s="360"/>
      <c r="CA11" s="360" t="s">
        <v>43</v>
      </c>
      <c r="CB11" s="360"/>
      <c r="CC11" s="362" t="s">
        <v>40</v>
      </c>
      <c r="CD11" s="362"/>
      <c r="CE11" s="362"/>
      <c r="CF11" s="362"/>
      <c r="CW11" s="58" t="s">
        <v>45</v>
      </c>
      <c r="CX11" s="58" t="s">
        <v>45</v>
      </c>
      <c r="CY11" s="58">
        <v>1</v>
      </c>
      <c r="DB11" s="68" t="s">
        <v>59</v>
      </c>
      <c r="DC11" s="57">
        <v>1</v>
      </c>
      <c r="DD11" s="57">
        <v>1</v>
      </c>
      <c r="DE11" s="57">
        <v>1</v>
      </c>
    </row>
    <row r="12" spans="6:109" ht="7.5" customHeight="1"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82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35"/>
      <c r="AP12" s="79"/>
      <c r="AQ12" s="79"/>
      <c r="AR12" s="79"/>
      <c r="AS12" s="79"/>
      <c r="AT12" s="79"/>
      <c r="AU12" s="80"/>
      <c r="AV12" s="73"/>
      <c r="AW12" s="73"/>
      <c r="AX12" s="73"/>
      <c r="AY12" s="73"/>
      <c r="AZ12" s="81"/>
      <c r="BA12" s="81"/>
      <c r="BB12" s="73"/>
      <c r="BC12" s="73"/>
      <c r="BD12" s="81"/>
      <c r="BE12" s="81"/>
      <c r="BF12" s="73"/>
      <c r="BG12" s="73"/>
      <c r="BH12" s="81"/>
      <c r="BI12" s="81"/>
      <c r="BJ12" s="81"/>
      <c r="BK12" s="81"/>
      <c r="BL12" s="79"/>
      <c r="BM12" s="79"/>
      <c r="BO12" s="358"/>
      <c r="BP12" s="358"/>
      <c r="BQ12" s="358"/>
      <c r="BR12" s="358"/>
      <c r="BS12" s="358"/>
      <c r="BT12" s="358"/>
      <c r="BU12" s="358"/>
      <c r="BV12" s="358"/>
      <c r="BW12" s="55"/>
      <c r="BX12" s="55"/>
      <c r="BY12" s="361"/>
      <c r="BZ12" s="361"/>
      <c r="CA12" s="361"/>
      <c r="CB12" s="361"/>
      <c r="CC12" s="363"/>
      <c r="CD12" s="363"/>
      <c r="CE12" s="363"/>
      <c r="CF12" s="363"/>
      <c r="CW12" s="58" t="s">
        <v>46</v>
      </c>
      <c r="CX12" s="58" t="s">
        <v>46</v>
      </c>
      <c r="CY12" s="58">
        <v>2</v>
      </c>
      <c r="DB12" s="68" t="s">
        <v>41</v>
      </c>
      <c r="DC12" s="57">
        <v>2</v>
      </c>
      <c r="DD12" s="57">
        <v>2</v>
      </c>
      <c r="DE12" s="57">
        <v>2</v>
      </c>
    </row>
    <row r="13" spans="60:109" ht="7.5" customHeight="1"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W13" s="58"/>
      <c r="CX13" s="58"/>
      <c r="CY13" s="58"/>
      <c r="DB13" s="68" t="s">
        <v>60</v>
      </c>
      <c r="DC13" s="57">
        <v>3</v>
      </c>
      <c r="DD13" s="57">
        <v>3</v>
      </c>
      <c r="DE13" s="57">
        <v>3</v>
      </c>
    </row>
    <row r="14" spans="5:109" ht="7.5" customHeight="1">
      <c r="E14" s="133" t="s">
        <v>0</v>
      </c>
      <c r="F14" s="338"/>
      <c r="G14" s="338"/>
      <c r="H14" s="338"/>
      <c r="I14" s="338"/>
      <c r="J14" s="338"/>
      <c r="K14" s="338"/>
      <c r="L14" s="339"/>
      <c r="M14" s="345" t="s">
        <v>1</v>
      </c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5" t="s">
        <v>4</v>
      </c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45" t="s">
        <v>3</v>
      </c>
      <c r="AL14" s="346"/>
      <c r="AM14" s="346"/>
      <c r="AN14" s="346"/>
      <c r="AO14" s="346"/>
      <c r="AP14" s="346"/>
      <c r="AQ14" s="346"/>
      <c r="AR14" s="346"/>
      <c r="AS14" s="346"/>
      <c r="AT14" s="346"/>
      <c r="AU14" s="346"/>
      <c r="AV14" s="346"/>
      <c r="AW14" s="346"/>
      <c r="AX14" s="346"/>
      <c r="AY14" s="346"/>
      <c r="AZ14" s="346"/>
      <c r="BA14" s="346"/>
      <c r="BB14" s="346"/>
      <c r="BC14" s="346"/>
      <c r="BD14" s="346"/>
      <c r="BE14" s="346"/>
      <c r="BF14" s="346"/>
      <c r="BG14" s="346"/>
      <c r="BH14" s="355" t="s">
        <v>5</v>
      </c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5" t="s">
        <v>6</v>
      </c>
      <c r="BX14" s="356"/>
      <c r="BY14" s="356"/>
      <c r="BZ14" s="356"/>
      <c r="CA14" s="356"/>
      <c r="CB14" s="356"/>
      <c r="CC14" s="356"/>
      <c r="CD14" s="356"/>
      <c r="CE14" s="356"/>
      <c r="CF14" s="356"/>
      <c r="CW14" s="58"/>
      <c r="CX14" s="58"/>
      <c r="CY14" s="58"/>
      <c r="DA14" s="46"/>
      <c r="DC14" s="67">
        <v>4</v>
      </c>
      <c r="DD14" s="57">
        <v>4</v>
      </c>
      <c r="DE14" s="57">
        <v>4</v>
      </c>
    </row>
    <row r="15" spans="3:109" ht="7.5" customHeight="1">
      <c r="C15" s="26"/>
      <c r="D15" s="26"/>
      <c r="E15" s="340"/>
      <c r="F15" s="341"/>
      <c r="G15" s="341"/>
      <c r="H15" s="341"/>
      <c r="I15" s="341"/>
      <c r="J15" s="341"/>
      <c r="K15" s="341"/>
      <c r="L15" s="342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W15" s="58"/>
      <c r="CX15" s="58" t="e">
        <f>VLOOKUP(BP29,CX10:CY12,2,FALSE)</f>
        <v>#N/A</v>
      </c>
      <c r="CY15" s="58"/>
      <c r="DA15" s="46"/>
      <c r="DC15" s="67">
        <v>5</v>
      </c>
      <c r="DD15" s="57">
        <v>5</v>
      </c>
      <c r="DE15" s="57">
        <v>5</v>
      </c>
    </row>
    <row r="16" spans="5:109" ht="7.5" customHeight="1">
      <c r="E16" s="340"/>
      <c r="F16" s="341"/>
      <c r="G16" s="341"/>
      <c r="H16" s="341"/>
      <c r="I16" s="341"/>
      <c r="J16" s="341"/>
      <c r="K16" s="341"/>
      <c r="L16" s="342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64" t="s">
        <v>14</v>
      </c>
      <c r="BX16" s="352"/>
      <c r="BY16" s="352"/>
      <c r="BZ16" s="352"/>
      <c r="CA16" s="353"/>
      <c r="CB16" s="351" t="s">
        <v>15</v>
      </c>
      <c r="CC16" s="352"/>
      <c r="CD16" s="352"/>
      <c r="CE16" s="353"/>
      <c r="CF16" s="354"/>
      <c r="DA16" s="46"/>
      <c r="DC16" s="67">
        <v>6</v>
      </c>
      <c r="DD16" s="57">
        <v>6</v>
      </c>
      <c r="DE16" s="57">
        <v>6</v>
      </c>
    </row>
    <row r="17" spans="5:109" ht="7.5" customHeight="1">
      <c r="E17" s="343"/>
      <c r="F17" s="328"/>
      <c r="G17" s="328"/>
      <c r="H17" s="328"/>
      <c r="I17" s="328"/>
      <c r="J17" s="328"/>
      <c r="K17" s="328"/>
      <c r="L17" s="344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7"/>
      <c r="BF17" s="347"/>
      <c r="BG17" s="347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65"/>
      <c r="BX17" s="352"/>
      <c r="BY17" s="352"/>
      <c r="BZ17" s="352"/>
      <c r="CA17" s="353"/>
      <c r="CB17" s="352"/>
      <c r="CC17" s="352"/>
      <c r="CD17" s="352"/>
      <c r="CE17" s="353"/>
      <c r="CF17" s="354"/>
      <c r="DC17" s="67">
        <v>7</v>
      </c>
      <c r="DD17" s="57">
        <v>7</v>
      </c>
      <c r="DE17" s="57">
        <v>7</v>
      </c>
    </row>
    <row r="18" spans="5:109" ht="7.5" customHeight="1">
      <c r="E18" s="152" t="s">
        <v>32</v>
      </c>
      <c r="F18" s="153"/>
      <c r="G18" s="143" t="s">
        <v>85</v>
      </c>
      <c r="H18" s="144"/>
      <c r="I18" s="144"/>
      <c r="J18" s="144"/>
      <c r="K18" s="144"/>
      <c r="L18" s="145"/>
      <c r="M18" s="348" t="s">
        <v>7</v>
      </c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8" t="s">
        <v>8</v>
      </c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96" t="s">
        <v>76</v>
      </c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199"/>
      <c r="BE18" s="199"/>
      <c r="BF18" s="199"/>
      <c r="BG18" s="200"/>
      <c r="BH18" s="375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9"/>
      <c r="BW18" s="88"/>
      <c r="BX18" s="88"/>
      <c r="BY18" s="88"/>
      <c r="BZ18" s="88"/>
      <c r="CA18" s="89"/>
      <c r="CB18" s="88"/>
      <c r="CC18" s="88"/>
      <c r="CD18" s="88"/>
      <c r="CE18" s="88"/>
      <c r="CF18" s="88"/>
      <c r="CG18" s="96" t="s">
        <v>36</v>
      </c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8"/>
      <c r="DC18" s="67">
        <v>8</v>
      </c>
      <c r="DD18" s="57">
        <v>8</v>
      </c>
      <c r="DE18" s="57">
        <v>8</v>
      </c>
    </row>
    <row r="19" spans="5:109" ht="7.5" customHeight="1">
      <c r="E19" s="154"/>
      <c r="F19" s="155"/>
      <c r="G19" s="146"/>
      <c r="H19" s="147"/>
      <c r="I19" s="147"/>
      <c r="J19" s="147"/>
      <c r="K19" s="147"/>
      <c r="L19" s="148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102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01"/>
      <c r="BE19" s="201"/>
      <c r="BF19" s="201"/>
      <c r="BG19" s="202"/>
      <c r="BH19" s="376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8"/>
      <c r="BW19" s="94"/>
      <c r="BX19" s="94"/>
      <c r="BY19" s="94"/>
      <c r="BZ19" s="94"/>
      <c r="CA19" s="95"/>
      <c r="CB19" s="94"/>
      <c r="CC19" s="94"/>
      <c r="CD19" s="94"/>
      <c r="CE19" s="94"/>
      <c r="CF19" s="94"/>
      <c r="CG19" s="158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60"/>
      <c r="DC19" s="67">
        <v>9</v>
      </c>
      <c r="DD19" s="57">
        <v>9</v>
      </c>
      <c r="DE19" s="57">
        <v>9</v>
      </c>
    </row>
    <row r="20" spans="5:109" ht="7.5" customHeight="1">
      <c r="E20" s="154"/>
      <c r="F20" s="155"/>
      <c r="G20" s="146"/>
      <c r="H20" s="147"/>
      <c r="I20" s="147"/>
      <c r="J20" s="147"/>
      <c r="K20" s="147"/>
      <c r="L20" s="148"/>
      <c r="M20" s="185" t="s">
        <v>67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7"/>
      <c r="X20" s="185" t="s">
        <v>72</v>
      </c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185" t="s">
        <v>77</v>
      </c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7"/>
      <c r="BH20" s="188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90"/>
      <c r="BW20" s="191"/>
      <c r="BX20" s="172"/>
      <c r="BY20" s="172"/>
      <c r="BZ20" s="172"/>
      <c r="CA20" s="192"/>
      <c r="CB20" s="171"/>
      <c r="CC20" s="172"/>
      <c r="CD20" s="172"/>
      <c r="CE20" s="172"/>
      <c r="CF20" s="173"/>
      <c r="CG20" s="161" t="s">
        <v>36</v>
      </c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DC20" s="67">
        <v>10</v>
      </c>
      <c r="DD20" s="57">
        <v>10</v>
      </c>
      <c r="DE20" s="57">
        <v>10</v>
      </c>
    </row>
    <row r="21" spans="5:109" ht="7.5" customHeight="1">
      <c r="E21" s="154"/>
      <c r="F21" s="155"/>
      <c r="G21" s="146"/>
      <c r="H21" s="147"/>
      <c r="I21" s="147"/>
      <c r="J21" s="147"/>
      <c r="K21" s="147"/>
      <c r="L21" s="148"/>
      <c r="M21" s="146"/>
      <c r="N21" s="147"/>
      <c r="O21" s="147"/>
      <c r="P21" s="147"/>
      <c r="Q21" s="147"/>
      <c r="R21" s="147"/>
      <c r="S21" s="147"/>
      <c r="T21" s="147"/>
      <c r="U21" s="147"/>
      <c r="V21" s="147"/>
      <c r="W21" s="148"/>
      <c r="X21" s="146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8"/>
      <c r="AK21" s="146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8"/>
      <c r="BH21" s="108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10"/>
      <c r="BW21" s="90"/>
      <c r="BX21" s="91"/>
      <c r="BY21" s="91"/>
      <c r="BZ21" s="91"/>
      <c r="CA21" s="92"/>
      <c r="CB21" s="129"/>
      <c r="CC21" s="91"/>
      <c r="CD21" s="91"/>
      <c r="CE21" s="91"/>
      <c r="CF21" s="130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DC21" s="67">
        <v>11</v>
      </c>
      <c r="DD21" s="57">
        <v>11</v>
      </c>
      <c r="DE21" s="57">
        <v>11</v>
      </c>
    </row>
    <row r="22" spans="5:109" ht="7.5" customHeight="1">
      <c r="E22" s="154"/>
      <c r="F22" s="155"/>
      <c r="G22" s="146"/>
      <c r="H22" s="147"/>
      <c r="I22" s="147"/>
      <c r="J22" s="147"/>
      <c r="K22" s="147"/>
      <c r="L22" s="148"/>
      <c r="M22" s="146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X22" s="146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8"/>
      <c r="AK22" s="146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8"/>
      <c r="BH22" s="108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10"/>
      <c r="BW22" s="90"/>
      <c r="BX22" s="91"/>
      <c r="BY22" s="91"/>
      <c r="BZ22" s="91"/>
      <c r="CA22" s="92"/>
      <c r="CB22" s="129"/>
      <c r="CC22" s="91"/>
      <c r="CD22" s="91"/>
      <c r="CE22" s="91"/>
      <c r="CF22" s="130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DC22" s="67">
        <v>12</v>
      </c>
      <c r="DD22" s="57">
        <v>12</v>
      </c>
      <c r="DE22" s="57">
        <v>12</v>
      </c>
    </row>
    <row r="23" spans="5:109" ht="7.5" customHeight="1">
      <c r="E23" s="154"/>
      <c r="F23" s="155"/>
      <c r="G23" s="146"/>
      <c r="H23" s="147"/>
      <c r="I23" s="147"/>
      <c r="J23" s="147"/>
      <c r="K23" s="147"/>
      <c r="L23" s="148"/>
      <c r="M23" s="146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X23" s="146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8"/>
      <c r="AK23" s="146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8"/>
      <c r="BH23" s="108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10"/>
      <c r="BW23" s="90"/>
      <c r="BX23" s="91"/>
      <c r="BY23" s="91"/>
      <c r="BZ23" s="91"/>
      <c r="CA23" s="92"/>
      <c r="CB23" s="129"/>
      <c r="CC23" s="91"/>
      <c r="CD23" s="91"/>
      <c r="CE23" s="91"/>
      <c r="CF23" s="130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DC23" s="67">
        <v>13</v>
      </c>
      <c r="DD23" s="57"/>
      <c r="DE23" s="57">
        <v>13</v>
      </c>
    </row>
    <row r="24" spans="5:109" ht="7.5" customHeight="1">
      <c r="E24" s="154"/>
      <c r="F24" s="155"/>
      <c r="G24" s="146"/>
      <c r="H24" s="147"/>
      <c r="I24" s="147"/>
      <c r="J24" s="147"/>
      <c r="K24" s="147"/>
      <c r="L24" s="148"/>
      <c r="M24" s="146"/>
      <c r="N24" s="147"/>
      <c r="O24" s="147"/>
      <c r="P24" s="147"/>
      <c r="Q24" s="147"/>
      <c r="R24" s="147"/>
      <c r="S24" s="147"/>
      <c r="T24" s="147"/>
      <c r="U24" s="147"/>
      <c r="V24" s="147"/>
      <c r="W24" s="148"/>
      <c r="X24" s="146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8"/>
      <c r="AK24" s="146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8"/>
      <c r="BH24" s="108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10"/>
      <c r="BW24" s="90"/>
      <c r="BX24" s="91"/>
      <c r="BY24" s="91"/>
      <c r="BZ24" s="91"/>
      <c r="CA24" s="92"/>
      <c r="CB24" s="129"/>
      <c r="CC24" s="91"/>
      <c r="CD24" s="91"/>
      <c r="CE24" s="91"/>
      <c r="CF24" s="130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DC24" s="67">
        <v>14</v>
      </c>
      <c r="DD24" s="57"/>
      <c r="DE24" s="57">
        <v>14</v>
      </c>
    </row>
    <row r="25" spans="5:109" ht="7.5" customHeight="1">
      <c r="E25" s="154"/>
      <c r="F25" s="155"/>
      <c r="G25" s="146"/>
      <c r="H25" s="147"/>
      <c r="I25" s="147"/>
      <c r="J25" s="147"/>
      <c r="K25" s="147"/>
      <c r="L25" s="148"/>
      <c r="M25" s="149"/>
      <c r="N25" s="150"/>
      <c r="O25" s="150"/>
      <c r="P25" s="150"/>
      <c r="Q25" s="150"/>
      <c r="R25" s="150"/>
      <c r="S25" s="150"/>
      <c r="T25" s="150"/>
      <c r="U25" s="150"/>
      <c r="V25" s="150"/>
      <c r="W25" s="151"/>
      <c r="X25" s="149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1"/>
      <c r="AK25" s="149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1"/>
      <c r="BH25" s="111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3"/>
      <c r="BW25" s="93"/>
      <c r="BX25" s="94"/>
      <c r="BY25" s="94"/>
      <c r="BZ25" s="94"/>
      <c r="CA25" s="95"/>
      <c r="CB25" s="131"/>
      <c r="CC25" s="94"/>
      <c r="CD25" s="94"/>
      <c r="CE25" s="94"/>
      <c r="CF25" s="132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DC25" s="67">
        <v>15</v>
      </c>
      <c r="DD25" s="57"/>
      <c r="DE25" s="57">
        <v>15</v>
      </c>
    </row>
    <row r="26" spans="5:109" ht="7.5" customHeight="1">
      <c r="E26" s="154"/>
      <c r="F26" s="155"/>
      <c r="G26" s="146"/>
      <c r="H26" s="147"/>
      <c r="I26" s="147"/>
      <c r="J26" s="147"/>
      <c r="K26" s="147"/>
      <c r="L26" s="148"/>
      <c r="M26" s="146" t="s">
        <v>68</v>
      </c>
      <c r="N26" s="147"/>
      <c r="O26" s="147"/>
      <c r="P26" s="147"/>
      <c r="Q26" s="147"/>
      <c r="R26" s="147"/>
      <c r="S26" s="147"/>
      <c r="T26" s="147"/>
      <c r="U26" s="147"/>
      <c r="V26" s="147"/>
      <c r="W26" s="148"/>
      <c r="X26" s="99" t="s">
        <v>9</v>
      </c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1"/>
      <c r="AK26" s="146" t="s">
        <v>78</v>
      </c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8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176">
        <f>IF(BP29="","",IF(CX15=2,"○",""))</f>
      </c>
      <c r="BX26" s="177"/>
      <c r="BY26" s="177"/>
      <c r="BZ26" s="177"/>
      <c r="CA26" s="178"/>
      <c r="CB26" s="177">
        <f>IF(BP29="","",IF(CX15&lt;&gt;2,"○",""))</f>
      </c>
      <c r="CC26" s="177"/>
      <c r="CD26" s="177"/>
      <c r="CE26" s="177"/>
      <c r="CF26" s="182"/>
      <c r="CG26" s="184" t="s">
        <v>37</v>
      </c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DC26" s="67">
        <v>16</v>
      </c>
      <c r="DD26" s="57"/>
      <c r="DE26" s="57">
        <v>16</v>
      </c>
    </row>
    <row r="27" spans="5:109" ht="7.5" customHeight="1">
      <c r="E27" s="154"/>
      <c r="F27" s="155"/>
      <c r="G27" s="146"/>
      <c r="H27" s="147"/>
      <c r="I27" s="147"/>
      <c r="J27" s="147"/>
      <c r="K27" s="147"/>
      <c r="L27" s="148"/>
      <c r="M27" s="146"/>
      <c r="N27" s="147"/>
      <c r="O27" s="147"/>
      <c r="P27" s="147"/>
      <c r="Q27" s="147"/>
      <c r="R27" s="147"/>
      <c r="S27" s="147"/>
      <c r="T27" s="147"/>
      <c r="U27" s="147"/>
      <c r="V27" s="147"/>
      <c r="W27" s="148"/>
      <c r="X27" s="99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1"/>
      <c r="AK27" s="146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8"/>
      <c r="BH27" s="99" t="s">
        <v>16</v>
      </c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1"/>
      <c r="BW27" s="176"/>
      <c r="BX27" s="177"/>
      <c r="BY27" s="177"/>
      <c r="BZ27" s="177"/>
      <c r="CA27" s="178"/>
      <c r="CB27" s="177"/>
      <c r="CC27" s="177"/>
      <c r="CD27" s="177"/>
      <c r="CE27" s="177"/>
      <c r="CF27" s="182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DC27" s="67">
        <v>17</v>
      </c>
      <c r="DD27" s="57"/>
      <c r="DE27" s="57">
        <v>17</v>
      </c>
    </row>
    <row r="28" spans="5:109" ht="7.5" customHeight="1">
      <c r="E28" s="154"/>
      <c r="F28" s="155"/>
      <c r="G28" s="146"/>
      <c r="H28" s="147"/>
      <c r="I28" s="147"/>
      <c r="J28" s="147"/>
      <c r="K28" s="147"/>
      <c r="L28" s="148"/>
      <c r="M28" s="146"/>
      <c r="N28" s="147"/>
      <c r="O28" s="147"/>
      <c r="P28" s="147"/>
      <c r="Q28" s="147"/>
      <c r="R28" s="147"/>
      <c r="S28" s="147"/>
      <c r="T28" s="147"/>
      <c r="U28" s="147"/>
      <c r="V28" s="147"/>
      <c r="W28" s="148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1"/>
      <c r="AK28" s="146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8"/>
      <c r="BH28" s="99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1"/>
      <c r="BW28" s="176"/>
      <c r="BX28" s="177"/>
      <c r="BY28" s="177"/>
      <c r="BZ28" s="177"/>
      <c r="CA28" s="178"/>
      <c r="CB28" s="177"/>
      <c r="CC28" s="177"/>
      <c r="CD28" s="177"/>
      <c r="CE28" s="177"/>
      <c r="CF28" s="182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DC28" s="67">
        <v>18</v>
      </c>
      <c r="DD28" s="57"/>
      <c r="DE28" s="57">
        <v>18</v>
      </c>
    </row>
    <row r="29" spans="5:109" ht="7.5" customHeight="1">
      <c r="E29" s="154"/>
      <c r="F29" s="155"/>
      <c r="G29" s="146"/>
      <c r="H29" s="147"/>
      <c r="I29" s="147"/>
      <c r="J29" s="147"/>
      <c r="K29" s="147"/>
      <c r="L29" s="148"/>
      <c r="M29" s="146"/>
      <c r="N29" s="147"/>
      <c r="O29" s="147"/>
      <c r="P29" s="147"/>
      <c r="Q29" s="147"/>
      <c r="R29" s="147"/>
      <c r="S29" s="147"/>
      <c r="T29" s="147"/>
      <c r="U29" s="147"/>
      <c r="V29" s="147"/>
      <c r="W29" s="148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  <c r="AK29" s="146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8"/>
      <c r="BH29" s="5"/>
      <c r="BI29" s="85" t="s">
        <v>65</v>
      </c>
      <c r="BJ29" s="85"/>
      <c r="BK29" s="85"/>
      <c r="BL29" s="85"/>
      <c r="BM29" s="85"/>
      <c r="BN29" s="85"/>
      <c r="BO29" s="85"/>
      <c r="BP29" s="114"/>
      <c r="BQ29" s="114"/>
      <c r="BR29" s="114"/>
      <c r="BS29" s="114"/>
      <c r="BT29" s="114"/>
      <c r="BU29" s="6"/>
      <c r="BV29" s="75"/>
      <c r="BW29" s="176"/>
      <c r="BX29" s="177"/>
      <c r="BY29" s="177"/>
      <c r="BZ29" s="177"/>
      <c r="CA29" s="178"/>
      <c r="CB29" s="177"/>
      <c r="CC29" s="177"/>
      <c r="CD29" s="177"/>
      <c r="CE29" s="177"/>
      <c r="CF29" s="182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DC29" s="67">
        <v>19</v>
      </c>
      <c r="DD29" s="57"/>
      <c r="DE29" s="57">
        <v>19</v>
      </c>
    </row>
    <row r="30" spans="5:109" ht="7.5" customHeight="1">
      <c r="E30" s="154"/>
      <c r="F30" s="155"/>
      <c r="G30" s="146"/>
      <c r="H30" s="147"/>
      <c r="I30" s="147"/>
      <c r="J30" s="147"/>
      <c r="K30" s="147"/>
      <c r="L30" s="148"/>
      <c r="M30" s="146"/>
      <c r="N30" s="147"/>
      <c r="O30" s="147"/>
      <c r="P30" s="147"/>
      <c r="Q30" s="147"/>
      <c r="R30" s="147"/>
      <c r="S30" s="147"/>
      <c r="T30" s="147"/>
      <c r="U30" s="147"/>
      <c r="V30" s="147"/>
      <c r="W30" s="148"/>
      <c r="X30" s="99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1"/>
      <c r="AK30" s="332" t="s">
        <v>44</v>
      </c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3"/>
      <c r="BE30" s="333"/>
      <c r="BF30" s="333"/>
      <c r="BG30" s="334"/>
      <c r="BH30" s="5"/>
      <c r="BI30" s="85"/>
      <c r="BJ30" s="85"/>
      <c r="BK30" s="85"/>
      <c r="BL30" s="85"/>
      <c r="BM30" s="85"/>
      <c r="BN30" s="85"/>
      <c r="BO30" s="85"/>
      <c r="BP30" s="115"/>
      <c r="BQ30" s="115"/>
      <c r="BR30" s="115"/>
      <c r="BS30" s="115"/>
      <c r="BT30" s="115"/>
      <c r="BU30" s="6"/>
      <c r="BV30" s="7"/>
      <c r="BW30" s="176"/>
      <c r="BX30" s="177"/>
      <c r="BY30" s="177"/>
      <c r="BZ30" s="177"/>
      <c r="CA30" s="178"/>
      <c r="CB30" s="177"/>
      <c r="CC30" s="177"/>
      <c r="CD30" s="177"/>
      <c r="CE30" s="177"/>
      <c r="CF30" s="182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DC30" s="67">
        <v>20</v>
      </c>
      <c r="DD30" s="57"/>
      <c r="DE30" s="57">
        <v>20</v>
      </c>
    </row>
    <row r="31" spans="5:109" ht="7.5" customHeight="1">
      <c r="E31" s="156"/>
      <c r="F31" s="157"/>
      <c r="G31" s="162"/>
      <c r="H31" s="163"/>
      <c r="I31" s="163"/>
      <c r="J31" s="163"/>
      <c r="K31" s="163"/>
      <c r="L31" s="164"/>
      <c r="M31" s="162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X31" s="158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60"/>
      <c r="AK31" s="335"/>
      <c r="AL31" s="336"/>
      <c r="AM31" s="336"/>
      <c r="AN31" s="336"/>
      <c r="AO31" s="336"/>
      <c r="AP31" s="336"/>
      <c r="AQ31" s="336"/>
      <c r="AR31" s="336"/>
      <c r="AS31" s="336"/>
      <c r="AT31" s="336"/>
      <c r="AU31" s="336"/>
      <c r="AV31" s="336"/>
      <c r="AW31" s="336"/>
      <c r="AX31" s="336"/>
      <c r="AY31" s="336"/>
      <c r="AZ31" s="336"/>
      <c r="BA31" s="336"/>
      <c r="BB31" s="336"/>
      <c r="BC31" s="336"/>
      <c r="BD31" s="336"/>
      <c r="BE31" s="336"/>
      <c r="BF31" s="336"/>
      <c r="BG31" s="337"/>
      <c r="BH31" s="30"/>
      <c r="BI31" s="31"/>
      <c r="BJ31" s="31"/>
      <c r="BK31" s="31"/>
      <c r="BL31" s="31"/>
      <c r="BM31" s="31"/>
      <c r="BN31" s="31"/>
      <c r="BO31" s="31"/>
      <c r="BP31" s="31"/>
      <c r="BQ31" s="76"/>
      <c r="BR31" s="76"/>
      <c r="BS31" s="76"/>
      <c r="BT31" s="10"/>
      <c r="BU31" s="10"/>
      <c r="BV31" s="56"/>
      <c r="BW31" s="179"/>
      <c r="BX31" s="180"/>
      <c r="BY31" s="180"/>
      <c r="BZ31" s="180"/>
      <c r="CA31" s="181"/>
      <c r="CB31" s="180"/>
      <c r="CC31" s="180"/>
      <c r="CD31" s="180"/>
      <c r="CE31" s="180"/>
      <c r="CF31" s="183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DC31" s="67">
        <v>21</v>
      </c>
      <c r="DD31" s="57"/>
      <c r="DE31" s="57">
        <v>21</v>
      </c>
    </row>
    <row r="32" spans="5:109" ht="7.5" customHeight="1">
      <c r="E32" s="152" t="s">
        <v>17</v>
      </c>
      <c r="F32" s="153"/>
      <c r="G32" s="143" t="s">
        <v>86</v>
      </c>
      <c r="H32" s="144"/>
      <c r="I32" s="144"/>
      <c r="J32" s="144"/>
      <c r="K32" s="144"/>
      <c r="L32" s="145"/>
      <c r="M32" s="96" t="s">
        <v>7</v>
      </c>
      <c r="N32" s="97"/>
      <c r="O32" s="97"/>
      <c r="P32" s="97"/>
      <c r="Q32" s="97"/>
      <c r="R32" s="97"/>
      <c r="S32" s="97"/>
      <c r="T32" s="97"/>
      <c r="U32" s="97"/>
      <c r="V32" s="97"/>
      <c r="W32" s="98"/>
      <c r="X32" s="143" t="s">
        <v>50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5"/>
      <c r="AK32" s="96" t="s">
        <v>76</v>
      </c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8"/>
      <c r="BH32" s="105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7"/>
      <c r="BW32" s="87"/>
      <c r="BX32" s="88"/>
      <c r="BY32" s="88"/>
      <c r="BZ32" s="88"/>
      <c r="CA32" s="89"/>
      <c r="CB32" s="127"/>
      <c r="CC32" s="88"/>
      <c r="CD32" s="88"/>
      <c r="CE32" s="88"/>
      <c r="CF32" s="128"/>
      <c r="CG32" s="133" t="s">
        <v>36</v>
      </c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5"/>
      <c r="DC32" s="67">
        <v>22</v>
      </c>
      <c r="DD32" s="57"/>
      <c r="DE32" s="57">
        <v>22</v>
      </c>
    </row>
    <row r="33" spans="5:109" ht="7.5" customHeight="1">
      <c r="E33" s="154"/>
      <c r="F33" s="155"/>
      <c r="G33" s="146"/>
      <c r="H33" s="147"/>
      <c r="I33" s="147"/>
      <c r="J33" s="147"/>
      <c r="K33" s="147"/>
      <c r="L33" s="148"/>
      <c r="M33" s="99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X33" s="146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8"/>
      <c r="AK33" s="99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1"/>
      <c r="BH33" s="108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10"/>
      <c r="BW33" s="90"/>
      <c r="BX33" s="91"/>
      <c r="BY33" s="91"/>
      <c r="BZ33" s="91"/>
      <c r="CA33" s="92"/>
      <c r="CB33" s="129"/>
      <c r="CC33" s="91"/>
      <c r="CD33" s="91"/>
      <c r="CE33" s="91"/>
      <c r="CF33" s="130"/>
      <c r="CG33" s="136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137"/>
      <c r="CT33" s="26"/>
      <c r="DC33" s="67">
        <v>23</v>
      </c>
      <c r="DD33" s="57"/>
      <c r="DE33" s="57">
        <v>23</v>
      </c>
    </row>
    <row r="34" spans="5:109" ht="7.5" customHeight="1">
      <c r="E34" s="154"/>
      <c r="F34" s="155"/>
      <c r="G34" s="146"/>
      <c r="H34" s="147"/>
      <c r="I34" s="147"/>
      <c r="J34" s="147"/>
      <c r="K34" s="147"/>
      <c r="L34" s="148"/>
      <c r="M34" s="99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46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8"/>
      <c r="AK34" s="99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1"/>
      <c r="BH34" s="108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10"/>
      <c r="BW34" s="90"/>
      <c r="BX34" s="91"/>
      <c r="BY34" s="91"/>
      <c r="BZ34" s="91"/>
      <c r="CA34" s="92"/>
      <c r="CB34" s="129"/>
      <c r="CC34" s="91"/>
      <c r="CD34" s="91"/>
      <c r="CE34" s="91"/>
      <c r="CF34" s="130"/>
      <c r="CG34" s="136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137"/>
      <c r="CT34" s="26"/>
      <c r="DC34" s="67">
        <v>24</v>
      </c>
      <c r="DD34" s="57"/>
      <c r="DE34" s="57">
        <v>24</v>
      </c>
    </row>
    <row r="35" spans="5:109" ht="7.5" customHeight="1">
      <c r="E35" s="154"/>
      <c r="F35" s="155"/>
      <c r="G35" s="146"/>
      <c r="H35" s="147"/>
      <c r="I35" s="147"/>
      <c r="J35" s="147"/>
      <c r="K35" s="147"/>
      <c r="L35" s="148"/>
      <c r="M35" s="102"/>
      <c r="N35" s="103"/>
      <c r="O35" s="103"/>
      <c r="P35" s="103"/>
      <c r="Q35" s="103"/>
      <c r="R35" s="103"/>
      <c r="S35" s="103"/>
      <c r="T35" s="103"/>
      <c r="U35" s="103"/>
      <c r="V35" s="103"/>
      <c r="W35" s="104"/>
      <c r="X35" s="146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8"/>
      <c r="AK35" s="102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4"/>
      <c r="BH35" s="111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3"/>
      <c r="BW35" s="93"/>
      <c r="BX35" s="94"/>
      <c r="BY35" s="94"/>
      <c r="BZ35" s="94"/>
      <c r="CA35" s="95"/>
      <c r="CB35" s="131"/>
      <c r="CC35" s="94"/>
      <c r="CD35" s="94"/>
      <c r="CE35" s="94"/>
      <c r="CF35" s="132"/>
      <c r="CG35" s="138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139"/>
      <c r="CT35" s="26"/>
      <c r="DC35" s="67">
        <v>25</v>
      </c>
      <c r="DD35" s="57"/>
      <c r="DE35" s="57">
        <v>25</v>
      </c>
    </row>
    <row r="36" spans="5:109" ht="7.5" customHeight="1">
      <c r="E36" s="154"/>
      <c r="F36" s="155"/>
      <c r="G36" s="146"/>
      <c r="H36" s="147"/>
      <c r="I36" s="147"/>
      <c r="J36" s="147"/>
      <c r="K36" s="147"/>
      <c r="L36" s="148"/>
      <c r="M36" s="329" t="s">
        <v>10</v>
      </c>
      <c r="N36" s="330"/>
      <c r="O36" s="330"/>
      <c r="P36" s="330"/>
      <c r="Q36" s="330"/>
      <c r="R36" s="330"/>
      <c r="S36" s="330"/>
      <c r="T36" s="330"/>
      <c r="U36" s="330"/>
      <c r="V36" s="330"/>
      <c r="W36" s="331"/>
      <c r="X36" s="186" t="s">
        <v>73</v>
      </c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8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4"/>
      <c r="BH36" s="8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4"/>
      <c r="BW36" s="274">
        <f>IF(BJ38="","",IF(BJ38&gt;=AQ38,"○",""))</f>
      </c>
      <c r="BX36" s="275"/>
      <c r="BY36" s="275"/>
      <c r="BZ36" s="275"/>
      <c r="CA36" s="275"/>
      <c r="CB36" s="324">
        <f>IF(BJ38="","",IF(BJ38&lt;AQ38,"○",""))</f>
      </c>
      <c r="CC36" s="275"/>
      <c r="CD36" s="275"/>
      <c r="CE36" s="275"/>
      <c r="CF36" s="325"/>
      <c r="CG36" s="143" t="s">
        <v>38</v>
      </c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5"/>
      <c r="CT36" s="26"/>
      <c r="DC36" s="67">
        <v>26</v>
      </c>
      <c r="DD36" s="57"/>
      <c r="DE36" s="57">
        <v>26</v>
      </c>
    </row>
    <row r="37" spans="5:109" ht="7.5" customHeight="1">
      <c r="E37" s="154"/>
      <c r="F37" s="155"/>
      <c r="G37" s="146"/>
      <c r="H37" s="147"/>
      <c r="I37" s="147"/>
      <c r="J37" s="147"/>
      <c r="K37" s="147"/>
      <c r="L37" s="148"/>
      <c r="M37" s="99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5"/>
      <c r="AL37" s="6"/>
      <c r="AM37" s="6"/>
      <c r="AN37" s="6"/>
      <c r="AO37" s="23"/>
      <c r="AP37" s="23"/>
      <c r="AQ37" s="23"/>
      <c r="AR37" s="23"/>
      <c r="AS37" s="74"/>
      <c r="AT37" s="71"/>
      <c r="AU37" s="71"/>
      <c r="AV37" s="71"/>
      <c r="AX37" s="6"/>
      <c r="AY37" s="6"/>
      <c r="AZ37" s="6"/>
      <c r="BA37" s="6"/>
      <c r="BB37" s="6"/>
      <c r="BC37" s="6"/>
      <c r="BD37" s="6"/>
      <c r="BE37" s="6"/>
      <c r="BF37" s="6"/>
      <c r="BG37" s="7"/>
      <c r="BH37" s="27"/>
      <c r="BI37" s="26"/>
      <c r="BJ37" s="26"/>
      <c r="BK37" s="26"/>
      <c r="BL37" s="70"/>
      <c r="BM37" s="72"/>
      <c r="BN37" s="72"/>
      <c r="BO37" s="72"/>
      <c r="BP37" s="9"/>
      <c r="BQ37" s="23"/>
      <c r="BR37" s="23"/>
      <c r="BS37" s="23"/>
      <c r="BT37" s="23"/>
      <c r="BU37" s="23"/>
      <c r="BV37" s="29"/>
      <c r="BW37" s="176"/>
      <c r="BX37" s="177"/>
      <c r="BY37" s="177"/>
      <c r="BZ37" s="177"/>
      <c r="CA37" s="177"/>
      <c r="CB37" s="326"/>
      <c r="CC37" s="177"/>
      <c r="CD37" s="177"/>
      <c r="CE37" s="177"/>
      <c r="CF37" s="182"/>
      <c r="CG37" s="146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8"/>
      <c r="DC37" s="67">
        <v>27</v>
      </c>
      <c r="DD37" s="57"/>
      <c r="DE37" s="57">
        <v>27</v>
      </c>
    </row>
    <row r="38" spans="5:109" ht="7.5" customHeight="1">
      <c r="E38" s="154"/>
      <c r="F38" s="155"/>
      <c r="G38" s="146"/>
      <c r="H38" s="147"/>
      <c r="I38" s="147"/>
      <c r="J38" s="147"/>
      <c r="K38" s="147"/>
      <c r="L38" s="148"/>
      <c r="M38" s="99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43"/>
      <c r="AL38" s="85" t="s">
        <v>90</v>
      </c>
      <c r="AM38" s="85"/>
      <c r="AN38" s="85"/>
      <c r="AO38" s="85"/>
      <c r="AP38" s="85"/>
      <c r="AQ38" s="85">
        <v>725</v>
      </c>
      <c r="AR38" s="85"/>
      <c r="AS38" s="85"/>
      <c r="AT38" s="85"/>
      <c r="AU38" s="85" t="s">
        <v>89</v>
      </c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24"/>
      <c r="BH38" s="27"/>
      <c r="BI38" s="26"/>
      <c r="BJ38" s="91"/>
      <c r="BK38" s="91"/>
      <c r="BL38" s="91"/>
      <c r="BM38" s="91"/>
      <c r="BN38" s="91"/>
      <c r="BO38" s="91"/>
      <c r="BP38" s="84" t="s">
        <v>88</v>
      </c>
      <c r="BQ38" s="84"/>
      <c r="BR38" s="84"/>
      <c r="BS38" s="84"/>
      <c r="BT38" s="84"/>
      <c r="BU38" s="84"/>
      <c r="BV38" s="29"/>
      <c r="BW38" s="176"/>
      <c r="BX38" s="177"/>
      <c r="BY38" s="177"/>
      <c r="BZ38" s="177"/>
      <c r="CA38" s="177"/>
      <c r="CB38" s="326"/>
      <c r="CC38" s="177"/>
      <c r="CD38" s="177"/>
      <c r="CE38" s="177"/>
      <c r="CF38" s="182"/>
      <c r="CG38" s="146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8"/>
      <c r="DC38" s="67">
        <v>28</v>
      </c>
      <c r="DD38" s="57"/>
      <c r="DE38" s="57">
        <v>28</v>
      </c>
    </row>
    <row r="39" spans="5:109" ht="7.5" customHeight="1">
      <c r="E39" s="154"/>
      <c r="F39" s="155"/>
      <c r="G39" s="146"/>
      <c r="H39" s="147"/>
      <c r="I39" s="147"/>
      <c r="J39" s="147"/>
      <c r="K39" s="147"/>
      <c r="L39" s="148"/>
      <c r="M39" s="99"/>
      <c r="N39" s="100"/>
      <c r="O39" s="100"/>
      <c r="P39" s="100"/>
      <c r="Q39" s="100"/>
      <c r="R39" s="100"/>
      <c r="S39" s="100"/>
      <c r="T39" s="100"/>
      <c r="U39" s="100"/>
      <c r="V39" s="100"/>
      <c r="W39" s="101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25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42"/>
      <c r="BH39" s="27"/>
      <c r="BI39" s="26"/>
      <c r="BJ39" s="169"/>
      <c r="BK39" s="169"/>
      <c r="BL39" s="169"/>
      <c r="BM39" s="169"/>
      <c r="BN39" s="169"/>
      <c r="BO39" s="169"/>
      <c r="BP39" s="84"/>
      <c r="BQ39" s="84"/>
      <c r="BR39" s="84"/>
      <c r="BS39" s="84"/>
      <c r="BT39" s="84"/>
      <c r="BU39" s="84"/>
      <c r="BV39" s="29"/>
      <c r="BW39" s="176"/>
      <c r="BX39" s="177"/>
      <c r="BY39" s="177"/>
      <c r="BZ39" s="177"/>
      <c r="CA39" s="177"/>
      <c r="CB39" s="326"/>
      <c r="CC39" s="177"/>
      <c r="CD39" s="177"/>
      <c r="CE39" s="177"/>
      <c r="CF39" s="182"/>
      <c r="CG39" s="146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8"/>
      <c r="DC39" s="67">
        <v>29</v>
      </c>
      <c r="DD39" s="57"/>
      <c r="DE39" s="57">
        <v>29</v>
      </c>
    </row>
    <row r="40" spans="5:109" ht="7.5" customHeight="1">
      <c r="E40" s="156"/>
      <c r="F40" s="157"/>
      <c r="G40" s="162"/>
      <c r="H40" s="163"/>
      <c r="I40" s="163"/>
      <c r="J40" s="163"/>
      <c r="K40" s="163"/>
      <c r="L40" s="164"/>
      <c r="M40" s="158"/>
      <c r="N40" s="159"/>
      <c r="O40" s="159"/>
      <c r="P40" s="159"/>
      <c r="Q40" s="159"/>
      <c r="R40" s="159"/>
      <c r="S40" s="159"/>
      <c r="T40" s="159"/>
      <c r="U40" s="159"/>
      <c r="V40" s="159"/>
      <c r="W40" s="160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36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51"/>
      <c r="BH40" s="30"/>
      <c r="BI40" s="31"/>
      <c r="BJ40" s="31"/>
      <c r="BK40" s="31"/>
      <c r="BL40" s="328"/>
      <c r="BM40" s="328"/>
      <c r="BN40" s="328"/>
      <c r="BO40" s="328"/>
      <c r="BP40" s="328"/>
      <c r="BQ40" s="328"/>
      <c r="BR40" s="328"/>
      <c r="BS40" s="328"/>
      <c r="BT40" s="31"/>
      <c r="BU40" s="31"/>
      <c r="BV40" s="32"/>
      <c r="BW40" s="179"/>
      <c r="BX40" s="180"/>
      <c r="BY40" s="180"/>
      <c r="BZ40" s="180"/>
      <c r="CA40" s="180"/>
      <c r="CB40" s="327"/>
      <c r="CC40" s="180"/>
      <c r="CD40" s="180"/>
      <c r="CE40" s="180"/>
      <c r="CF40" s="183"/>
      <c r="CG40" s="162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4"/>
      <c r="DC40" s="67">
        <v>30</v>
      </c>
      <c r="DD40" s="57"/>
      <c r="DE40" s="57">
        <v>30</v>
      </c>
    </row>
    <row r="41" spans="5:109" ht="7.5" customHeight="1">
      <c r="E41" s="152" t="s">
        <v>35</v>
      </c>
      <c r="F41" s="153"/>
      <c r="G41" s="143" t="s">
        <v>87</v>
      </c>
      <c r="H41" s="144"/>
      <c r="I41" s="144"/>
      <c r="J41" s="144"/>
      <c r="K41" s="144"/>
      <c r="L41" s="145"/>
      <c r="M41" s="96" t="s">
        <v>7</v>
      </c>
      <c r="N41" s="97"/>
      <c r="O41" s="97"/>
      <c r="P41" s="97"/>
      <c r="Q41" s="97"/>
      <c r="R41" s="97"/>
      <c r="S41" s="97"/>
      <c r="T41" s="97"/>
      <c r="U41" s="97"/>
      <c r="V41" s="97"/>
      <c r="W41" s="98"/>
      <c r="X41" s="143" t="s">
        <v>50</v>
      </c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5"/>
      <c r="AK41" s="96" t="s">
        <v>76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105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7"/>
      <c r="BW41" s="87"/>
      <c r="BX41" s="88"/>
      <c r="BY41" s="88"/>
      <c r="BZ41" s="88"/>
      <c r="CA41" s="89"/>
      <c r="CB41" s="127"/>
      <c r="CC41" s="88"/>
      <c r="CD41" s="88"/>
      <c r="CE41" s="88"/>
      <c r="CF41" s="128"/>
      <c r="CG41" s="161" t="s">
        <v>36</v>
      </c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DC41" s="67">
        <v>31</v>
      </c>
      <c r="DD41" s="57"/>
      <c r="DE41" s="57">
        <v>31</v>
      </c>
    </row>
    <row r="42" spans="5:109" ht="7.5" customHeight="1">
      <c r="E42" s="154"/>
      <c r="F42" s="155"/>
      <c r="G42" s="146"/>
      <c r="H42" s="147"/>
      <c r="I42" s="147"/>
      <c r="J42" s="147"/>
      <c r="K42" s="147"/>
      <c r="L42" s="148"/>
      <c r="M42" s="99"/>
      <c r="N42" s="100"/>
      <c r="O42" s="100"/>
      <c r="P42" s="100"/>
      <c r="Q42" s="100"/>
      <c r="R42" s="100"/>
      <c r="S42" s="100"/>
      <c r="T42" s="100"/>
      <c r="U42" s="100"/>
      <c r="V42" s="100"/>
      <c r="W42" s="101"/>
      <c r="X42" s="146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8"/>
      <c r="AK42" s="99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108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10"/>
      <c r="BW42" s="90"/>
      <c r="BX42" s="91"/>
      <c r="BY42" s="91"/>
      <c r="BZ42" s="91"/>
      <c r="CA42" s="92"/>
      <c r="CB42" s="129"/>
      <c r="CC42" s="91"/>
      <c r="CD42" s="91"/>
      <c r="CE42" s="91"/>
      <c r="CF42" s="130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DC42" s="67">
        <v>32</v>
      </c>
      <c r="DD42" s="57"/>
      <c r="DE42" s="57"/>
    </row>
    <row r="43" spans="5:109" ht="7.5" customHeight="1">
      <c r="E43" s="154"/>
      <c r="F43" s="155"/>
      <c r="G43" s="146"/>
      <c r="H43" s="147"/>
      <c r="I43" s="147"/>
      <c r="J43" s="147"/>
      <c r="K43" s="147"/>
      <c r="L43" s="148"/>
      <c r="M43" s="99"/>
      <c r="N43" s="100"/>
      <c r="O43" s="100"/>
      <c r="P43" s="100"/>
      <c r="Q43" s="100"/>
      <c r="R43" s="100"/>
      <c r="S43" s="100"/>
      <c r="T43" s="100"/>
      <c r="U43" s="100"/>
      <c r="V43" s="100"/>
      <c r="W43" s="101"/>
      <c r="X43" s="146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8"/>
      <c r="AK43" s="99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1"/>
      <c r="BH43" s="108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10"/>
      <c r="BW43" s="90"/>
      <c r="BX43" s="91"/>
      <c r="BY43" s="91"/>
      <c r="BZ43" s="91"/>
      <c r="CA43" s="92"/>
      <c r="CB43" s="129"/>
      <c r="CC43" s="91"/>
      <c r="CD43" s="91"/>
      <c r="CE43" s="91"/>
      <c r="CF43" s="130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DC43" s="67">
        <v>33</v>
      </c>
      <c r="DD43" s="57"/>
      <c r="DE43" s="57"/>
    </row>
    <row r="44" spans="5:104" ht="7.5" customHeight="1">
      <c r="E44" s="154"/>
      <c r="F44" s="155"/>
      <c r="G44" s="146"/>
      <c r="H44" s="147"/>
      <c r="I44" s="147"/>
      <c r="J44" s="147"/>
      <c r="K44" s="147"/>
      <c r="L44" s="148"/>
      <c r="M44" s="102"/>
      <c r="N44" s="103"/>
      <c r="O44" s="103"/>
      <c r="P44" s="103"/>
      <c r="Q44" s="103"/>
      <c r="R44" s="103"/>
      <c r="S44" s="103"/>
      <c r="T44" s="103"/>
      <c r="U44" s="103"/>
      <c r="V44" s="103"/>
      <c r="W44" s="104"/>
      <c r="X44" s="149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1"/>
      <c r="AK44" s="102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4"/>
      <c r="BH44" s="111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3"/>
      <c r="BW44" s="93"/>
      <c r="BX44" s="94"/>
      <c r="BY44" s="94"/>
      <c r="BZ44" s="94"/>
      <c r="CA44" s="95"/>
      <c r="CB44" s="129"/>
      <c r="CC44" s="91"/>
      <c r="CD44" s="91"/>
      <c r="CE44" s="91"/>
      <c r="CF44" s="130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W44" s="14"/>
      <c r="CX44" s="14"/>
      <c r="CY44" s="14"/>
      <c r="CZ44" s="14"/>
    </row>
    <row r="45" spans="5:104" ht="7.5" customHeight="1">
      <c r="E45" s="154"/>
      <c r="F45" s="155"/>
      <c r="G45" s="146"/>
      <c r="H45" s="147"/>
      <c r="I45" s="147"/>
      <c r="J45" s="147"/>
      <c r="K45" s="147"/>
      <c r="L45" s="148"/>
      <c r="M45" s="99" t="s">
        <v>12</v>
      </c>
      <c r="N45" s="100"/>
      <c r="O45" s="100"/>
      <c r="P45" s="100"/>
      <c r="Q45" s="100"/>
      <c r="R45" s="100"/>
      <c r="S45" s="100"/>
      <c r="T45" s="100"/>
      <c r="U45" s="100"/>
      <c r="V45" s="100"/>
      <c r="W45" s="101"/>
      <c r="X45" s="146" t="s">
        <v>74</v>
      </c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99" t="s">
        <v>79</v>
      </c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1"/>
      <c r="BH45" s="108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10"/>
      <c r="BW45" s="90"/>
      <c r="BX45" s="91"/>
      <c r="BY45" s="91"/>
      <c r="BZ45" s="91"/>
      <c r="CA45" s="92"/>
      <c r="CB45" s="171"/>
      <c r="CC45" s="172"/>
      <c r="CD45" s="172"/>
      <c r="CE45" s="172"/>
      <c r="CF45" s="173"/>
      <c r="CG45" s="161" t="s">
        <v>36</v>
      </c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W45" s="14"/>
      <c r="CX45" s="14"/>
      <c r="CY45" s="14"/>
      <c r="CZ45" s="14"/>
    </row>
    <row r="46" spans="5:104" ht="7.5" customHeight="1">
      <c r="E46" s="154"/>
      <c r="F46" s="155"/>
      <c r="G46" s="146"/>
      <c r="H46" s="147"/>
      <c r="I46" s="147"/>
      <c r="J46" s="147"/>
      <c r="K46" s="147"/>
      <c r="L46" s="148"/>
      <c r="M46" s="99"/>
      <c r="N46" s="100"/>
      <c r="O46" s="100"/>
      <c r="P46" s="100"/>
      <c r="Q46" s="100"/>
      <c r="R46" s="100"/>
      <c r="S46" s="100"/>
      <c r="T46" s="100"/>
      <c r="U46" s="100"/>
      <c r="V46" s="100"/>
      <c r="W46" s="101"/>
      <c r="X46" s="146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99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1"/>
      <c r="BH46" s="108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10"/>
      <c r="BW46" s="90"/>
      <c r="BX46" s="91"/>
      <c r="BY46" s="91"/>
      <c r="BZ46" s="91"/>
      <c r="CA46" s="92"/>
      <c r="CB46" s="129"/>
      <c r="CC46" s="91"/>
      <c r="CD46" s="91"/>
      <c r="CE46" s="91"/>
      <c r="CF46" s="130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W46" s="57"/>
      <c r="CX46" s="57" t="s">
        <v>42</v>
      </c>
      <c r="CY46" s="57" t="s">
        <v>53</v>
      </c>
      <c r="CZ46" s="57" t="s">
        <v>54</v>
      </c>
    </row>
    <row r="47" spans="5:104" ht="7.5" customHeight="1">
      <c r="E47" s="154"/>
      <c r="F47" s="155"/>
      <c r="G47" s="146"/>
      <c r="H47" s="147"/>
      <c r="I47" s="147"/>
      <c r="J47" s="147"/>
      <c r="K47" s="147"/>
      <c r="L47" s="148"/>
      <c r="M47" s="99"/>
      <c r="N47" s="100"/>
      <c r="O47" s="100"/>
      <c r="P47" s="100"/>
      <c r="Q47" s="100"/>
      <c r="R47" s="100"/>
      <c r="S47" s="100"/>
      <c r="T47" s="100"/>
      <c r="U47" s="100"/>
      <c r="V47" s="100"/>
      <c r="W47" s="101"/>
      <c r="X47" s="146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8"/>
      <c r="AK47" s="99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1"/>
      <c r="BH47" s="108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10"/>
      <c r="BW47" s="90"/>
      <c r="BX47" s="91"/>
      <c r="BY47" s="91"/>
      <c r="BZ47" s="91"/>
      <c r="CA47" s="92"/>
      <c r="CB47" s="129"/>
      <c r="CC47" s="91"/>
      <c r="CD47" s="91"/>
      <c r="CE47" s="91"/>
      <c r="CF47" s="130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W47" s="57" t="s">
        <v>55</v>
      </c>
      <c r="CX47" s="57">
        <f>IF(BJ53="","",IF(BJ53&lt;=15,"○","×"))</f>
      </c>
      <c r="CY47" s="57">
        <f>IF(BO53="","",IF(BO53&lt;1000,"○","×"))</f>
      </c>
      <c r="CZ47" s="57">
        <f>IF(OR(BJ53="",BO53=""),"",IF(AND(CX47="○",CY47="○"),"○","×"))</f>
      </c>
    </row>
    <row r="48" spans="5:104" ht="7.5" customHeight="1">
      <c r="E48" s="156"/>
      <c r="F48" s="157"/>
      <c r="G48" s="162"/>
      <c r="H48" s="163"/>
      <c r="I48" s="163"/>
      <c r="J48" s="163"/>
      <c r="K48" s="163"/>
      <c r="L48" s="164"/>
      <c r="M48" s="158"/>
      <c r="N48" s="159"/>
      <c r="O48" s="159"/>
      <c r="P48" s="159"/>
      <c r="Q48" s="159"/>
      <c r="R48" s="159"/>
      <c r="S48" s="159"/>
      <c r="T48" s="159"/>
      <c r="U48" s="159"/>
      <c r="V48" s="159"/>
      <c r="W48" s="160"/>
      <c r="X48" s="162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4"/>
      <c r="AK48" s="158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60"/>
      <c r="BH48" s="165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7"/>
      <c r="BW48" s="168"/>
      <c r="BX48" s="169"/>
      <c r="BY48" s="169"/>
      <c r="BZ48" s="169"/>
      <c r="CA48" s="170"/>
      <c r="CB48" s="174"/>
      <c r="CC48" s="169"/>
      <c r="CD48" s="169"/>
      <c r="CE48" s="169"/>
      <c r="CF48" s="175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W48" s="57" t="s">
        <v>57</v>
      </c>
      <c r="CX48" s="57">
        <f>IF(BJ57="","",IF(BJ57&lt;=10,"○","×"))</f>
      </c>
      <c r="CY48" s="57">
        <f>IF(BO57="","",IF(BO57&lt;=1000,"○","×"))</f>
      </c>
      <c r="CZ48" s="57">
        <f>IF(OR(BJ57="",BO57=""),"",IF(AND(CX48="○",CY48="○"),"○","×"))</f>
      </c>
    </row>
    <row r="49" spans="5:104" ht="7.5" customHeight="1">
      <c r="E49" s="292" t="s">
        <v>48</v>
      </c>
      <c r="F49" s="293"/>
      <c r="G49" s="283" t="s">
        <v>2</v>
      </c>
      <c r="H49" s="284"/>
      <c r="I49" s="284"/>
      <c r="J49" s="284"/>
      <c r="K49" s="284"/>
      <c r="L49" s="285"/>
      <c r="M49" s="283" t="s">
        <v>18</v>
      </c>
      <c r="N49" s="284"/>
      <c r="O49" s="284"/>
      <c r="P49" s="284"/>
      <c r="Q49" s="284"/>
      <c r="R49" s="284"/>
      <c r="S49" s="284"/>
      <c r="T49" s="284"/>
      <c r="U49" s="284"/>
      <c r="V49" s="284"/>
      <c r="W49" s="285"/>
      <c r="X49" s="289" t="s">
        <v>9</v>
      </c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 t="s">
        <v>80</v>
      </c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7"/>
      <c r="BW49" s="314"/>
      <c r="BX49" s="314"/>
      <c r="BY49" s="314"/>
      <c r="BZ49" s="314"/>
      <c r="CA49" s="319"/>
      <c r="CB49" s="313"/>
      <c r="CC49" s="314"/>
      <c r="CD49" s="314"/>
      <c r="CE49" s="314"/>
      <c r="CF49" s="314"/>
      <c r="CG49" s="379" t="s">
        <v>49</v>
      </c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W49" s="14"/>
      <c r="CX49" s="14"/>
      <c r="CY49" s="14"/>
      <c r="CZ49" s="14"/>
    </row>
    <row r="50" spans="5:97" ht="7.5" customHeight="1">
      <c r="E50" s="294"/>
      <c r="F50" s="295"/>
      <c r="G50" s="298"/>
      <c r="H50" s="299"/>
      <c r="I50" s="299"/>
      <c r="J50" s="299"/>
      <c r="K50" s="299"/>
      <c r="L50" s="300"/>
      <c r="M50" s="286"/>
      <c r="N50" s="287"/>
      <c r="O50" s="287"/>
      <c r="P50" s="287"/>
      <c r="Q50" s="287"/>
      <c r="R50" s="287"/>
      <c r="S50" s="287"/>
      <c r="T50" s="287"/>
      <c r="U50" s="287"/>
      <c r="V50" s="287"/>
      <c r="W50" s="288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318"/>
      <c r="BI50" s="318"/>
      <c r="BJ50" s="318"/>
      <c r="BK50" s="318"/>
      <c r="BL50" s="318"/>
      <c r="BM50" s="318"/>
      <c r="BN50" s="318"/>
      <c r="BO50" s="318"/>
      <c r="BP50" s="318"/>
      <c r="BQ50" s="318"/>
      <c r="BR50" s="318"/>
      <c r="BS50" s="318"/>
      <c r="BT50" s="318"/>
      <c r="BU50" s="318"/>
      <c r="BV50" s="318"/>
      <c r="BW50" s="320"/>
      <c r="BX50" s="320"/>
      <c r="BY50" s="320"/>
      <c r="BZ50" s="320"/>
      <c r="CA50" s="321"/>
      <c r="CB50" s="315"/>
      <c r="CC50" s="316"/>
      <c r="CD50" s="316"/>
      <c r="CE50" s="316"/>
      <c r="CF50" s="316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</row>
    <row r="51" spans="5:97" ht="7.5" customHeight="1">
      <c r="E51" s="294"/>
      <c r="F51" s="295"/>
      <c r="G51" s="298"/>
      <c r="H51" s="299"/>
      <c r="I51" s="299"/>
      <c r="J51" s="299"/>
      <c r="K51" s="299"/>
      <c r="L51" s="300"/>
      <c r="M51" s="304" t="s">
        <v>69</v>
      </c>
      <c r="N51" s="305"/>
      <c r="O51" s="305"/>
      <c r="P51" s="305"/>
      <c r="Q51" s="305"/>
      <c r="R51" s="305"/>
      <c r="S51" s="305"/>
      <c r="T51" s="305"/>
      <c r="U51" s="305"/>
      <c r="V51" s="305"/>
      <c r="W51" s="306"/>
      <c r="X51" s="304" t="s">
        <v>50</v>
      </c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6"/>
      <c r="AK51" s="304" t="s">
        <v>81</v>
      </c>
      <c r="AL51" s="305"/>
      <c r="AM51" s="305"/>
      <c r="AN51" s="305"/>
      <c r="AO51" s="305"/>
      <c r="AP51" s="305"/>
      <c r="AQ51" s="305"/>
      <c r="AR51" s="305"/>
      <c r="AS51" s="305"/>
      <c r="AT51" s="305"/>
      <c r="AU51" s="305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05"/>
      <c r="BG51" s="306"/>
      <c r="BH51" s="322" t="s">
        <v>51</v>
      </c>
      <c r="BI51" s="323"/>
      <c r="BJ51" s="323"/>
      <c r="BK51" s="323"/>
      <c r="BL51" s="323"/>
      <c r="BM51" s="59"/>
      <c r="BN51" s="59"/>
      <c r="BO51" s="59"/>
      <c r="BP51" s="59"/>
      <c r="BQ51" s="59"/>
      <c r="BR51" s="59"/>
      <c r="BS51" s="59"/>
      <c r="BT51" s="59"/>
      <c r="BU51" s="59"/>
      <c r="BV51" s="60"/>
      <c r="BW51" s="118">
        <f>IF(AND(CZ47="",CZ48=""),"",IF(AND(CZ47="○",CZ48="○"),"○",""))</f>
      </c>
      <c r="BX51" s="119"/>
      <c r="BY51" s="119"/>
      <c r="BZ51" s="119"/>
      <c r="CA51" s="120"/>
      <c r="CB51" s="122">
        <f>IF(AND(CZ47="",CZ48=""),"",IF(OR(CZ47="×",CZ48="×"),"○",""))</f>
      </c>
      <c r="CC51" s="122"/>
      <c r="CD51" s="122"/>
      <c r="CE51" s="122"/>
      <c r="CF51" s="281"/>
      <c r="CG51" s="143" t="s">
        <v>52</v>
      </c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5"/>
    </row>
    <row r="52" spans="5:97" ht="7.5" customHeight="1">
      <c r="E52" s="294"/>
      <c r="F52" s="295"/>
      <c r="G52" s="298"/>
      <c r="H52" s="299"/>
      <c r="I52" s="299"/>
      <c r="J52" s="299"/>
      <c r="K52" s="299"/>
      <c r="L52" s="300"/>
      <c r="M52" s="307"/>
      <c r="N52" s="308"/>
      <c r="O52" s="308"/>
      <c r="P52" s="308"/>
      <c r="Q52" s="308"/>
      <c r="R52" s="308"/>
      <c r="S52" s="308"/>
      <c r="T52" s="308"/>
      <c r="U52" s="308"/>
      <c r="V52" s="308"/>
      <c r="W52" s="309"/>
      <c r="X52" s="307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9"/>
      <c r="AK52" s="307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9"/>
      <c r="BH52" s="116"/>
      <c r="BI52" s="117"/>
      <c r="BJ52" s="117"/>
      <c r="BK52" s="117"/>
      <c r="BL52" s="117"/>
      <c r="BM52" s="61"/>
      <c r="BN52" s="61"/>
      <c r="BO52" s="61"/>
      <c r="BP52" s="61"/>
      <c r="BQ52" s="61"/>
      <c r="BR52" s="61"/>
      <c r="BS52" s="61"/>
      <c r="BT52" s="61"/>
      <c r="BU52" s="61"/>
      <c r="BV52" s="62"/>
      <c r="BW52" s="121"/>
      <c r="BX52" s="122"/>
      <c r="BY52" s="122"/>
      <c r="BZ52" s="122"/>
      <c r="CA52" s="123"/>
      <c r="CB52" s="122"/>
      <c r="CC52" s="122"/>
      <c r="CD52" s="122"/>
      <c r="CE52" s="122"/>
      <c r="CF52" s="281"/>
      <c r="CG52" s="146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8"/>
    </row>
    <row r="53" spans="5:97" ht="7.5" customHeight="1">
      <c r="E53" s="294"/>
      <c r="F53" s="295"/>
      <c r="G53" s="298"/>
      <c r="H53" s="299"/>
      <c r="I53" s="299"/>
      <c r="J53" s="299"/>
      <c r="K53" s="299"/>
      <c r="L53" s="300"/>
      <c r="M53" s="307"/>
      <c r="N53" s="308"/>
      <c r="O53" s="308"/>
      <c r="P53" s="308"/>
      <c r="Q53" s="308"/>
      <c r="R53" s="308"/>
      <c r="S53" s="308"/>
      <c r="T53" s="308"/>
      <c r="U53" s="308"/>
      <c r="V53" s="308"/>
      <c r="W53" s="309"/>
      <c r="X53" s="307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9"/>
      <c r="AK53" s="307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308"/>
      <c r="AY53" s="308"/>
      <c r="AZ53" s="308"/>
      <c r="BA53" s="308"/>
      <c r="BB53" s="308"/>
      <c r="BC53" s="308"/>
      <c r="BD53" s="308"/>
      <c r="BE53" s="308"/>
      <c r="BF53" s="308"/>
      <c r="BG53" s="309"/>
      <c r="BH53" s="63">
        <v>15</v>
      </c>
      <c r="BI53" s="61"/>
      <c r="BJ53" s="114"/>
      <c r="BK53" s="114"/>
      <c r="BL53" s="114"/>
      <c r="BM53" s="117" t="s">
        <v>42</v>
      </c>
      <c r="BN53" s="117"/>
      <c r="BO53" s="114"/>
      <c r="BP53" s="114"/>
      <c r="BQ53" s="114"/>
      <c r="BR53" s="114"/>
      <c r="BS53" s="114"/>
      <c r="BT53" s="117" t="s">
        <v>56</v>
      </c>
      <c r="BU53" s="117"/>
      <c r="BV53" s="291"/>
      <c r="BW53" s="121"/>
      <c r="BX53" s="122"/>
      <c r="BY53" s="122"/>
      <c r="BZ53" s="122"/>
      <c r="CA53" s="123"/>
      <c r="CB53" s="122"/>
      <c r="CC53" s="122"/>
      <c r="CD53" s="122"/>
      <c r="CE53" s="122"/>
      <c r="CF53" s="281"/>
      <c r="CG53" s="146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8"/>
    </row>
    <row r="54" spans="5:97" ht="7.5" customHeight="1">
      <c r="E54" s="294"/>
      <c r="F54" s="295"/>
      <c r="G54" s="298"/>
      <c r="H54" s="299"/>
      <c r="I54" s="299"/>
      <c r="J54" s="299"/>
      <c r="K54" s="299"/>
      <c r="L54" s="300"/>
      <c r="M54" s="307"/>
      <c r="N54" s="308"/>
      <c r="O54" s="308"/>
      <c r="P54" s="308"/>
      <c r="Q54" s="308"/>
      <c r="R54" s="308"/>
      <c r="S54" s="308"/>
      <c r="T54" s="308"/>
      <c r="U54" s="308"/>
      <c r="V54" s="308"/>
      <c r="W54" s="309"/>
      <c r="X54" s="307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9"/>
      <c r="AK54" s="307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9"/>
      <c r="BH54" s="61"/>
      <c r="BI54" s="61"/>
      <c r="BJ54" s="115"/>
      <c r="BK54" s="115"/>
      <c r="BL54" s="115"/>
      <c r="BM54" s="117"/>
      <c r="BN54" s="117"/>
      <c r="BO54" s="115"/>
      <c r="BP54" s="115"/>
      <c r="BQ54" s="115"/>
      <c r="BR54" s="115"/>
      <c r="BS54" s="115"/>
      <c r="BT54" s="117"/>
      <c r="BU54" s="117"/>
      <c r="BV54" s="291"/>
      <c r="BW54" s="121"/>
      <c r="BX54" s="122"/>
      <c r="BY54" s="122"/>
      <c r="BZ54" s="122"/>
      <c r="CA54" s="123"/>
      <c r="CB54" s="122"/>
      <c r="CC54" s="122"/>
      <c r="CD54" s="122"/>
      <c r="CE54" s="122"/>
      <c r="CF54" s="281"/>
      <c r="CG54" s="146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8"/>
    </row>
    <row r="55" spans="5:97" ht="7.5" customHeight="1">
      <c r="E55" s="294"/>
      <c r="F55" s="295"/>
      <c r="G55" s="298"/>
      <c r="H55" s="299"/>
      <c r="I55" s="299"/>
      <c r="J55" s="299"/>
      <c r="K55" s="299"/>
      <c r="L55" s="300"/>
      <c r="M55" s="307"/>
      <c r="N55" s="308"/>
      <c r="O55" s="308"/>
      <c r="P55" s="308"/>
      <c r="Q55" s="308"/>
      <c r="R55" s="308"/>
      <c r="S55" s="308"/>
      <c r="T55" s="308"/>
      <c r="U55" s="308"/>
      <c r="V55" s="308"/>
      <c r="W55" s="309"/>
      <c r="X55" s="307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9"/>
      <c r="AK55" s="116" t="s">
        <v>63</v>
      </c>
      <c r="AL55" s="117"/>
      <c r="AM55" s="117"/>
      <c r="AN55" s="117"/>
      <c r="AO55" s="117"/>
      <c r="AP55" s="117"/>
      <c r="AQ55" s="117"/>
      <c r="AR55" s="117">
        <v>15</v>
      </c>
      <c r="AS55" s="117"/>
      <c r="AT55" s="117"/>
      <c r="AU55" s="117"/>
      <c r="AV55" s="117"/>
      <c r="AW55" s="117" t="s">
        <v>42</v>
      </c>
      <c r="AX55" s="117"/>
      <c r="AY55" s="117">
        <v>1000</v>
      </c>
      <c r="AZ55" s="117"/>
      <c r="BA55" s="117"/>
      <c r="BB55" s="117"/>
      <c r="BC55" s="117"/>
      <c r="BD55" s="117" t="s">
        <v>56</v>
      </c>
      <c r="BE55" s="117"/>
      <c r="BF55" s="117"/>
      <c r="BG55" s="62"/>
      <c r="BH55" s="117" t="s">
        <v>58</v>
      </c>
      <c r="BI55" s="117"/>
      <c r="BJ55" s="117"/>
      <c r="BK55" s="117"/>
      <c r="BL55" s="117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121"/>
      <c r="BX55" s="122"/>
      <c r="BY55" s="122"/>
      <c r="BZ55" s="122"/>
      <c r="CA55" s="123"/>
      <c r="CB55" s="122"/>
      <c r="CC55" s="122"/>
      <c r="CD55" s="122"/>
      <c r="CE55" s="122"/>
      <c r="CF55" s="281"/>
      <c r="CG55" s="146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8"/>
    </row>
    <row r="56" spans="5:97" ht="7.5" customHeight="1">
      <c r="E56" s="294"/>
      <c r="F56" s="295"/>
      <c r="G56" s="298"/>
      <c r="H56" s="299"/>
      <c r="I56" s="299"/>
      <c r="J56" s="299"/>
      <c r="K56" s="299"/>
      <c r="L56" s="300"/>
      <c r="M56" s="307"/>
      <c r="N56" s="308"/>
      <c r="O56" s="308"/>
      <c r="P56" s="308"/>
      <c r="Q56" s="308"/>
      <c r="R56" s="308"/>
      <c r="S56" s="308"/>
      <c r="T56" s="308"/>
      <c r="U56" s="308"/>
      <c r="V56" s="308"/>
      <c r="W56" s="309"/>
      <c r="X56" s="307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9"/>
      <c r="AK56" s="116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62"/>
      <c r="BH56" s="117"/>
      <c r="BI56" s="117"/>
      <c r="BJ56" s="117"/>
      <c r="BK56" s="117"/>
      <c r="BL56" s="117"/>
      <c r="BM56" s="61"/>
      <c r="BN56" s="61"/>
      <c r="BO56" s="61"/>
      <c r="BP56" s="61"/>
      <c r="BQ56" s="61"/>
      <c r="BR56" s="61"/>
      <c r="BS56" s="61"/>
      <c r="BT56" s="61"/>
      <c r="BU56" s="61"/>
      <c r="BV56" s="62"/>
      <c r="BW56" s="121"/>
      <c r="BX56" s="122"/>
      <c r="BY56" s="122"/>
      <c r="BZ56" s="122"/>
      <c r="CA56" s="123"/>
      <c r="CB56" s="122"/>
      <c r="CC56" s="122"/>
      <c r="CD56" s="122"/>
      <c r="CE56" s="122"/>
      <c r="CF56" s="281"/>
      <c r="CG56" s="146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8"/>
    </row>
    <row r="57" spans="5:97" ht="7.5" customHeight="1">
      <c r="E57" s="294"/>
      <c r="F57" s="295"/>
      <c r="G57" s="298"/>
      <c r="H57" s="299"/>
      <c r="I57" s="299"/>
      <c r="J57" s="299"/>
      <c r="K57" s="299"/>
      <c r="L57" s="300"/>
      <c r="M57" s="307"/>
      <c r="N57" s="308"/>
      <c r="O57" s="308"/>
      <c r="P57" s="308"/>
      <c r="Q57" s="308"/>
      <c r="R57" s="308"/>
      <c r="S57" s="308"/>
      <c r="T57" s="308"/>
      <c r="U57" s="308"/>
      <c r="V57" s="308"/>
      <c r="W57" s="309"/>
      <c r="X57" s="307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9"/>
      <c r="AK57" s="116" t="s">
        <v>64</v>
      </c>
      <c r="AL57" s="117"/>
      <c r="AM57" s="117"/>
      <c r="AN57" s="117"/>
      <c r="AO57" s="117"/>
      <c r="AP57" s="117"/>
      <c r="AQ57" s="117"/>
      <c r="AR57" s="117">
        <v>10</v>
      </c>
      <c r="AS57" s="117"/>
      <c r="AT57" s="117"/>
      <c r="AU57" s="117"/>
      <c r="AV57" s="117"/>
      <c r="AW57" s="117" t="s">
        <v>42</v>
      </c>
      <c r="AX57" s="117"/>
      <c r="AY57" s="117">
        <v>1000</v>
      </c>
      <c r="AZ57" s="117"/>
      <c r="BA57" s="117"/>
      <c r="BB57" s="117"/>
      <c r="BC57" s="117"/>
      <c r="BD57" s="117" t="s">
        <v>56</v>
      </c>
      <c r="BE57" s="117"/>
      <c r="BF57" s="117"/>
      <c r="BG57" s="62"/>
      <c r="BH57" s="63">
        <v>6</v>
      </c>
      <c r="BI57" s="61"/>
      <c r="BJ57" s="114"/>
      <c r="BK57" s="114"/>
      <c r="BL57" s="114"/>
      <c r="BM57" s="117" t="s">
        <v>42</v>
      </c>
      <c r="BN57" s="117"/>
      <c r="BO57" s="114"/>
      <c r="BP57" s="114"/>
      <c r="BQ57" s="114"/>
      <c r="BR57" s="114"/>
      <c r="BS57" s="114"/>
      <c r="BT57" s="117" t="s">
        <v>56</v>
      </c>
      <c r="BU57" s="117"/>
      <c r="BV57" s="117"/>
      <c r="BW57" s="121"/>
      <c r="BX57" s="122"/>
      <c r="BY57" s="122"/>
      <c r="BZ57" s="122"/>
      <c r="CA57" s="123"/>
      <c r="CB57" s="122"/>
      <c r="CC57" s="122"/>
      <c r="CD57" s="122"/>
      <c r="CE57" s="122"/>
      <c r="CF57" s="281"/>
      <c r="CG57" s="146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8"/>
    </row>
    <row r="58" spans="5:97" ht="7.5" customHeight="1">
      <c r="E58" s="294"/>
      <c r="F58" s="295"/>
      <c r="G58" s="298"/>
      <c r="H58" s="299"/>
      <c r="I58" s="299"/>
      <c r="J58" s="299"/>
      <c r="K58" s="299"/>
      <c r="L58" s="300"/>
      <c r="M58" s="307"/>
      <c r="N58" s="308"/>
      <c r="O58" s="308"/>
      <c r="P58" s="308"/>
      <c r="Q58" s="308"/>
      <c r="R58" s="308"/>
      <c r="S58" s="308"/>
      <c r="T58" s="308"/>
      <c r="U58" s="308"/>
      <c r="V58" s="308"/>
      <c r="W58" s="309"/>
      <c r="X58" s="307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9"/>
      <c r="AK58" s="116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62"/>
      <c r="BH58" s="61"/>
      <c r="BI58" s="61"/>
      <c r="BJ58" s="115"/>
      <c r="BK58" s="115"/>
      <c r="BL58" s="115"/>
      <c r="BM58" s="117"/>
      <c r="BN58" s="117"/>
      <c r="BO58" s="115"/>
      <c r="BP58" s="115"/>
      <c r="BQ58" s="115"/>
      <c r="BR58" s="115"/>
      <c r="BS58" s="115"/>
      <c r="BT58" s="117"/>
      <c r="BU58" s="117"/>
      <c r="BV58" s="117"/>
      <c r="BW58" s="121"/>
      <c r="BX58" s="122"/>
      <c r="BY58" s="122"/>
      <c r="BZ58" s="122"/>
      <c r="CA58" s="123"/>
      <c r="CB58" s="122"/>
      <c r="CC58" s="122"/>
      <c r="CD58" s="122"/>
      <c r="CE58" s="122"/>
      <c r="CF58" s="281"/>
      <c r="CG58" s="146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8"/>
    </row>
    <row r="59" spans="5:97" ht="7.5" customHeight="1">
      <c r="E59" s="296"/>
      <c r="F59" s="297"/>
      <c r="G59" s="301"/>
      <c r="H59" s="302"/>
      <c r="I59" s="302"/>
      <c r="J59" s="302"/>
      <c r="K59" s="302"/>
      <c r="L59" s="303"/>
      <c r="M59" s="310"/>
      <c r="N59" s="311"/>
      <c r="O59" s="311"/>
      <c r="P59" s="311"/>
      <c r="Q59" s="311"/>
      <c r="R59" s="311"/>
      <c r="S59" s="311"/>
      <c r="T59" s="311"/>
      <c r="U59" s="311"/>
      <c r="V59" s="311"/>
      <c r="W59" s="312"/>
      <c r="X59" s="310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2"/>
      <c r="AK59" s="64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6"/>
      <c r="BH59" s="64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6"/>
      <c r="BW59" s="124"/>
      <c r="BX59" s="125"/>
      <c r="BY59" s="125"/>
      <c r="BZ59" s="125"/>
      <c r="CA59" s="126"/>
      <c r="CB59" s="125"/>
      <c r="CC59" s="125"/>
      <c r="CD59" s="125"/>
      <c r="CE59" s="125"/>
      <c r="CF59" s="282"/>
      <c r="CG59" s="162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4"/>
    </row>
    <row r="60" spans="5:97" ht="7.5" customHeight="1">
      <c r="E60" s="152" t="s">
        <v>93</v>
      </c>
      <c r="F60" s="153"/>
      <c r="G60" s="96" t="s">
        <v>66</v>
      </c>
      <c r="H60" s="97"/>
      <c r="I60" s="97"/>
      <c r="J60" s="97"/>
      <c r="K60" s="97"/>
      <c r="L60" s="98"/>
      <c r="M60" s="96" t="s">
        <v>70</v>
      </c>
      <c r="N60" s="97"/>
      <c r="O60" s="97"/>
      <c r="P60" s="97"/>
      <c r="Q60" s="97"/>
      <c r="R60" s="97"/>
      <c r="S60" s="97"/>
      <c r="T60" s="97"/>
      <c r="U60" s="97"/>
      <c r="V60" s="97"/>
      <c r="W60" s="98"/>
      <c r="X60" s="96" t="s">
        <v>9</v>
      </c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  <c r="AK60" s="143" t="s">
        <v>82</v>
      </c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5"/>
      <c r="BH60" s="133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5"/>
      <c r="BW60" s="87"/>
      <c r="BX60" s="88"/>
      <c r="BY60" s="88"/>
      <c r="BZ60" s="88"/>
      <c r="CA60" s="89"/>
      <c r="CB60" s="127"/>
      <c r="CC60" s="88"/>
      <c r="CD60" s="88"/>
      <c r="CE60" s="88"/>
      <c r="CF60" s="128"/>
      <c r="CG60" s="133" t="s">
        <v>36</v>
      </c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5"/>
    </row>
    <row r="61" spans="5:97" ht="7.5" customHeight="1">
      <c r="E61" s="154"/>
      <c r="F61" s="155"/>
      <c r="G61" s="99"/>
      <c r="H61" s="100"/>
      <c r="I61" s="100"/>
      <c r="J61" s="100"/>
      <c r="K61" s="100"/>
      <c r="L61" s="101"/>
      <c r="M61" s="99"/>
      <c r="N61" s="100"/>
      <c r="O61" s="100"/>
      <c r="P61" s="100"/>
      <c r="Q61" s="100"/>
      <c r="R61" s="100"/>
      <c r="S61" s="100"/>
      <c r="T61" s="100"/>
      <c r="U61" s="100"/>
      <c r="V61" s="100"/>
      <c r="W61" s="101"/>
      <c r="X61" s="99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1"/>
      <c r="AK61" s="146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8"/>
      <c r="BH61" s="136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137"/>
      <c r="BW61" s="90"/>
      <c r="BX61" s="91"/>
      <c r="BY61" s="91"/>
      <c r="BZ61" s="91"/>
      <c r="CA61" s="92"/>
      <c r="CB61" s="129"/>
      <c r="CC61" s="91"/>
      <c r="CD61" s="91"/>
      <c r="CE61" s="91"/>
      <c r="CF61" s="130"/>
      <c r="CG61" s="136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137"/>
    </row>
    <row r="62" spans="5:97" ht="7.5" customHeight="1">
      <c r="E62" s="154"/>
      <c r="F62" s="155"/>
      <c r="G62" s="99"/>
      <c r="H62" s="100"/>
      <c r="I62" s="100"/>
      <c r="J62" s="100"/>
      <c r="K62" s="100"/>
      <c r="L62" s="101"/>
      <c r="M62" s="99"/>
      <c r="N62" s="100"/>
      <c r="O62" s="100"/>
      <c r="P62" s="100"/>
      <c r="Q62" s="100"/>
      <c r="R62" s="100"/>
      <c r="S62" s="100"/>
      <c r="T62" s="100"/>
      <c r="U62" s="100"/>
      <c r="V62" s="100"/>
      <c r="W62" s="101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1"/>
      <c r="AK62" s="146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8"/>
      <c r="BH62" s="136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137"/>
      <c r="BW62" s="90"/>
      <c r="BX62" s="91"/>
      <c r="BY62" s="91"/>
      <c r="BZ62" s="91"/>
      <c r="CA62" s="92"/>
      <c r="CB62" s="129"/>
      <c r="CC62" s="91"/>
      <c r="CD62" s="91"/>
      <c r="CE62" s="91"/>
      <c r="CF62" s="130"/>
      <c r="CG62" s="136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137"/>
    </row>
    <row r="63" spans="5:97" ht="7.5" customHeight="1">
      <c r="E63" s="154"/>
      <c r="F63" s="155"/>
      <c r="G63" s="99"/>
      <c r="H63" s="100"/>
      <c r="I63" s="100"/>
      <c r="J63" s="100"/>
      <c r="K63" s="100"/>
      <c r="L63" s="101"/>
      <c r="M63" s="102"/>
      <c r="N63" s="103"/>
      <c r="O63" s="103"/>
      <c r="P63" s="103"/>
      <c r="Q63" s="103"/>
      <c r="R63" s="103"/>
      <c r="S63" s="103"/>
      <c r="T63" s="103"/>
      <c r="U63" s="103"/>
      <c r="V63" s="103"/>
      <c r="W63" s="104"/>
      <c r="X63" s="102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4"/>
      <c r="AK63" s="149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1"/>
      <c r="BH63" s="140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2"/>
      <c r="BW63" s="93"/>
      <c r="BX63" s="94"/>
      <c r="BY63" s="94"/>
      <c r="BZ63" s="94"/>
      <c r="CA63" s="95"/>
      <c r="CB63" s="131"/>
      <c r="CC63" s="94"/>
      <c r="CD63" s="94"/>
      <c r="CE63" s="94"/>
      <c r="CF63" s="132"/>
      <c r="CG63" s="138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139"/>
    </row>
    <row r="64" spans="5:97" ht="7.5" customHeight="1">
      <c r="E64" s="154"/>
      <c r="F64" s="155"/>
      <c r="G64" s="99"/>
      <c r="H64" s="100"/>
      <c r="I64" s="100"/>
      <c r="J64" s="100"/>
      <c r="K64" s="100"/>
      <c r="L64" s="101"/>
      <c r="M64" s="264" t="s">
        <v>11</v>
      </c>
      <c r="N64" s="265"/>
      <c r="O64" s="265"/>
      <c r="P64" s="265"/>
      <c r="Q64" s="265"/>
      <c r="R64" s="265"/>
      <c r="S64" s="265"/>
      <c r="T64" s="265"/>
      <c r="U64" s="265"/>
      <c r="V64" s="265"/>
      <c r="W64" s="266"/>
      <c r="X64" s="267" t="s">
        <v>75</v>
      </c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9"/>
      <c r="AK64" s="267" t="s">
        <v>83</v>
      </c>
      <c r="AL64" s="268"/>
      <c r="AM64" s="268"/>
      <c r="AN64" s="268"/>
      <c r="AO64" s="268"/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  <c r="BB64" s="268"/>
      <c r="BC64" s="268"/>
      <c r="BD64" s="268"/>
      <c r="BE64" s="268"/>
      <c r="BF64" s="268"/>
      <c r="BG64" s="269"/>
      <c r="BH64" s="38"/>
      <c r="BI64" s="11"/>
      <c r="BJ64" s="11"/>
      <c r="BK64" s="11"/>
      <c r="BL64" s="11"/>
      <c r="BM64" s="11"/>
      <c r="BN64" s="238"/>
      <c r="BO64" s="238"/>
      <c r="BP64" s="238"/>
      <c r="BQ64" s="238"/>
      <c r="BR64" s="238"/>
      <c r="BS64" s="11"/>
      <c r="BT64" s="11"/>
      <c r="BU64" s="11"/>
      <c r="BV64" s="50"/>
      <c r="BW64" s="274">
        <f>IF(BN65="","",IF(BN65&lt;=AU68,"○",""))</f>
      </c>
      <c r="BX64" s="275"/>
      <c r="BY64" s="275"/>
      <c r="BZ64" s="275"/>
      <c r="CA64" s="276"/>
      <c r="CB64" s="258">
        <f>IF(BN65="","",IF(BN65&gt;AU68,"○",""))</f>
      </c>
      <c r="CC64" s="259"/>
      <c r="CD64" s="259"/>
      <c r="CE64" s="259"/>
      <c r="CF64" s="260"/>
      <c r="CG64" s="143" t="s">
        <v>39</v>
      </c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5"/>
    </row>
    <row r="65" spans="5:97" ht="7.5" customHeight="1">
      <c r="E65" s="154"/>
      <c r="F65" s="155"/>
      <c r="G65" s="99"/>
      <c r="H65" s="100"/>
      <c r="I65" s="100"/>
      <c r="J65" s="100"/>
      <c r="K65" s="100"/>
      <c r="L65" s="101"/>
      <c r="M65" s="264"/>
      <c r="N65" s="265"/>
      <c r="O65" s="265"/>
      <c r="P65" s="265"/>
      <c r="Q65" s="265"/>
      <c r="R65" s="265"/>
      <c r="S65" s="265"/>
      <c r="T65" s="265"/>
      <c r="U65" s="265"/>
      <c r="V65" s="265"/>
      <c r="W65" s="266"/>
      <c r="X65" s="270"/>
      <c r="Y65" s="268"/>
      <c r="Z65" s="268"/>
      <c r="AA65" s="268"/>
      <c r="AB65" s="268"/>
      <c r="AC65" s="268"/>
      <c r="AD65" s="268"/>
      <c r="AE65" s="268"/>
      <c r="AF65" s="268"/>
      <c r="AG65" s="268"/>
      <c r="AH65" s="268"/>
      <c r="AI65" s="268"/>
      <c r="AJ65" s="269"/>
      <c r="AK65" s="267"/>
      <c r="AL65" s="268"/>
      <c r="AM65" s="268"/>
      <c r="AN65" s="268"/>
      <c r="AO65" s="268"/>
      <c r="AP65" s="268"/>
      <c r="AQ65" s="268"/>
      <c r="AR65" s="268"/>
      <c r="AS65" s="268"/>
      <c r="AT65" s="268"/>
      <c r="AU65" s="268"/>
      <c r="AV65" s="268"/>
      <c r="AW65" s="268"/>
      <c r="AX65" s="268"/>
      <c r="AY65" s="268"/>
      <c r="AZ65" s="268"/>
      <c r="BA65" s="268"/>
      <c r="BB65" s="268"/>
      <c r="BC65" s="268"/>
      <c r="BD65" s="268"/>
      <c r="BE65" s="268"/>
      <c r="BF65" s="268"/>
      <c r="BG65" s="269"/>
      <c r="BH65" s="253" t="s">
        <v>26</v>
      </c>
      <c r="BI65" s="262"/>
      <c r="BJ65" s="262"/>
      <c r="BK65" s="262"/>
      <c r="BL65" s="262"/>
      <c r="BM65" s="262"/>
      <c r="BN65" s="256"/>
      <c r="BO65" s="256"/>
      <c r="BP65" s="256"/>
      <c r="BQ65" s="256"/>
      <c r="BR65" s="256"/>
      <c r="BS65" s="255" t="s">
        <v>33</v>
      </c>
      <c r="BT65" s="261"/>
      <c r="BU65" s="261"/>
      <c r="BV65" s="49"/>
      <c r="BW65" s="176"/>
      <c r="BX65" s="177"/>
      <c r="BY65" s="177"/>
      <c r="BZ65" s="177"/>
      <c r="CA65" s="178"/>
      <c r="CB65" s="258"/>
      <c r="CC65" s="259"/>
      <c r="CD65" s="259"/>
      <c r="CE65" s="259"/>
      <c r="CF65" s="260"/>
      <c r="CG65" s="146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8"/>
    </row>
    <row r="66" spans="5:97" ht="7.5" customHeight="1">
      <c r="E66" s="154"/>
      <c r="F66" s="155"/>
      <c r="G66" s="99"/>
      <c r="H66" s="100"/>
      <c r="I66" s="100"/>
      <c r="J66" s="100"/>
      <c r="K66" s="100"/>
      <c r="L66" s="101"/>
      <c r="M66" s="264"/>
      <c r="N66" s="265"/>
      <c r="O66" s="265"/>
      <c r="P66" s="265"/>
      <c r="Q66" s="265"/>
      <c r="R66" s="265"/>
      <c r="S66" s="265"/>
      <c r="T66" s="265"/>
      <c r="U66" s="265"/>
      <c r="V66" s="265"/>
      <c r="W66" s="266"/>
      <c r="X66" s="270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9"/>
      <c r="AK66" s="270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9"/>
      <c r="BH66" s="263"/>
      <c r="BI66" s="262"/>
      <c r="BJ66" s="262"/>
      <c r="BK66" s="262"/>
      <c r="BL66" s="262"/>
      <c r="BM66" s="262"/>
      <c r="BN66" s="257"/>
      <c r="BO66" s="257"/>
      <c r="BP66" s="257"/>
      <c r="BQ66" s="257"/>
      <c r="BR66" s="257"/>
      <c r="BS66" s="261"/>
      <c r="BT66" s="261"/>
      <c r="BU66" s="261"/>
      <c r="BV66" s="49"/>
      <c r="BW66" s="176"/>
      <c r="BX66" s="177"/>
      <c r="BY66" s="177"/>
      <c r="BZ66" s="177"/>
      <c r="CA66" s="178"/>
      <c r="CB66" s="258"/>
      <c r="CC66" s="259"/>
      <c r="CD66" s="259"/>
      <c r="CE66" s="259"/>
      <c r="CF66" s="260"/>
      <c r="CG66" s="146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8"/>
    </row>
    <row r="67" spans="5:97" ht="7.5" customHeight="1">
      <c r="E67" s="154"/>
      <c r="F67" s="155"/>
      <c r="G67" s="99"/>
      <c r="H67" s="100"/>
      <c r="I67" s="100"/>
      <c r="J67" s="100"/>
      <c r="K67" s="100"/>
      <c r="L67" s="101"/>
      <c r="M67" s="264"/>
      <c r="N67" s="265"/>
      <c r="O67" s="265"/>
      <c r="P67" s="265"/>
      <c r="Q67" s="265"/>
      <c r="R67" s="265"/>
      <c r="S67" s="265"/>
      <c r="T67" s="265"/>
      <c r="U67" s="265"/>
      <c r="V67" s="265"/>
      <c r="W67" s="266"/>
      <c r="X67" s="270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9"/>
      <c r="AK67" s="271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3"/>
      <c r="BH67" s="12"/>
      <c r="BI67" s="13"/>
      <c r="BJ67" s="13"/>
      <c r="BK67" s="13"/>
      <c r="BL67" s="13"/>
      <c r="BM67" s="13"/>
      <c r="BN67" s="239"/>
      <c r="BO67" s="239"/>
      <c r="BP67" s="239"/>
      <c r="BQ67" s="239"/>
      <c r="BR67" s="239"/>
      <c r="BS67" s="13"/>
      <c r="BT67" s="13"/>
      <c r="BU67" s="13"/>
      <c r="BV67" s="49"/>
      <c r="BW67" s="176"/>
      <c r="BX67" s="177"/>
      <c r="BY67" s="177"/>
      <c r="BZ67" s="177"/>
      <c r="CA67" s="178"/>
      <c r="CB67" s="258"/>
      <c r="CC67" s="259"/>
      <c r="CD67" s="259"/>
      <c r="CE67" s="259"/>
      <c r="CF67" s="260"/>
      <c r="CG67" s="146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8"/>
    </row>
    <row r="68" spans="5:97" ht="7.5" customHeight="1">
      <c r="E68" s="154"/>
      <c r="F68" s="155"/>
      <c r="G68" s="99"/>
      <c r="H68" s="100"/>
      <c r="I68" s="100"/>
      <c r="J68" s="100"/>
      <c r="K68" s="100"/>
      <c r="L68" s="101"/>
      <c r="M68" s="264"/>
      <c r="N68" s="265"/>
      <c r="O68" s="265"/>
      <c r="P68" s="265"/>
      <c r="Q68" s="265"/>
      <c r="R68" s="265"/>
      <c r="S68" s="265"/>
      <c r="T68" s="265"/>
      <c r="U68" s="265"/>
      <c r="V68" s="265"/>
      <c r="W68" s="266"/>
      <c r="X68" s="270"/>
      <c r="Y68" s="268"/>
      <c r="Z68" s="268"/>
      <c r="AA68" s="268"/>
      <c r="AB68" s="268"/>
      <c r="AC68" s="268"/>
      <c r="AD68" s="268"/>
      <c r="AE68" s="268"/>
      <c r="AF68" s="268"/>
      <c r="AG68" s="268"/>
      <c r="AH68" s="268"/>
      <c r="AI68" s="268"/>
      <c r="AJ68" s="269"/>
      <c r="AK68" s="27"/>
      <c r="AM68" s="48"/>
      <c r="AN68" s="48"/>
      <c r="AO68" s="48"/>
      <c r="AP68" s="246" t="s">
        <v>19</v>
      </c>
      <c r="AQ68" s="247"/>
      <c r="AR68" s="247"/>
      <c r="AS68" s="247"/>
      <c r="AT68" s="247"/>
      <c r="AU68" s="248">
        <v>520</v>
      </c>
      <c r="AV68" s="249"/>
      <c r="AW68" s="249"/>
      <c r="AX68" s="249"/>
      <c r="AY68" s="249"/>
      <c r="AZ68" s="250"/>
      <c r="BA68" s="280" t="s">
        <v>34</v>
      </c>
      <c r="BB68" s="280"/>
      <c r="BC68" s="280"/>
      <c r="BE68" s="23"/>
      <c r="BF68" s="23"/>
      <c r="BG68" s="29"/>
      <c r="BH68" s="253" t="s">
        <v>27</v>
      </c>
      <c r="BI68" s="246"/>
      <c r="BJ68" s="246"/>
      <c r="BK68" s="246"/>
      <c r="BL68" s="246"/>
      <c r="BM68" s="246"/>
      <c r="BN68" s="256"/>
      <c r="BO68" s="256"/>
      <c r="BP68" s="256"/>
      <c r="BQ68" s="256"/>
      <c r="BR68" s="256"/>
      <c r="BS68" s="254" t="s">
        <v>34</v>
      </c>
      <c r="BT68" s="255"/>
      <c r="BU68" s="255"/>
      <c r="BV68" s="49"/>
      <c r="BW68" s="176"/>
      <c r="BX68" s="177"/>
      <c r="BY68" s="177"/>
      <c r="BZ68" s="177"/>
      <c r="CA68" s="178"/>
      <c r="CB68" s="258"/>
      <c r="CC68" s="259"/>
      <c r="CD68" s="259"/>
      <c r="CE68" s="259"/>
      <c r="CF68" s="260"/>
      <c r="CG68" s="146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8"/>
    </row>
    <row r="69" spans="5:97" ht="7.5" customHeight="1">
      <c r="E69" s="154"/>
      <c r="F69" s="155"/>
      <c r="G69" s="99"/>
      <c r="H69" s="100"/>
      <c r="I69" s="100"/>
      <c r="J69" s="100"/>
      <c r="K69" s="100"/>
      <c r="L69" s="101"/>
      <c r="M69" s="264"/>
      <c r="N69" s="265"/>
      <c r="O69" s="265"/>
      <c r="P69" s="265"/>
      <c r="Q69" s="265"/>
      <c r="R69" s="265"/>
      <c r="S69" s="265"/>
      <c r="T69" s="265"/>
      <c r="U69" s="265"/>
      <c r="V69" s="265"/>
      <c r="W69" s="266"/>
      <c r="X69" s="270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9"/>
      <c r="AK69" s="27"/>
      <c r="AL69" s="48"/>
      <c r="AM69" s="48"/>
      <c r="AN69" s="48"/>
      <c r="AO69" s="48"/>
      <c r="AP69" s="247"/>
      <c r="AQ69" s="247"/>
      <c r="AR69" s="247"/>
      <c r="AS69" s="247"/>
      <c r="AT69" s="247"/>
      <c r="AU69" s="251"/>
      <c r="AV69" s="251"/>
      <c r="AW69" s="251"/>
      <c r="AX69" s="251"/>
      <c r="AY69" s="251"/>
      <c r="AZ69" s="252"/>
      <c r="BA69" s="280"/>
      <c r="BB69" s="280"/>
      <c r="BC69" s="280"/>
      <c r="BD69" s="23"/>
      <c r="BE69" s="23"/>
      <c r="BF69" s="23"/>
      <c r="BG69" s="29"/>
      <c r="BH69" s="253"/>
      <c r="BI69" s="246"/>
      <c r="BJ69" s="246"/>
      <c r="BK69" s="246"/>
      <c r="BL69" s="246"/>
      <c r="BM69" s="246"/>
      <c r="BN69" s="257"/>
      <c r="BO69" s="257"/>
      <c r="BP69" s="257"/>
      <c r="BQ69" s="257"/>
      <c r="BR69" s="257"/>
      <c r="BS69" s="255"/>
      <c r="BT69" s="255"/>
      <c r="BU69" s="255"/>
      <c r="BV69" s="49"/>
      <c r="BW69" s="176"/>
      <c r="BX69" s="177"/>
      <c r="BY69" s="177"/>
      <c r="BZ69" s="177"/>
      <c r="CA69" s="178"/>
      <c r="CB69" s="258"/>
      <c r="CC69" s="259"/>
      <c r="CD69" s="259"/>
      <c r="CE69" s="259"/>
      <c r="CF69" s="260"/>
      <c r="CG69" s="146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8"/>
    </row>
    <row r="70" spans="5:97" ht="7.5" customHeight="1">
      <c r="E70" s="154"/>
      <c r="F70" s="155"/>
      <c r="G70" s="99"/>
      <c r="H70" s="100"/>
      <c r="I70" s="100"/>
      <c r="J70" s="100"/>
      <c r="K70" s="100"/>
      <c r="L70" s="101"/>
      <c r="M70" s="264"/>
      <c r="N70" s="265"/>
      <c r="O70" s="265"/>
      <c r="P70" s="265"/>
      <c r="Q70" s="265"/>
      <c r="R70" s="265"/>
      <c r="S70" s="265"/>
      <c r="T70" s="265"/>
      <c r="U70" s="265"/>
      <c r="V70" s="265"/>
      <c r="W70" s="266"/>
      <c r="X70" s="270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269"/>
      <c r="AK70" s="17"/>
      <c r="AL70" s="18"/>
      <c r="AM70" s="47"/>
      <c r="AN70" s="47"/>
      <c r="AO70" s="47"/>
      <c r="AP70" s="47"/>
      <c r="AQ70" s="19"/>
      <c r="AR70" s="19"/>
      <c r="AS70" s="19"/>
      <c r="AT70" s="19"/>
      <c r="AU70" s="19"/>
      <c r="AV70" s="19"/>
      <c r="AW70" s="16"/>
      <c r="AX70" s="16"/>
      <c r="AY70" s="16"/>
      <c r="AZ70" s="16"/>
      <c r="BA70" s="18"/>
      <c r="BB70" s="18"/>
      <c r="BC70" s="18"/>
      <c r="BD70" s="18"/>
      <c r="BE70" s="18"/>
      <c r="BF70" s="18"/>
      <c r="BG70" s="20"/>
      <c r="BH70" s="44"/>
      <c r="BI70" s="45"/>
      <c r="BJ70" s="45"/>
      <c r="BK70" s="45"/>
      <c r="BL70" s="45"/>
      <c r="BM70" s="45"/>
      <c r="BN70" s="94"/>
      <c r="BO70" s="94"/>
      <c r="BP70" s="94"/>
      <c r="BQ70" s="94"/>
      <c r="BR70" s="94"/>
      <c r="BS70" s="45"/>
      <c r="BT70" s="45"/>
      <c r="BU70" s="45"/>
      <c r="BV70" s="45"/>
      <c r="BW70" s="277"/>
      <c r="BX70" s="278"/>
      <c r="BY70" s="278"/>
      <c r="BZ70" s="278"/>
      <c r="CA70" s="279"/>
      <c r="CB70" s="258"/>
      <c r="CC70" s="259"/>
      <c r="CD70" s="259"/>
      <c r="CE70" s="259"/>
      <c r="CF70" s="260"/>
      <c r="CG70" s="162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4"/>
    </row>
    <row r="71" spans="5:97" ht="7.5" customHeight="1">
      <c r="E71" s="154"/>
      <c r="F71" s="155"/>
      <c r="G71" s="99"/>
      <c r="H71" s="100"/>
      <c r="I71" s="100"/>
      <c r="J71" s="100"/>
      <c r="K71" s="100"/>
      <c r="L71" s="101"/>
      <c r="M71" s="146" t="s">
        <v>71</v>
      </c>
      <c r="N71" s="100"/>
      <c r="O71" s="100"/>
      <c r="P71" s="100"/>
      <c r="Q71" s="100"/>
      <c r="R71" s="100"/>
      <c r="S71" s="100"/>
      <c r="T71" s="100"/>
      <c r="U71" s="100"/>
      <c r="V71" s="100"/>
      <c r="W71" s="101"/>
      <c r="X71" s="99" t="s">
        <v>9</v>
      </c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1"/>
      <c r="AK71" s="146" t="s">
        <v>84</v>
      </c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1"/>
      <c r="BH71" s="240"/>
      <c r="BI71" s="241"/>
      <c r="BJ71" s="241"/>
      <c r="BK71" s="241"/>
      <c r="BL71" s="241"/>
      <c r="BM71" s="241"/>
      <c r="BN71" s="241"/>
      <c r="BO71" s="241"/>
      <c r="BP71" s="241"/>
      <c r="BQ71" s="241"/>
      <c r="BR71" s="241"/>
      <c r="BS71" s="241"/>
      <c r="BT71" s="241"/>
      <c r="BU71" s="241"/>
      <c r="BV71" s="21"/>
      <c r="BW71" s="191"/>
      <c r="BX71" s="172"/>
      <c r="BY71" s="172"/>
      <c r="BZ71" s="172"/>
      <c r="CA71" s="192"/>
      <c r="CB71" s="129"/>
      <c r="CC71" s="91"/>
      <c r="CD71" s="91"/>
      <c r="CE71" s="91"/>
      <c r="CF71" s="130"/>
      <c r="CG71" s="96" t="s">
        <v>36</v>
      </c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8"/>
    </row>
    <row r="72" spans="5:97" ht="7.5" customHeight="1">
      <c r="E72" s="154"/>
      <c r="F72" s="155"/>
      <c r="G72" s="99"/>
      <c r="H72" s="100"/>
      <c r="I72" s="100"/>
      <c r="J72" s="100"/>
      <c r="K72" s="100"/>
      <c r="L72" s="101"/>
      <c r="M72" s="146"/>
      <c r="N72" s="100"/>
      <c r="O72" s="100"/>
      <c r="P72" s="100"/>
      <c r="Q72" s="100"/>
      <c r="R72" s="100"/>
      <c r="S72" s="100"/>
      <c r="T72" s="100"/>
      <c r="U72" s="100"/>
      <c r="V72" s="100"/>
      <c r="W72" s="101"/>
      <c r="X72" s="99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1"/>
      <c r="AK72" s="146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1"/>
      <c r="BH72" s="227"/>
      <c r="BI72" s="228"/>
      <c r="BJ72" s="228"/>
      <c r="BK72" s="228"/>
      <c r="BL72" s="228"/>
      <c r="BM72" s="228"/>
      <c r="BN72" s="228"/>
      <c r="BO72" s="228"/>
      <c r="BP72" s="228"/>
      <c r="BQ72" s="228"/>
      <c r="BR72" s="228"/>
      <c r="BS72" s="228"/>
      <c r="BT72" s="228"/>
      <c r="BU72" s="228"/>
      <c r="BV72" s="21"/>
      <c r="BW72" s="90"/>
      <c r="BX72" s="91"/>
      <c r="BY72" s="91"/>
      <c r="BZ72" s="91"/>
      <c r="CA72" s="92"/>
      <c r="CB72" s="129"/>
      <c r="CC72" s="91"/>
      <c r="CD72" s="91"/>
      <c r="CE72" s="91"/>
      <c r="CF72" s="130"/>
      <c r="CG72" s="99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1"/>
    </row>
    <row r="73" spans="5:97" ht="7.5" customHeight="1">
      <c r="E73" s="154"/>
      <c r="F73" s="155"/>
      <c r="G73" s="99"/>
      <c r="H73" s="100"/>
      <c r="I73" s="100"/>
      <c r="J73" s="100"/>
      <c r="K73" s="100"/>
      <c r="L73" s="101"/>
      <c r="M73" s="99"/>
      <c r="N73" s="100"/>
      <c r="O73" s="100"/>
      <c r="P73" s="100"/>
      <c r="Q73" s="100"/>
      <c r="R73" s="100"/>
      <c r="S73" s="100"/>
      <c r="T73" s="100"/>
      <c r="U73" s="100"/>
      <c r="V73" s="100"/>
      <c r="W73" s="101"/>
      <c r="X73" s="99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1"/>
      <c r="AK73" s="99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1"/>
      <c r="BH73" s="227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1"/>
      <c r="BW73" s="90"/>
      <c r="BX73" s="91"/>
      <c r="BY73" s="91"/>
      <c r="BZ73" s="91"/>
      <c r="CA73" s="92"/>
      <c r="CB73" s="129"/>
      <c r="CC73" s="91"/>
      <c r="CD73" s="91"/>
      <c r="CE73" s="91"/>
      <c r="CF73" s="130"/>
      <c r="CG73" s="99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1"/>
    </row>
    <row r="74" spans="5:97" ht="7.5" customHeight="1">
      <c r="E74" s="156"/>
      <c r="F74" s="157"/>
      <c r="G74" s="158"/>
      <c r="H74" s="159"/>
      <c r="I74" s="159"/>
      <c r="J74" s="159"/>
      <c r="K74" s="159"/>
      <c r="L74" s="160"/>
      <c r="M74" s="158"/>
      <c r="N74" s="159"/>
      <c r="O74" s="159"/>
      <c r="P74" s="159"/>
      <c r="Q74" s="159"/>
      <c r="R74" s="159"/>
      <c r="S74" s="159"/>
      <c r="T74" s="159"/>
      <c r="U74" s="159"/>
      <c r="V74" s="159"/>
      <c r="W74" s="160"/>
      <c r="X74" s="158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60"/>
      <c r="AK74" s="158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60"/>
      <c r="BH74" s="230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2"/>
      <c r="BW74" s="168"/>
      <c r="BX74" s="169"/>
      <c r="BY74" s="169"/>
      <c r="BZ74" s="169"/>
      <c r="CA74" s="170"/>
      <c r="CB74" s="174"/>
      <c r="CC74" s="169"/>
      <c r="CD74" s="169"/>
      <c r="CE74" s="169"/>
      <c r="CF74" s="175"/>
      <c r="CG74" s="158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60"/>
    </row>
    <row r="75" spans="5:84" ht="7.5" customHeight="1">
      <c r="E75" s="224" t="s">
        <v>62</v>
      </c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6"/>
    </row>
    <row r="76" spans="5:84" ht="7.5" customHeight="1">
      <c r="E76" s="227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  <c r="AY76" s="228"/>
      <c r="AZ76" s="228"/>
      <c r="BA76" s="228"/>
      <c r="BB76" s="228"/>
      <c r="BC76" s="228"/>
      <c r="BD76" s="228"/>
      <c r="BE76" s="228"/>
      <c r="BF76" s="228"/>
      <c r="BG76" s="228"/>
      <c r="BH76" s="228"/>
      <c r="BI76" s="228"/>
      <c r="BJ76" s="228"/>
      <c r="BK76" s="228"/>
      <c r="BL76" s="228"/>
      <c r="BM76" s="228"/>
      <c r="BN76" s="228"/>
      <c r="BO76" s="228"/>
      <c r="BP76" s="228"/>
      <c r="BQ76" s="228"/>
      <c r="BR76" s="228"/>
      <c r="BS76" s="228"/>
      <c r="BT76" s="228"/>
      <c r="BU76" s="228"/>
      <c r="BV76" s="228"/>
      <c r="BW76" s="228"/>
      <c r="BX76" s="228"/>
      <c r="BY76" s="228"/>
      <c r="BZ76" s="228"/>
      <c r="CA76" s="228"/>
      <c r="CB76" s="228"/>
      <c r="CC76" s="228"/>
      <c r="CD76" s="228"/>
      <c r="CE76" s="228"/>
      <c r="CF76" s="229"/>
    </row>
    <row r="77" spans="5:84" ht="7.5" customHeight="1">
      <c r="E77" s="227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  <c r="AY77" s="228"/>
      <c r="AZ77" s="228"/>
      <c r="BA77" s="228"/>
      <c r="BB77" s="228"/>
      <c r="BC77" s="228"/>
      <c r="BD77" s="228"/>
      <c r="BE77" s="228"/>
      <c r="BF77" s="228"/>
      <c r="BG77" s="228"/>
      <c r="BH77" s="228"/>
      <c r="BI77" s="228"/>
      <c r="BJ77" s="228"/>
      <c r="BK77" s="228"/>
      <c r="BL77" s="228"/>
      <c r="BM77" s="228"/>
      <c r="BN77" s="228"/>
      <c r="BO77" s="228"/>
      <c r="BP77" s="228"/>
      <c r="BQ77" s="228"/>
      <c r="BR77" s="228"/>
      <c r="BS77" s="228"/>
      <c r="BT77" s="228"/>
      <c r="BU77" s="228"/>
      <c r="BV77" s="228"/>
      <c r="BW77" s="228"/>
      <c r="BX77" s="228"/>
      <c r="BY77" s="228"/>
      <c r="BZ77" s="228"/>
      <c r="CA77" s="228"/>
      <c r="CB77" s="228"/>
      <c r="CC77" s="228"/>
      <c r="CD77" s="228"/>
      <c r="CE77" s="228"/>
      <c r="CF77" s="229"/>
    </row>
    <row r="78" spans="5:84" ht="7.5" customHeight="1">
      <c r="E78" s="230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  <c r="CB78" s="231"/>
      <c r="CC78" s="231"/>
      <c r="CD78" s="231"/>
      <c r="CE78" s="231"/>
      <c r="CF78" s="232"/>
    </row>
    <row r="79" spans="5:84" ht="7.5" customHeight="1">
      <c r="E79" s="203" t="s">
        <v>20</v>
      </c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</row>
    <row r="80" spans="5:84" ht="7.5" customHeight="1"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</row>
    <row r="81" spans="5:84" ht="7.5" customHeight="1">
      <c r="E81" s="133" t="s">
        <v>21</v>
      </c>
      <c r="F81" s="135"/>
      <c r="G81" s="221" t="s">
        <v>0</v>
      </c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 t="s">
        <v>1</v>
      </c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 t="s">
        <v>22</v>
      </c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 t="s">
        <v>23</v>
      </c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37" t="s">
        <v>24</v>
      </c>
      <c r="CC81" s="225"/>
      <c r="CD81" s="225"/>
      <c r="CE81" s="225"/>
      <c r="CF81" s="226"/>
    </row>
    <row r="82" spans="5:84" ht="7.5" customHeight="1">
      <c r="E82" s="136"/>
      <c r="F82" s="137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8"/>
      <c r="CC82" s="228"/>
      <c r="CD82" s="228"/>
      <c r="CE82" s="228"/>
      <c r="CF82" s="229"/>
    </row>
    <row r="83" spans="5:84" ht="7.5" customHeight="1">
      <c r="E83" s="138"/>
      <c r="F83" s="139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31"/>
      <c r="CC83" s="231"/>
      <c r="CD83" s="231"/>
      <c r="CE83" s="231"/>
      <c r="CF83" s="232"/>
    </row>
    <row r="84" spans="5:84" ht="7.5" customHeight="1">
      <c r="E84" s="207"/>
      <c r="F84" s="208"/>
      <c r="G84" s="207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08"/>
      <c r="X84" s="207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4"/>
      <c r="AK84" s="207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8"/>
      <c r="BH84" s="218"/>
      <c r="BI84" s="218"/>
      <c r="BJ84" s="218"/>
      <c r="BK84" s="218"/>
      <c r="BL84" s="218"/>
      <c r="BM84" s="218"/>
      <c r="BN84" s="218"/>
      <c r="BO84" s="218"/>
      <c r="BP84" s="218"/>
      <c r="BQ84" s="218"/>
      <c r="BR84" s="218"/>
      <c r="BS84" s="218"/>
      <c r="BT84" s="218"/>
      <c r="BU84" s="218"/>
      <c r="BV84" s="218"/>
      <c r="BW84" s="218"/>
      <c r="BX84" s="218"/>
      <c r="BY84" s="218"/>
      <c r="BZ84" s="218"/>
      <c r="CA84" s="218"/>
      <c r="CB84" s="218"/>
      <c r="CC84" s="218"/>
      <c r="CD84" s="218"/>
      <c r="CE84" s="218"/>
      <c r="CF84" s="218"/>
    </row>
    <row r="85" spans="5:84" ht="7.5" customHeight="1">
      <c r="E85" s="233"/>
      <c r="F85" s="235"/>
      <c r="G85" s="233"/>
      <c r="H85" s="234"/>
      <c r="I85" s="234"/>
      <c r="J85" s="234"/>
      <c r="K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5"/>
      <c r="X85" s="242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4"/>
      <c r="AK85" s="233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  <c r="BA85" s="234"/>
      <c r="BB85" s="234"/>
      <c r="BC85" s="234"/>
      <c r="BD85" s="234"/>
      <c r="BE85" s="234"/>
      <c r="BF85" s="234"/>
      <c r="BG85" s="235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  <c r="BX85" s="220"/>
      <c r="BY85" s="220"/>
      <c r="BZ85" s="220"/>
      <c r="CA85" s="220"/>
      <c r="CB85" s="220"/>
      <c r="CC85" s="220"/>
      <c r="CD85" s="220"/>
      <c r="CE85" s="220"/>
      <c r="CF85" s="220"/>
    </row>
    <row r="86" spans="5:84" ht="7.5" customHeight="1">
      <c r="E86" s="207"/>
      <c r="F86" s="208"/>
      <c r="G86" s="207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08"/>
      <c r="X86" s="207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4"/>
      <c r="AK86" s="207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8"/>
      <c r="BH86" s="218"/>
      <c r="BI86" s="218"/>
      <c r="BJ86" s="218"/>
      <c r="BK86" s="218"/>
      <c r="BL86" s="218"/>
      <c r="BM86" s="218"/>
      <c r="BN86" s="218"/>
      <c r="BO86" s="218"/>
      <c r="BP86" s="218"/>
      <c r="BQ86" s="218"/>
      <c r="BR86" s="218"/>
      <c r="BS86" s="218"/>
      <c r="BT86" s="218"/>
      <c r="BU86" s="218"/>
      <c r="BV86" s="218"/>
      <c r="BW86" s="218"/>
      <c r="BX86" s="218"/>
      <c r="BY86" s="218"/>
      <c r="BZ86" s="218"/>
      <c r="CA86" s="218"/>
      <c r="CB86" s="218"/>
      <c r="CC86" s="218"/>
      <c r="CD86" s="218"/>
      <c r="CE86" s="218"/>
      <c r="CF86" s="218"/>
    </row>
    <row r="87" spans="5:84" ht="7.5" customHeight="1">
      <c r="E87" s="209"/>
      <c r="F87" s="210"/>
      <c r="G87" s="209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7"/>
      <c r="AK87" s="209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0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</row>
    <row r="88" spans="5:84" ht="7.5" customHeight="1">
      <c r="E88" s="207"/>
      <c r="F88" s="208"/>
      <c r="G88" s="207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08"/>
      <c r="X88" s="207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4"/>
      <c r="AK88" s="207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8"/>
      <c r="BH88" s="218"/>
      <c r="BI88" s="218"/>
      <c r="BJ88" s="218"/>
      <c r="BK88" s="218"/>
      <c r="BL88" s="218"/>
      <c r="BM88" s="218"/>
      <c r="BN88" s="218"/>
      <c r="BO88" s="218"/>
      <c r="BP88" s="218"/>
      <c r="BQ88" s="218"/>
      <c r="BR88" s="218"/>
      <c r="BS88" s="218"/>
      <c r="BT88" s="218"/>
      <c r="BU88" s="218"/>
      <c r="BV88" s="218"/>
      <c r="BW88" s="218"/>
      <c r="BX88" s="218"/>
      <c r="BY88" s="218"/>
      <c r="BZ88" s="218"/>
      <c r="CA88" s="218"/>
      <c r="CB88" s="218"/>
      <c r="CC88" s="218"/>
      <c r="CD88" s="218"/>
      <c r="CE88" s="218"/>
      <c r="CF88" s="218"/>
    </row>
    <row r="89" spans="5:84" ht="7.5" customHeight="1">
      <c r="E89" s="209"/>
      <c r="F89" s="210"/>
      <c r="G89" s="209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0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7"/>
      <c r="AK89" s="209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0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</row>
    <row r="90" spans="5:84" ht="7.5" customHeight="1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</row>
    <row r="91" spans="5:84" ht="7.5" customHeight="1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</row>
    <row r="92" spans="5:84" ht="7.5" customHeight="1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</row>
    <row r="93" spans="5:84" ht="7.5" customHeight="1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</row>
    <row r="94" spans="5:84" ht="7.5" customHeight="1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</row>
    <row r="95" spans="5:84" ht="7.5" customHeight="1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</row>
    <row r="96" spans="5:84" ht="7.5" customHeight="1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</row>
    <row r="97" spans="5:84" ht="7.5" customHeight="1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</row>
    <row r="98" spans="5:84" ht="7.5" customHeight="1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</row>
    <row r="99" spans="5:84" ht="7.5" customHeight="1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</row>
    <row r="100" spans="5:84" ht="7.5" customHeight="1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</row>
    <row r="101" spans="5:84" ht="7.5" customHeight="1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</row>
    <row r="102" spans="5:84" ht="7.5" customHeight="1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</row>
    <row r="103" spans="5:84" ht="7.5" customHeight="1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</row>
    <row r="104" spans="5:84" ht="7.5" customHeight="1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</row>
    <row r="105" spans="5:84" ht="7.5" customHeight="1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</row>
    <row r="106" spans="5:84" ht="7.5" customHeight="1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</row>
    <row r="107" spans="5:84" ht="7.5" customHeight="1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</row>
    <row r="108" spans="5:84" ht="7.5" customHeight="1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5:84" ht="7.5" customHeight="1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</row>
    <row r="110" spans="5:84" ht="7.5" customHeight="1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</row>
    <row r="111" spans="5:84" ht="7.5" customHeight="1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</row>
    <row r="112" spans="5:84" ht="7.5" customHeight="1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</row>
    <row r="113" spans="5:84" ht="7.5" customHeight="1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</row>
    <row r="114" spans="5:84" ht="7.5" customHeight="1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</row>
    <row r="115" spans="5:84" ht="7.5" customHeight="1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5:84" ht="7.5" customHeight="1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</row>
    <row r="117" spans="5:84" ht="7.5" customHeight="1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</row>
    <row r="118" spans="5:84" ht="7.5" customHeight="1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</row>
    <row r="119" spans="5:84" ht="7.5" customHeight="1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</row>
    <row r="120" spans="5:84" ht="7.5" customHeight="1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</row>
    <row r="121" spans="5:84" ht="7.5" customHeight="1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</row>
    <row r="122" spans="5:84" ht="7.5" customHeight="1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</row>
    <row r="123" spans="5:84" ht="7.5" customHeight="1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</row>
    <row r="124" spans="5:84" ht="7.5" customHeight="1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</row>
    <row r="125" spans="5:84" ht="7.5" customHeight="1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</row>
    <row r="126" spans="5:84" ht="7.5" customHeight="1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</row>
    <row r="127" spans="5:84" ht="7.5" customHeight="1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</row>
    <row r="128" spans="5:84" ht="7.5" customHeight="1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</row>
    <row r="129" spans="5:84" ht="7.5" customHeight="1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</row>
    <row r="130" spans="5:84" ht="7.5" customHeight="1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</row>
    <row r="131" spans="5:84" ht="7.5" customHeight="1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</row>
    <row r="132" spans="5:84" ht="7.5" customHeight="1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</row>
    <row r="133" spans="5:84" ht="7.5" customHeight="1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</row>
    <row r="134" spans="5:84" ht="7.5" customHeight="1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</row>
    <row r="135" spans="5:84" ht="7.5" customHeight="1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</row>
    <row r="136" spans="5:84" ht="7.5" customHeight="1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5:84" ht="7.5" customHeight="1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</row>
    <row r="138" spans="5:84" ht="7.5" customHeight="1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</row>
    <row r="139" spans="5:84" ht="7.5" customHeight="1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</row>
    <row r="140" spans="5:84" ht="7.5" customHeight="1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</row>
    <row r="141" spans="5:84" ht="7.5" customHeight="1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</row>
    <row r="142" spans="5:84" ht="7.5" customHeight="1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</row>
    <row r="143" spans="5:84" ht="7.5" customHeight="1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</row>
    <row r="144" spans="5:84" ht="7.5" customHeight="1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</row>
    <row r="145" spans="5:84" ht="7.5" customHeight="1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</row>
    <row r="146" spans="5:84" ht="7.5" customHeight="1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</row>
    <row r="147" spans="5:84" ht="7.5" customHeight="1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</row>
    <row r="148" spans="5:84" ht="7.5" customHeight="1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5:84" ht="7.5" customHeight="1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</row>
    <row r="150" spans="5:84" ht="7.5" customHeight="1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</row>
    <row r="151" spans="5:84" ht="7.5" customHeight="1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</row>
    <row r="152" spans="5:84" ht="7.5" customHeight="1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</row>
    <row r="153" spans="5:84" ht="7.5" customHeight="1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</row>
    <row r="154" spans="5:84" ht="7.5" customHeight="1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</row>
    <row r="155" spans="5:84" ht="7.5" customHeight="1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</row>
    <row r="156" spans="5:84" ht="7.5" customHeight="1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</row>
    <row r="157" spans="5:84" ht="7.5" customHeight="1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</row>
    <row r="158" spans="5:84" ht="7.5" customHeight="1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</row>
    <row r="159" spans="5:84" ht="7.5" customHeight="1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</row>
    <row r="160" spans="5:84" ht="7.5" customHeight="1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</row>
    <row r="161" spans="5:84" ht="7.5" customHeight="1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</row>
    <row r="162" spans="5:84" ht="7.5" customHeight="1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</row>
    <row r="163" spans="5:84" ht="7.5" customHeight="1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</row>
    <row r="164" spans="5:84" ht="7.5" customHeight="1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</row>
    <row r="165" spans="5:84" ht="7.5" customHeight="1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</row>
    <row r="166" spans="5:84" ht="7.5" customHeight="1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</row>
    <row r="167" spans="5:84" ht="7.5" customHeight="1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</row>
    <row r="168" spans="5:84" ht="7.5" customHeight="1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</row>
    <row r="169" spans="5:84" ht="7.5" customHeight="1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</row>
    <row r="170" spans="5:84" ht="7.5" customHeight="1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</row>
    <row r="171" spans="5:84" ht="7.5" customHeight="1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</row>
    <row r="172" spans="5:84" ht="7.5" customHeight="1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</row>
    <row r="173" spans="5:84" ht="7.5" customHeight="1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</row>
    <row r="174" spans="5:84" ht="7.5" customHeight="1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</row>
    <row r="175" spans="5:84" ht="7.5" customHeight="1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</row>
    <row r="176" spans="5:84" ht="7.5" customHeight="1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</row>
    <row r="177" spans="5:84" ht="7.5" customHeight="1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</row>
    <row r="178" spans="5:84" ht="7.5" customHeight="1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</row>
    <row r="179" spans="5:84" ht="7.5" customHeight="1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</row>
    <row r="180" spans="5:84" ht="7.5" customHeight="1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</row>
    <row r="181" spans="5:84" ht="7.5" customHeight="1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</row>
    <row r="182" spans="5:84" ht="7.5" customHeight="1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</row>
    <row r="183" spans="5:84" ht="7.5" customHeight="1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</row>
    <row r="184" spans="5:84" ht="15" customHeight="1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</row>
    <row r="185" spans="5:84" ht="15" customHeight="1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</row>
    <row r="186" spans="5:84" ht="15" customHeight="1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</row>
    <row r="187" spans="5:84" ht="15" customHeight="1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</row>
    <row r="188" spans="5:84" ht="15" customHeight="1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</row>
    <row r="189" spans="5:84" ht="15" customHeight="1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</row>
    <row r="190" spans="5:84" ht="15" customHeight="1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</row>
    <row r="191" spans="5:84" ht="15" customHeight="1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</row>
    <row r="192" spans="5:84" ht="15" customHeight="1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</row>
    <row r="193" spans="5:84" ht="15" customHeight="1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</row>
    <row r="194" spans="5:84" ht="15" customHeight="1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</row>
    <row r="195" spans="5:84" ht="15" customHeight="1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</row>
    <row r="196" spans="5:84" ht="15" customHeight="1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</row>
    <row r="197" spans="5:84" ht="15" customHeight="1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</row>
    <row r="198" spans="5:84" ht="15" customHeight="1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</row>
    <row r="199" spans="5:84" ht="15" customHeight="1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</row>
    <row r="200" spans="5:84" ht="15" customHeight="1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</row>
    <row r="201" spans="5:84" ht="15" customHeight="1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</row>
    <row r="202" spans="5:84" ht="15" customHeight="1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</row>
    <row r="203" spans="5:84" ht="15" customHeight="1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</row>
    <row r="204" spans="5:84" ht="15" customHeight="1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</row>
    <row r="205" spans="5:84" ht="15" customHeight="1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</row>
    <row r="206" spans="5:84" ht="15" customHeight="1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</row>
    <row r="207" spans="5:84" ht="15" customHeight="1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</row>
    <row r="208" spans="5:84" ht="15" customHeight="1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</row>
    <row r="209" spans="5:84" ht="15" customHeight="1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</row>
    <row r="210" spans="5:84" ht="15" customHeight="1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</row>
    <row r="211" spans="5:84" ht="15" customHeight="1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</row>
    <row r="212" spans="5:84" ht="15" customHeight="1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</row>
    <row r="213" spans="5:84" ht="15" customHeight="1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</row>
    <row r="214" spans="5:84" ht="15" customHeight="1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</row>
    <row r="215" spans="5:84" ht="15" customHeight="1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</row>
    <row r="216" spans="5:84" ht="15" customHeight="1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</row>
    <row r="217" spans="5:84" ht="15" customHeight="1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</row>
    <row r="218" spans="5:84" ht="15" customHeight="1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</row>
    <row r="219" spans="5:84" ht="15" customHeight="1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</row>
    <row r="220" spans="5:84" ht="15" customHeight="1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</row>
    <row r="221" spans="5:84" ht="15" customHeight="1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</row>
    <row r="222" spans="5:84" ht="15" customHeight="1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</row>
    <row r="223" spans="5:84" ht="15" customHeight="1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</row>
    <row r="224" spans="5:84" ht="15" customHeight="1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</row>
    <row r="225" spans="5:84" ht="15" customHeight="1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</row>
    <row r="226" spans="5:84" ht="15" customHeight="1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</row>
    <row r="227" spans="5:84" ht="15" customHeight="1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</row>
    <row r="228" spans="5:84" ht="15" customHeight="1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</row>
    <row r="229" spans="5:84" ht="15" customHeight="1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</row>
    <row r="230" spans="5:84" ht="15" customHeight="1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</row>
    <row r="231" spans="5:84" ht="15" customHeight="1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</row>
    <row r="232" spans="5:84" ht="15" customHeight="1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</row>
    <row r="233" spans="5:84" ht="15" customHeight="1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</row>
    <row r="234" spans="5:84" ht="15" customHeight="1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</row>
    <row r="235" spans="5:84" ht="15" customHeight="1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</row>
    <row r="236" spans="5:84" ht="15" customHeight="1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</row>
    <row r="237" spans="5:84" ht="15" customHeight="1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</row>
    <row r="238" spans="5:84" ht="15" customHeight="1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</row>
    <row r="239" spans="5:84" ht="15" customHeight="1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</row>
    <row r="240" spans="5:84" ht="15" customHeight="1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</row>
    <row r="241" spans="5:84" ht="15" customHeight="1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</row>
    <row r="242" spans="5:84" ht="15" customHeight="1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</row>
    <row r="243" spans="5:84" ht="15" customHeight="1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</row>
    <row r="244" spans="5:84" ht="15" customHeight="1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</row>
    <row r="245" spans="5:84" ht="15" customHeight="1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</row>
    <row r="246" spans="5:84" ht="15" customHeight="1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</row>
    <row r="247" spans="5:84" ht="15" customHeight="1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</row>
    <row r="248" spans="5:84" ht="15" customHeight="1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</row>
    <row r="249" spans="5:84" ht="15" customHeight="1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</row>
    <row r="250" spans="5:84" ht="15" customHeight="1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</row>
    <row r="251" spans="5:84" ht="15" customHeight="1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</row>
    <row r="252" spans="5:84" ht="15" customHeight="1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</row>
    <row r="253" spans="5:84" ht="7.5" customHeight="1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</row>
    <row r="254" spans="5:84" ht="7.5" customHeight="1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</row>
    <row r="255" spans="5:84" ht="7.5" customHeight="1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</row>
    <row r="256" spans="5:84" ht="7.5" customHeight="1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</row>
    <row r="257" spans="5:84" ht="7.5" customHeight="1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</row>
    <row r="258" spans="5:84" ht="7.5" customHeight="1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</row>
    <row r="259" spans="5:84" ht="7.5" customHeight="1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</row>
    <row r="260" spans="5:84" ht="7.5" customHeight="1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</row>
    <row r="261" spans="5:84" ht="7.5" customHeight="1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</row>
    <row r="262" spans="5:84" ht="7.5" customHeight="1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</row>
    <row r="263" spans="5:84" ht="7.5" customHeight="1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</row>
    <row r="264" spans="5:84" ht="7.5" customHeight="1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</row>
    <row r="265" spans="5:84" ht="7.5" customHeight="1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</row>
    <row r="266" spans="5:84" ht="7.5" customHeight="1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</row>
    <row r="267" spans="5:84" ht="7.5" customHeight="1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</row>
    <row r="268" spans="5:84" ht="7.5" customHeight="1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</row>
    <row r="269" spans="5:84" ht="7.5" customHeight="1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</row>
    <row r="270" spans="5:84" ht="7.5" customHeight="1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</row>
    <row r="271" spans="5:84" ht="7.5" customHeight="1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</row>
    <row r="272" spans="5:84" ht="7.5" customHeight="1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</row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</sheetData>
  <sheetProtection password="E18D" sheet="1" scenarios="1" formatCells="0"/>
  <mergeCells count="185">
    <mergeCell ref="CG64:CS70"/>
    <mergeCell ref="CG71:CS74"/>
    <mergeCell ref="BM57:BN58"/>
    <mergeCell ref="BO57:BS58"/>
    <mergeCell ref="BT57:BV58"/>
    <mergeCell ref="CG18:CS19"/>
    <mergeCell ref="BW41:CA44"/>
    <mergeCell ref="BH18:BV19"/>
    <mergeCell ref="BW18:CA19"/>
    <mergeCell ref="CG49:CS50"/>
    <mergeCell ref="AR57:AV58"/>
    <mergeCell ref="AW57:AX58"/>
    <mergeCell ref="AY57:BC58"/>
    <mergeCell ref="BD57:BF58"/>
    <mergeCell ref="CG32:CS35"/>
    <mergeCell ref="AR55:AV56"/>
    <mergeCell ref="AW55:AX56"/>
    <mergeCell ref="AY55:BC56"/>
    <mergeCell ref="BD55:BF56"/>
    <mergeCell ref="CG36:CS40"/>
    <mergeCell ref="E3:CF4"/>
    <mergeCell ref="F7:O8"/>
    <mergeCell ref="P7:P8"/>
    <mergeCell ref="BM5:CE6"/>
    <mergeCell ref="Q7:AN8"/>
    <mergeCell ref="AQ7:AV8"/>
    <mergeCell ref="AW7:BF8"/>
    <mergeCell ref="E5:BI6"/>
    <mergeCell ref="CB16:CF17"/>
    <mergeCell ref="BH9:BM10"/>
    <mergeCell ref="BH14:BV17"/>
    <mergeCell ref="BW14:CF15"/>
    <mergeCell ref="BO11:BV12"/>
    <mergeCell ref="BW10:CF10"/>
    <mergeCell ref="CA11:CB12"/>
    <mergeCell ref="BY11:BZ12"/>
    <mergeCell ref="CC11:CF12"/>
    <mergeCell ref="BW16:CA17"/>
    <mergeCell ref="E14:L17"/>
    <mergeCell ref="M14:W17"/>
    <mergeCell ref="X14:AJ17"/>
    <mergeCell ref="AK14:BG17"/>
    <mergeCell ref="M18:W19"/>
    <mergeCell ref="X18:AJ19"/>
    <mergeCell ref="X32:AJ35"/>
    <mergeCell ref="M32:W35"/>
    <mergeCell ref="G32:L40"/>
    <mergeCell ref="E32:F40"/>
    <mergeCell ref="CB18:CF19"/>
    <mergeCell ref="AK32:BG35"/>
    <mergeCell ref="BH32:BV35"/>
    <mergeCell ref="BW32:CA35"/>
    <mergeCell ref="CB32:CF35"/>
    <mergeCell ref="AK30:BG31"/>
    <mergeCell ref="M41:W44"/>
    <mergeCell ref="X41:AJ44"/>
    <mergeCell ref="G41:L48"/>
    <mergeCell ref="E41:F48"/>
    <mergeCell ref="BW36:CA40"/>
    <mergeCell ref="CB36:CF40"/>
    <mergeCell ref="BL40:BS40"/>
    <mergeCell ref="M36:W40"/>
    <mergeCell ref="X36:AJ40"/>
    <mergeCell ref="BJ38:BO39"/>
    <mergeCell ref="E49:F59"/>
    <mergeCell ref="G49:L59"/>
    <mergeCell ref="M51:W59"/>
    <mergeCell ref="X51:AJ59"/>
    <mergeCell ref="CB49:CF50"/>
    <mergeCell ref="BH49:BV50"/>
    <mergeCell ref="BW49:CA50"/>
    <mergeCell ref="AK49:BG50"/>
    <mergeCell ref="AK51:BG54"/>
    <mergeCell ref="BH51:BL52"/>
    <mergeCell ref="CB51:CF59"/>
    <mergeCell ref="CG51:CS59"/>
    <mergeCell ref="BJ53:BL54"/>
    <mergeCell ref="M49:W50"/>
    <mergeCell ref="X49:AJ50"/>
    <mergeCell ref="BM53:BN54"/>
    <mergeCell ref="BO53:BS54"/>
    <mergeCell ref="BT53:BV54"/>
    <mergeCell ref="BH55:BL56"/>
    <mergeCell ref="AK57:AQ58"/>
    <mergeCell ref="CB64:CF70"/>
    <mergeCell ref="BN65:BR66"/>
    <mergeCell ref="BS65:BU66"/>
    <mergeCell ref="BH65:BM66"/>
    <mergeCell ref="M64:W70"/>
    <mergeCell ref="X64:AJ70"/>
    <mergeCell ref="AK64:BG67"/>
    <mergeCell ref="BW64:CA70"/>
    <mergeCell ref="BA68:BC69"/>
    <mergeCell ref="M71:W74"/>
    <mergeCell ref="X71:AJ74"/>
    <mergeCell ref="AK71:BG74"/>
    <mergeCell ref="CB71:CF74"/>
    <mergeCell ref="BW71:CA74"/>
    <mergeCell ref="AP68:AT69"/>
    <mergeCell ref="AU68:AZ69"/>
    <mergeCell ref="BH68:BM69"/>
    <mergeCell ref="BS68:BU69"/>
    <mergeCell ref="BN68:BR69"/>
    <mergeCell ref="CB81:CF83"/>
    <mergeCell ref="BN64:BR64"/>
    <mergeCell ref="BN67:BR67"/>
    <mergeCell ref="BH71:BU74"/>
    <mergeCell ref="BN70:BR70"/>
    <mergeCell ref="E84:F85"/>
    <mergeCell ref="G84:W85"/>
    <mergeCell ref="X84:AJ85"/>
    <mergeCell ref="E81:F83"/>
    <mergeCell ref="G81:W83"/>
    <mergeCell ref="X81:AJ83"/>
    <mergeCell ref="E75:CF78"/>
    <mergeCell ref="E86:F87"/>
    <mergeCell ref="G86:W87"/>
    <mergeCell ref="BH81:CA83"/>
    <mergeCell ref="X86:AJ87"/>
    <mergeCell ref="AK86:BG87"/>
    <mergeCell ref="AK81:BG83"/>
    <mergeCell ref="AK84:BG85"/>
    <mergeCell ref="E79:CF80"/>
    <mergeCell ref="E88:F89"/>
    <mergeCell ref="G88:W89"/>
    <mergeCell ref="X88:AJ89"/>
    <mergeCell ref="AK88:BG89"/>
    <mergeCell ref="CB88:CF89"/>
    <mergeCell ref="CB84:CF85"/>
    <mergeCell ref="CB86:CF87"/>
    <mergeCell ref="BH86:CA87"/>
    <mergeCell ref="BH88:CA89"/>
    <mergeCell ref="BH84:CA85"/>
    <mergeCell ref="F9:O10"/>
    <mergeCell ref="Q9:AN10"/>
    <mergeCell ref="P9:P10"/>
    <mergeCell ref="X20:AJ25"/>
    <mergeCell ref="G18:L31"/>
    <mergeCell ref="E18:F31"/>
    <mergeCell ref="AK18:BG19"/>
    <mergeCell ref="AQ9:AV10"/>
    <mergeCell ref="AW9:BA10"/>
    <mergeCell ref="BB9:BG10"/>
    <mergeCell ref="X26:AJ31"/>
    <mergeCell ref="AK26:BG29"/>
    <mergeCell ref="AK20:BG25"/>
    <mergeCell ref="BH20:BV25"/>
    <mergeCell ref="BW20:CA25"/>
    <mergeCell ref="CB20:CF25"/>
    <mergeCell ref="CG45:CS48"/>
    <mergeCell ref="CG20:CS25"/>
    <mergeCell ref="BW26:CA31"/>
    <mergeCell ref="CB26:CF31"/>
    <mergeCell ref="CG26:CS31"/>
    <mergeCell ref="M26:W31"/>
    <mergeCell ref="M20:W25"/>
    <mergeCell ref="BH27:BV28"/>
    <mergeCell ref="BI29:BO30"/>
    <mergeCell ref="BP29:BT30"/>
    <mergeCell ref="E60:F74"/>
    <mergeCell ref="G60:L74"/>
    <mergeCell ref="CB41:CF44"/>
    <mergeCell ref="CG41:CS44"/>
    <mergeCell ref="M45:W48"/>
    <mergeCell ref="X45:AJ48"/>
    <mergeCell ref="AK45:BG48"/>
    <mergeCell ref="BH45:BV48"/>
    <mergeCell ref="BW45:CA48"/>
    <mergeCell ref="CB45:CF48"/>
    <mergeCell ref="CB60:CF63"/>
    <mergeCell ref="CG60:CS63"/>
    <mergeCell ref="BH60:BV63"/>
    <mergeCell ref="AK60:BG63"/>
    <mergeCell ref="X60:AJ63"/>
    <mergeCell ref="M60:W63"/>
    <mergeCell ref="BP38:BU39"/>
    <mergeCell ref="AQ38:AT39"/>
    <mergeCell ref="AU38:BF39"/>
    <mergeCell ref="AL38:AP39"/>
    <mergeCell ref="BW60:CA63"/>
    <mergeCell ref="AK41:BG44"/>
    <mergeCell ref="BH41:BV44"/>
    <mergeCell ref="BJ57:BL58"/>
    <mergeCell ref="AK55:AQ56"/>
    <mergeCell ref="BW51:CA59"/>
  </mergeCells>
  <conditionalFormatting sqref="AU68:AZ69">
    <cfRule type="cellIs" priority="1" dxfId="1" operator="equal" stopIfTrue="1">
      <formula>"設定無"</formula>
    </cfRule>
  </conditionalFormatting>
  <dataValidations count="16">
    <dataValidation type="list" allowBlank="1" showInputMessage="1" showErrorMessage="1" sqref="CX22">
      <formula1>$CX$20:$CX$22</formula1>
    </dataValidation>
    <dataValidation allowBlank="1" showInputMessage="1" showErrorMessage="1" imeMode="halfKatakana" sqref="AU11 P11 P7 P9"/>
    <dataValidation type="list" allowBlank="1" showInputMessage="1" showErrorMessage="1" sqref="BV71:BV74">
      <formula1>$CY$10:$CY$10</formula1>
    </dataValidation>
    <dataValidation allowBlank="1" showInputMessage="1" showErrorMessage="1" imeMode="off" sqref="BN65:BR69 BW13:CF13 CD10:CF10 BW10:CB10 Q9:AN12 CC10:CC11"/>
    <dataValidation type="list" allowBlank="1" showInputMessage="1" showErrorMessage="1" sqref="BQ31:BS31">
      <formula1>$CW$10:$CW$12</formula1>
    </dataValidation>
    <dataValidation type="list" allowBlank="1" showInputMessage="1" showErrorMessage="1" sqref="BM8">
      <formula1>#REF!</formula1>
    </dataValidation>
    <dataValidation type="list" allowBlank="1" showInputMessage="1" showErrorMessage="1" sqref="AZ11:BA12">
      <formula1>$DC$10:$DC$43</formula1>
    </dataValidation>
    <dataValidation type="list" allowBlank="1" showInputMessage="1" showErrorMessage="1" sqref="BD11:BE12">
      <formula1>$DD$10:$DD$22</formula1>
    </dataValidation>
    <dataValidation type="list" allowBlank="1" showInputMessage="1" showErrorMessage="1" imeMode="off" sqref="BY11:BZ12">
      <formula1>"　,1,2,3,4,5,6,7,8,9"</formula1>
    </dataValidation>
    <dataValidation type="list" allowBlank="1" showInputMessage="1" showErrorMessage="1" imeMode="off" sqref="CA11:CB12">
      <formula1>"　,1,2,3,4,5,6,7,8,9,0"</formula1>
    </dataValidation>
    <dataValidation type="list" allowBlank="1" showInputMessage="1" showErrorMessage="1" sqref="BW71:CF74 CB18:CB20 CC18:CF19 BX18:CA19 BW18:BW20 BW32 CB32 BW41 CB41 BW45 CB45 BW60 CB60 BW49:CA50">
      <formula1>$CY$9:$CY$10</formula1>
    </dataValidation>
    <dataValidation type="list" allowBlank="1" showInputMessage="1" showErrorMessage="1" sqref="CB49:CF50">
      <formula1>$CY$9:$CY$10</formula1>
    </dataValidation>
    <dataValidation type="list" allowBlank="1" showInputMessage="1" showErrorMessage="1" sqref="DC17:DC19">
      <formula1>$DG$22:$DG$24</formula1>
    </dataValidation>
    <dataValidation type="list" allowBlank="1" showInputMessage="1" showErrorMessage="1" sqref="AV11:AY12">
      <formula1>$DB$10:$DB$13</formula1>
    </dataValidation>
    <dataValidation type="list" allowBlank="1" showInputMessage="1" showErrorMessage="1" sqref="BH11:BK12">
      <formula1>$DE$10:$DE$42</formula1>
    </dataValidation>
    <dataValidation type="list" allowBlank="1" showInputMessage="1" showErrorMessage="1" sqref="BP29:BT30">
      <formula1>$CW$10:$CW$13</formula1>
    </dataValidation>
  </dataValidations>
  <printOptions/>
  <pageMargins left="0.1968503937007874" right="0.1968503937007874" top="0.3937007874015748" bottom="0.1968503937007874" header="0.5118110236220472" footer="0"/>
  <pageSetup horizontalDpi="600" verticalDpi="600" orientation="portrait" paperSize="9" r:id="rId3"/>
  <headerFooter alignWithMargins="0">
    <oddFooter>&amp;C版権所有：日本オーチス・エレベータ株式会社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2018-06-19T08:05:17Z</cp:lastPrinted>
  <dcterms:created xsi:type="dcterms:W3CDTF">2009-08-17T04:44:12Z</dcterms:created>
  <dcterms:modified xsi:type="dcterms:W3CDTF">2018-08-28T02:04:58Z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検査表_集約版_ENNNUN-1110_v3</vt:lpwstr>
  </property>
  <property fmtid="{D5CDD505-2E9C-101B-9397-08002B2CF9AE}" pid="4" name="Order">
    <vt:lpwstr>12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231200.000000000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