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0867_完\"/>
    </mc:Choice>
  </mc:AlternateContent>
  <xr:revisionPtr revIDLastSave="0" documentId="13_ncr:1_{AD40E52B-A97E-4212-97FE-A1291C521D01}" xr6:coauthVersionLast="45" xr6:coauthVersionMax="47" xr10:uidLastSave="{00000000-0000-0000-0000-000000000000}"/>
  <bookViews>
    <workbookView xWindow="20370" yWindow="-120" windowWidth="20730" windowHeight="11160" tabRatio="854" xr2:uid="{00000000-000D-0000-FFFF-FFFF00000000}"/>
  </bookViews>
  <sheets>
    <sheet name="ENNNUN-0867_Ver.9_S" sheetId="51" r:id="rId1"/>
  </sheets>
  <definedNames>
    <definedName name="_xlnm.Print_Area" localSheetId="0">'ENNNUN-0867_Ver.9_S'!$C$2:$CD$90</definedName>
    <definedName name="_xlnm.Print_Titles" localSheetId="0">'ENNNUN-0867_Ver.9_S'!$2:$12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51" l="1"/>
  <c r="F85" i="51"/>
  <c r="F89" i="51"/>
  <c r="F83" i="51"/>
  <c r="DE86" i="51" l="1"/>
  <c r="DE87" i="51"/>
  <c r="DE85" i="51"/>
  <c r="DC85" i="51"/>
  <c r="DB85" i="51"/>
  <c r="DC86" i="51"/>
  <c r="DB86" i="51"/>
  <c r="DC87" i="51"/>
  <c r="DB87" i="51"/>
  <c r="DA86" i="51"/>
  <c r="DA87" i="51"/>
  <c r="DA85" i="51"/>
  <c r="F87" i="51" l="1"/>
  <c r="DD87" i="51" l="1"/>
  <c r="DD85" i="51"/>
  <c r="DD86" i="51"/>
  <c r="BZ25" i="51" l="1"/>
  <c r="BU61" i="51"/>
  <c r="BZ61" i="51"/>
  <c r="BU25" i="51" l="1"/>
  <c r="CY58" i="51" l="1"/>
  <c r="AQ35" i="51" l="1"/>
  <c r="CZ10" i="51"/>
  <c r="BZ34" i="51" l="1"/>
  <c r="BU34" i="51"/>
  <c r="DA47" i="51"/>
  <c r="DB47" i="51" s="1"/>
  <c r="DA46" i="51"/>
  <c r="DB46" i="51" s="1"/>
  <c r="DA45" i="51"/>
  <c r="DB45" i="51"/>
  <c r="CZ46" i="51"/>
  <c r="CZ47" i="51"/>
  <c r="CZ45" i="51"/>
  <c r="CY66" i="51"/>
  <c r="CZ11" i="51" s="1"/>
  <c r="AS65" i="51" s="1"/>
  <c r="CZ155" i="51"/>
  <c r="CZ154" i="51"/>
  <c r="BU49" i="51" l="1"/>
  <c r="BZ49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koyashit</author>
    <author>Otis User</author>
    <author>UTC SOE User</author>
  </authors>
  <commentList>
    <comment ref="O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フォント変更可</t>
        </r>
      </text>
    </comment>
    <comment ref="AQ35" authorId="1" shapeId="0" xr:uid="{00000000-0006-0000-0000-000003000000}">
      <text>
        <r>
          <rPr>
            <sz val="8"/>
            <color indexed="81"/>
            <rFont val="ＭＳ Ｐゴシック"/>
            <family val="3"/>
            <charset val="128"/>
          </rPr>
          <t>速度により規定値が変る｡</t>
        </r>
      </text>
    </comment>
    <comment ref="AS65" authorId="1" shapeId="0" xr:uid="{00000000-0006-0000-0000-000004000000}">
      <text>
        <r>
          <rPr>
            <sz val="8"/>
            <color indexed="81"/>
            <rFont val="ＭＳ Ｐゴシック"/>
            <family val="3"/>
            <charset val="128"/>
          </rPr>
          <t>機種･積載･速度により規定値が変る｡</t>
        </r>
      </text>
    </comment>
    <comment ref="BL65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<sst xmlns="http://schemas.openxmlformats.org/spreadsheetml/2006/main" count="204" uniqueCount="145">
  <si>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</si>
  <si>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</si>
  <si>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</si>
  <si>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</si>
  <si>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</si>
  <si>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</si>
  <si>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</si>
  <si>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</si>
  <si>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</si>
  <si>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</si>
  <si>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</si>
  <si>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</si>
  <si>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</si>
  <si>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</si>
  <si>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</si>
  <si>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</si>
  <si>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</si>
  <si>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</si>
  <si>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｢GECB｣型番</t>
    <rPh sb="6" eb="8">
      <t>カタバン</t>
    </rPh>
    <phoneticPr fontId="20"/>
  </si>
  <si>
    <t>(2)</t>
  </si>
  <si>
    <t>規定部品の形式</t>
    <rPh sb="0" eb="2">
      <t>キテイ</t>
    </rPh>
    <rPh sb="2" eb="4">
      <t>ブヒン</t>
    </rPh>
    <rPh sb="5" eb="7">
      <t>ケイシキ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</si>
  <si>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</si>
  <si>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</si>
  <si>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</si>
  <si>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</si>
  <si>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</si>
  <si>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</si>
  <si>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</si>
  <si>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</si>
  <si>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機種入力 :</t>
    <rPh sb="0" eb="2">
      <t>キシュ</t>
    </rPh>
    <rPh sb="2" eb="4">
      <t>ニュウリョク</t>
    </rPh>
    <phoneticPr fontId="20"/>
  </si>
  <si>
    <t>積載入力 :</t>
    <rPh sb="0" eb="2">
      <t>セキサイ</t>
    </rPh>
    <rPh sb="2" eb="4">
      <t>ニュウリョク</t>
    </rPh>
    <phoneticPr fontId="20"/>
  </si>
  <si>
    <t>速度入力 :</t>
    <rPh sb="0" eb="2">
      <t>ソクド</t>
    </rPh>
    <rPh sb="2" eb="4">
      <t>ニュウリョク</t>
    </rPh>
    <phoneticPr fontId="20"/>
  </si>
  <si>
    <t>○</t>
    <phoneticPr fontId="20"/>
  </si>
  <si>
    <t>(1)</t>
    <phoneticPr fontId="20"/>
  </si>
  <si>
    <t>JAA26807CEZ</t>
    <phoneticPr fontId="20"/>
  </si>
  <si>
    <t>(4)</t>
    <phoneticPr fontId="20"/>
  </si>
  <si>
    <t>mm</t>
    <phoneticPr fontId="20"/>
  </si>
  <si>
    <t>mm</t>
    <phoneticPr fontId="20"/>
  </si>
  <si>
    <t>設定無</t>
    <rPh sb="0" eb="2">
      <t>セッテイ</t>
    </rPh>
    <rPh sb="2" eb="3">
      <t>ム</t>
    </rPh>
    <phoneticPr fontId="20"/>
  </si>
  <si>
    <t>指定型番 : JAA26807CEZ424</t>
    <rPh sb="0" eb="2">
      <t>シテイ</t>
    </rPh>
    <rPh sb="2" eb="4">
      <t>カタバン</t>
    </rPh>
    <phoneticPr fontId="20"/>
  </si>
  <si>
    <t>(3)</t>
    <phoneticPr fontId="20"/>
  </si>
  <si>
    <t>判定は手動で入力する｡</t>
    <rPh sb="0" eb="2">
      <t>ハンテイ</t>
    </rPh>
    <rPh sb="3" eb="5">
      <t>シュドウ</t>
    </rPh>
    <rPh sb="6" eb="8">
      <t>ニュウリョク</t>
    </rPh>
    <phoneticPr fontId="20"/>
  </si>
  <si>
    <t>｢型番｣を入力する事により
自動で判定される｡</t>
    <rPh sb="1" eb="3">
      <t>カタバン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</si>
  <si>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測定値を入力する事により
自動で判定される｡</t>
    <rPh sb="0" eb="3">
      <t>ソクテイチ</t>
    </rPh>
    <rPh sb="4" eb="6">
      <t>ニュウリョク</t>
    </rPh>
    <rPh sb="8" eb="9">
      <t>コト</t>
    </rPh>
    <rPh sb="13" eb="15">
      <t>ジドウ</t>
    </rPh>
    <rPh sb="16" eb="18">
      <t>ハンテイ</t>
    </rPh>
    <phoneticPr fontId="20"/>
  </si>
  <si>
    <t>制動距離を入力する事により
自動で判定される｡</t>
    <rPh sb="0" eb="2">
      <t>セイドウ</t>
    </rPh>
    <rPh sb="2" eb="4">
      <t>キョリ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</si>
  <si>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号機</t>
    <rPh sb="0" eb="2">
      <t>ゴウキ</t>
    </rPh>
    <phoneticPr fontId="20"/>
  </si>
  <si>
    <t xml:space="preserve">登録番号 </t>
    <rPh sb="0" eb="2">
      <t>トウロク</t>
    </rPh>
    <rPh sb="2" eb="4">
      <t>バンゴウ</t>
    </rPh>
    <phoneticPr fontId="20"/>
  </si>
  <si>
    <t>年</t>
    <rPh sb="0" eb="1">
      <t>ネン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</si>
  <si>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</si>
  <si>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</si>
  <si>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</si>
  <si>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？？</t>
    <phoneticPr fontId="20"/>
  </si>
  <si>
    <t>-</t>
    <phoneticPr fontId="20"/>
  </si>
  <si>
    <t>-</t>
    <phoneticPr fontId="20"/>
  </si>
  <si>
    <t>-</t>
    <phoneticPr fontId="20"/>
  </si>
  <si>
    <t>交換基準</t>
    <rPh sb="0" eb="2">
      <t>コウカン</t>
    </rPh>
    <rPh sb="2" eb="4">
      <t>キジュン</t>
    </rPh>
    <phoneticPr fontId="20"/>
  </si>
  <si>
    <t>S1,S2</t>
    <phoneticPr fontId="20"/>
  </si>
  <si>
    <t>万回</t>
    <rPh sb="0" eb="2">
      <t>マンカイ</t>
    </rPh>
    <phoneticPr fontId="20"/>
  </si>
  <si>
    <t>S1,S2 :</t>
    <phoneticPr fontId="20"/>
  </si>
  <si>
    <t>15年/1000万回</t>
    <rPh sb="2" eb="3">
      <t>ネン</t>
    </rPh>
    <rPh sb="8" eb="10">
      <t>マンカイ</t>
    </rPh>
    <phoneticPr fontId="20"/>
  </si>
  <si>
    <t>6年/100万回</t>
    <rPh sb="1" eb="2">
      <t>ネン</t>
    </rPh>
    <rPh sb="6" eb="8">
      <t>マンカイ</t>
    </rPh>
    <phoneticPr fontId="20"/>
  </si>
  <si>
    <t>UDX</t>
    <phoneticPr fontId="20"/>
  </si>
  <si>
    <t>UDX2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</si>
  <si>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</si>
  <si>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</si>
  <si>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経年及び起動回数を入力する事により自動で判定される｡</t>
    <rPh sb="0" eb="2">
      <t>ケイネン</t>
    </rPh>
    <rPh sb="2" eb="3">
      <t>オヨ</t>
    </rPh>
    <rPh sb="4" eb="6">
      <t>キドウ</t>
    </rPh>
    <rPh sb="6" eb="8">
      <t>カイスウ</t>
    </rPh>
    <rPh sb="17" eb="19">
      <t>ジドウ</t>
    </rPh>
    <phoneticPr fontId="20"/>
  </si>
  <si>
    <t>規定部品経過時間が交換基準を超えていること｡</t>
    <rPh sb="0" eb="2">
      <t>キテイ</t>
    </rPh>
    <rPh sb="2" eb="4">
      <t>ブヒン</t>
    </rPh>
    <rPh sb="4" eb="6">
      <t>ケイカ</t>
    </rPh>
    <rPh sb="6" eb="8">
      <t>ジカン</t>
    </rPh>
    <rPh sb="9" eb="11">
      <t>コウカン</t>
    </rPh>
    <rPh sb="11" eb="13">
      <t>キジュン</t>
    </rPh>
    <rPh sb="14" eb="15">
      <t>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</si>
  <si>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</si>
  <si>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mm未満であること｡</t>
    <rPh sb="2" eb="4">
      <t>ミマン</t>
    </rPh>
    <phoneticPr fontId="20"/>
  </si>
  <si>
    <t>正常に着床しないこと｡</t>
    <rPh sb="0" eb="2">
      <t>セイジョウ</t>
    </rPh>
    <rPh sb="3" eb="5">
      <t>チャクショウ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</si>
  <si>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</si>
  <si>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各階に走行させ着床させる｡</t>
    <rPh sb="0" eb="2">
      <t>カクカイ</t>
    </rPh>
    <rPh sb="3" eb="5">
      <t>ソウコウ</t>
    </rPh>
    <rPh sb="7" eb="9">
      <t>チャクショウ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</si>
  <si>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</si>
  <si>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走行中戸開時の動作確認</t>
    <rPh sb="0" eb="3">
      <t>ソウコウチュウ</t>
    </rPh>
    <rPh sb="3" eb="4">
      <t>ト</t>
    </rPh>
    <rPh sb="4" eb="5">
      <t>カイ</t>
    </rPh>
    <rPh sb="5" eb="6">
      <t>ジ</t>
    </rPh>
    <rPh sb="7" eb="9">
      <t>ドウサ</t>
    </rPh>
    <rPh sb="9" eb="11">
      <t>カクニン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</si>
  <si>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</si>
  <si>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</si>
  <si>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プリント基盤｢GECB｣の型番を確認し、指定型番でないこと。</t>
    <rPh sb="4" eb="6">
      <t>キバン</t>
    </rPh>
    <rPh sb="13" eb="15">
      <t>カタバン</t>
    </rPh>
    <rPh sb="16" eb="18">
      <t>カクニン</t>
    </rPh>
    <rPh sb="20" eb="22">
      <t>シテイ</t>
    </rPh>
    <rPh sb="22" eb="24">
      <t>カタバン</t>
    </rPh>
    <phoneticPr fontId="20"/>
  </si>
  <si>
    <t>戸開走行
保護回路</t>
    <phoneticPr fontId="20"/>
  </si>
  <si>
    <t>mm</t>
    <phoneticPr fontId="20"/>
  </si>
  <si>
    <t>(5)</t>
    <phoneticPr fontId="20"/>
  </si>
  <si>
    <t>安全ﾌﾟﾛｸﾞﾗﾑﾊﾞｰｼﾞｮﾝ</t>
    <rPh sb="0" eb="2">
      <t>アンゼン</t>
    </rPh>
    <phoneticPr fontId="20"/>
  </si>
  <si>
    <t>ｴﾚﾍﾞｰﾀｰがﾄﾞｱｿﾞｰﾝ外にいる時に乗場戸の鍵を外す｡</t>
    <rPh sb="15" eb="16">
      <t>ソト</t>
    </rPh>
    <rPh sb="19" eb="20">
      <t>トキ</t>
    </rPh>
    <rPh sb="21" eb="23">
      <t>ノリバ</t>
    </rPh>
    <rPh sb="23" eb="24">
      <t>ト</t>
    </rPh>
    <rPh sb="25" eb="26">
      <t>カギ</t>
    </rPh>
    <rPh sb="27" eb="28">
      <t>ハズ</t>
    </rPh>
    <phoneticPr fontId="20"/>
  </si>
  <si>
    <t>電動機動力電源及びﾌﾞﾚｰｷの励磁ｺｲﾙ電源を遮断するﾘﾚｰ(S1.S2.UDX)が消磁しないこと｡ｴﾚﾍﾞｰﾀｰが停止しないこと｡</t>
    <rPh sb="0" eb="3">
      <t>デンドウキ</t>
    </rPh>
    <rPh sb="3" eb="5">
      <t>ドウリョク</t>
    </rPh>
    <rPh sb="5" eb="7">
      <t>デンゲン</t>
    </rPh>
    <rPh sb="7" eb="8">
      <t>オヨ</t>
    </rPh>
    <rPh sb="15" eb="17">
      <t>レイジ</t>
    </rPh>
    <rPh sb="20" eb="22">
      <t>デンゲン</t>
    </rPh>
    <rPh sb="23" eb="25">
      <t>シャダン</t>
    </rPh>
    <rPh sb="42" eb="43">
      <t>ケ</t>
    </rPh>
    <rPh sb="43" eb="44">
      <t xml:space="preserve">
</t>
    </rPh>
    <rPh sb="57" eb="59">
      <t>テイシ</t>
    </rPh>
    <rPh sb="59" eb="62">
      <t>ナイコト</t>
    </rPh>
    <phoneticPr fontId="20"/>
  </si>
  <si>
    <t>ﾊﾟｯﾄﾞの状況</t>
    <rPh sb="6" eb="8">
      <t>ジョウキョウ</t>
    </rPh>
    <phoneticPr fontId="20"/>
  </si>
  <si>
    <t>ﾌﾞﾚｰｷ動作感知装置</t>
    <rPh sb="5" eb="7">
      <t>ドウサ</t>
    </rPh>
    <rPh sb="7" eb="9">
      <t>カンチ</t>
    </rPh>
    <rPh sb="9" eb="11">
      <t>ソウチ</t>
    </rPh>
    <phoneticPr fontId="20"/>
  </si>
  <si>
    <t>ﾌﾞﾚｰｷ</t>
    <phoneticPr fontId="20"/>
  </si>
  <si>
    <t>ﾊﾟｯﾄﾞに欠損､割れがあること又はﾃﾞｨｽｸから剥離していること｡</t>
    <rPh sb="6" eb="8">
      <t>ケッソン</t>
    </rPh>
    <rPh sb="9" eb="10">
      <t>ワ</t>
    </rPh>
    <rPh sb="16" eb="17">
      <t>マタ</t>
    </rPh>
    <rPh sb="25" eb="27">
      <t>ハクリ</t>
    </rPh>
    <phoneticPr fontId="20"/>
  </si>
  <si>
    <t>ﾌﾞﾚｰｷが制動しないこと又はかごが規定の距離を超えていること｡</t>
    <rPh sb="6" eb="8">
      <t>セイドウ</t>
    </rPh>
    <rPh sb="13" eb="14">
      <t>マタ</t>
    </rPh>
    <rPh sb="18" eb="20">
      <t>キテイ</t>
    </rPh>
    <rPh sb="21" eb="23">
      <t>キョリ</t>
    </rPh>
    <rPh sb="24" eb="25">
      <t>コ</t>
    </rPh>
    <phoneticPr fontId="20"/>
  </si>
  <si>
    <t>かごの無積載上昇時のﾌﾞﾚｰｷ制動を確認する｡</t>
    <rPh sb="3" eb="4">
      <t>ム</t>
    </rPh>
    <rPh sb="4" eb="6">
      <t>セキサイ</t>
    </rPh>
    <rPh sb="6" eb="8">
      <t>ジョウショウ</t>
    </rPh>
    <rPh sb="8" eb="9">
      <t>ジ</t>
    </rPh>
    <rPh sb="15" eb="17">
      <t>セイドウ</t>
    </rPh>
    <rPh sb="18" eb="20">
      <t>カクニン</t>
    </rPh>
    <phoneticPr fontId="20"/>
  </si>
  <si>
    <t>ﾌﾞﾚｰｷ開及び閉時の動作信号が異なる信号であること｡</t>
    <rPh sb="5" eb="7">
      <t>オヨビ</t>
    </rPh>
    <rPh sb="8" eb="10">
      <t>トキノ</t>
    </rPh>
    <rPh sb="10" eb="12">
      <t>ドウサ</t>
    </rPh>
    <rPh sb="12" eb="15">
      <t>シンゴウガ</t>
    </rPh>
    <rPh sb="18" eb="20">
      <t>シンゴウ</t>
    </rPh>
    <rPh sb="19" eb="24">
      <t>コト</t>
    </rPh>
    <phoneticPr fontId="20"/>
  </si>
  <si>
    <t>発行 :令和　3年　1月　6日Ver.9</t>
    <rPh sb="4" eb="6">
      <t>レイワ</t>
    </rPh>
    <phoneticPr fontId="20"/>
  </si>
  <si>
    <t>(3)</t>
  </si>
  <si>
    <t>(4)</t>
  </si>
  <si>
    <t>検査項目プルダウン</t>
    <phoneticPr fontId="20"/>
  </si>
  <si>
    <t>ﾌﾞﾚｰｷ動作感知装置</t>
    <phoneticPr fontId="20"/>
  </si>
  <si>
    <t>制動力の状況</t>
    <phoneticPr fontId="20"/>
  </si>
  <si>
    <t>ﾊﾟｯﾄﾞの状況</t>
    <phoneticPr fontId="20"/>
  </si>
  <si>
    <t>(5)</t>
  </si>
  <si>
    <t>なし</t>
    <phoneticPr fontId="20"/>
  </si>
  <si>
    <t>規定部品の交換基準</t>
    <phoneticPr fontId="20"/>
  </si>
  <si>
    <t>規定部品の形式</t>
    <phoneticPr fontId="20"/>
  </si>
  <si>
    <t>部品</t>
    <phoneticPr fontId="20"/>
  </si>
  <si>
    <t>動作確認</t>
    <phoneticPr fontId="20"/>
  </si>
  <si>
    <t>取付けの状況</t>
    <phoneticPr fontId="20"/>
  </si>
  <si>
    <t>特定距離感知装置</t>
    <phoneticPr fontId="20"/>
  </si>
  <si>
    <t>長さ</t>
    <phoneticPr fontId="20"/>
  </si>
  <si>
    <t>つま先保護板</t>
    <phoneticPr fontId="20"/>
  </si>
  <si>
    <t>安全ﾌﾟﾛｸﾞﾗﾑﾊﾞｰｼﾞｮﾝ</t>
    <phoneticPr fontId="20"/>
  </si>
  <si>
    <t>走行中戸開時の動作確認</t>
    <phoneticPr fontId="20"/>
  </si>
  <si>
    <t>戸開走行保護回路</t>
    <phoneticPr fontId="20"/>
  </si>
  <si>
    <t>検査事項3</t>
  </si>
  <si>
    <t>検査事項2</t>
  </si>
  <si>
    <t>検査事項1</t>
    <phoneticPr fontId="20"/>
  </si>
  <si>
    <t>検査項目</t>
    <phoneticPr fontId="20"/>
  </si>
  <si>
    <t>■番号■</t>
    <rPh sb="1" eb="3">
      <t>バンゴウ</t>
    </rPh>
    <phoneticPr fontId="20"/>
  </si>
  <si>
    <t>GeN2 P</t>
    <phoneticPr fontId="20"/>
  </si>
  <si>
    <t>750kg</t>
    <phoneticPr fontId="20"/>
  </si>
  <si>
    <t>900kg</t>
    <phoneticPr fontId="20"/>
  </si>
  <si>
    <t>1000kg</t>
    <phoneticPr fontId="20"/>
  </si>
  <si>
    <t>通番</t>
    <rPh sb="0" eb="2">
      <t>ツウバン</t>
    </rPh>
    <phoneticPr fontId="29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</si>
  <si>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</si>
  <si>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</si>
  <si>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ENNNUN－0867</t>
    <phoneticPr fontId="20"/>
  </si>
  <si>
    <t>DBGP－2A</t>
    <phoneticPr fontId="20"/>
  </si>
  <si>
    <t>数式</t>
    <rPh sb="0" eb="2">
      <t>スウシキ</t>
    </rPh>
    <phoneticPr fontId="20"/>
  </si>
  <si>
    <t>入力規制</t>
    <rPh sb="0" eb="2">
      <t>ニュウリョク</t>
    </rPh>
    <rPh sb="2" eb="4">
      <t>キセイ</t>
    </rPh>
    <phoneticPr fontId="20"/>
  </si>
  <si>
    <t>建物名称　入力制限　半角カタカナ　削除のこと</t>
    <rPh sb="0" eb="2">
      <t>タテモノ</t>
    </rPh>
    <rPh sb="2" eb="4">
      <t>メイショウ</t>
    </rPh>
    <rPh sb="5" eb="7">
      <t>ニュウリョク</t>
    </rPh>
    <rPh sb="7" eb="9">
      <t>セイゲン</t>
    </rPh>
    <rPh sb="10" eb="12">
      <t>ハンカク</t>
    </rPh>
    <rPh sb="17" eb="19">
      <t>サクジョ</t>
    </rPh>
    <phoneticPr fontId="29"/>
  </si>
  <si>
    <t>GeN2 B</t>
    <phoneticPr fontId="20"/>
  </si>
  <si>
    <t>45m/min</t>
    <phoneticPr fontId="20"/>
  </si>
  <si>
    <t>60m/min</t>
    <phoneticPr fontId="20"/>
  </si>
  <si>
    <t>90m/min</t>
    <phoneticPr fontId="20"/>
  </si>
  <si>
    <t>105m/min</t>
    <phoneticPr fontId="20"/>
  </si>
  <si>
    <t>45m/m</t>
    <phoneticPr fontId="20"/>
  </si>
  <si>
    <t>60m/m</t>
    <phoneticPr fontId="20"/>
  </si>
  <si>
    <t>90m/m</t>
    <phoneticPr fontId="20"/>
  </si>
  <si>
    <t>105m/m</t>
    <phoneticPr fontId="20"/>
  </si>
  <si>
    <t>上記(1)～(5)の検査結果で｢否｣又は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16" eb="17">
      <t>イナ</t>
    </rPh>
    <rPh sb="18" eb="19">
      <t>マタ</t>
    </rPh>
    <rPh sb="20" eb="22">
      <t>ベッキ</t>
    </rPh>
    <rPh sb="22" eb="23">
      <t>ダイ</t>
    </rPh>
    <rPh sb="23" eb="25">
      <t>イチゴウ</t>
    </rPh>
    <rPh sb="45" eb="47">
      <t>ケンサ</t>
    </rPh>
    <rPh sb="47" eb="49">
      <t>ケッカ</t>
    </rPh>
    <rPh sb="51" eb="52">
      <t>ヨウ</t>
    </rPh>
    <rPh sb="52" eb="54">
      <t>ゼセイ</t>
    </rPh>
    <rPh sb="55" eb="56">
      <t>マタ</t>
    </rPh>
    <rPh sb="58" eb="59">
      <t>ヨウ</t>
    </rPh>
    <rPh sb="59" eb="61">
      <t>ジュウテン</t>
    </rPh>
    <rPh sb="61" eb="63">
      <t>テンケン</t>
    </rPh>
    <rPh sb="65" eb="67">
      <t>ハンテイ</t>
    </rPh>
    <rPh sb="70" eb="72">
      <t>バアイ</t>
    </rPh>
    <rPh sb="74" eb="76">
      <t>ベッキ</t>
    </rPh>
    <rPh sb="76" eb="77">
      <t>ダイ</t>
    </rPh>
    <rPh sb="77" eb="79">
      <t>イチゴウ</t>
    </rPh>
    <rPh sb="85" eb="86">
      <t>ト</t>
    </rPh>
    <rPh sb="86" eb="87">
      <t>カイ</t>
    </rPh>
    <rPh sb="87" eb="89">
      <t>ソウコウ</t>
    </rPh>
    <rPh sb="89" eb="91">
      <t>ホゴ</t>
    </rPh>
    <rPh sb="91" eb="93">
      <t>ソウチ</t>
    </rPh>
    <rPh sb="95" eb="97">
      <t>ケンサ</t>
    </rPh>
    <rPh sb="97" eb="99">
      <t>ケッカ</t>
    </rPh>
    <rPh sb="101" eb="102">
      <t>ヨウ</t>
    </rPh>
    <rPh sb="102" eb="104">
      <t>ゼセイ</t>
    </rPh>
    <rPh sb="105" eb="106">
      <t>マタ</t>
    </rPh>
    <rPh sb="108" eb="109">
      <t>ヨウ</t>
    </rPh>
    <rPh sb="109" eb="111">
      <t>ジュウテン</t>
    </rPh>
    <rPh sb="111" eb="113">
      <t>テンケン</t>
    </rPh>
    <rPh sb="115" eb="117">
      <t>ハンテイ</t>
    </rPh>
    <phoneticPr fontId="20"/>
  </si>
  <si>
    <t>UDX,UDX2 :</t>
    <phoneticPr fontId="20"/>
  </si>
  <si>
    <t>UDX :</t>
    <phoneticPr fontId="20"/>
  </si>
  <si>
    <t>UDX2 :</t>
    <phoneticPr fontId="20"/>
  </si>
  <si>
    <t>制動距離 :</t>
    <rPh sb="0" eb="2">
      <t>セイドウ</t>
    </rPh>
    <rPh sb="2" eb="4">
      <t>キョリ</t>
    </rPh>
    <phoneticPr fontId="20"/>
  </si>
  <si>
    <t>前回 :</t>
    <rPh sb="0" eb="2">
      <t>ゼンカイ</t>
    </rPh>
    <phoneticPr fontId="20"/>
  </si>
  <si>
    <t>規定値 :</t>
    <rPh sb="0" eb="2">
      <t>キテイ</t>
    </rPh>
    <rPh sb="2" eb="3">
      <t>チ</t>
    </rPh>
    <phoneticPr fontId="20"/>
  </si>
  <si>
    <t>規定値 ：</t>
    <rPh sb="0" eb="3">
      <t>キテイチ</t>
    </rPh>
    <phoneticPr fontId="20"/>
  </si>
  <si>
    <t>測定値 ：</t>
    <rPh sb="0" eb="3">
      <t>ソクテイチ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</si>
</sst>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1" fillId="0" borderId="0">
      <alignment vertical="center"/>
    </xf>
    <xf numFmtId="0" fontId="1" fillId="0" borderId="0">
      <alignment vertical="center"/>
    </xf>
  </cellStyleXfs>
  <cellXfs count="3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0" fillId="24" borderId="0" xfId="0" applyFont="1" applyFill="1">
      <alignment vertical="center"/>
    </xf>
    <xf numFmtId="0" fontId="20" fillId="25" borderId="0" xfId="0" applyFont="1" applyFill="1">
      <alignment vertical="center"/>
    </xf>
    <xf numFmtId="0" fontId="20" fillId="0" borderId="0" xfId="44" applyFont="1">
      <alignment vertical="center"/>
    </xf>
    <xf numFmtId="0" fontId="31" fillId="0" borderId="0" xfId="44" applyFont="1">
      <alignment vertical="center"/>
    </xf>
    <xf numFmtId="0" fontId="20" fillId="0" borderId="0" xfId="0" applyFont="1">
      <alignment vertical="center"/>
    </xf>
    <xf numFmtId="0" fontId="20" fillId="0" borderId="21" xfId="0" applyFont="1" applyBorder="1">
      <alignment vertical="center"/>
    </xf>
    <xf numFmtId="0" fontId="20" fillId="25" borderId="21" xfId="0" applyFont="1" applyFill="1" applyBorder="1">
      <alignment vertical="center"/>
    </xf>
    <xf numFmtId="3" fontId="20" fillId="0" borderId="0" xfId="0" applyNumberFormat="1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 applyFill="1" applyBorder="1">
      <alignment vertical="center"/>
    </xf>
    <xf numFmtId="0" fontId="20" fillId="25" borderId="21" xfId="0" applyFont="1" applyFill="1" applyBorder="1" applyAlignment="1">
      <alignment vertical="center"/>
    </xf>
    <xf numFmtId="49" fontId="20" fillId="0" borderId="0" xfId="0" applyNumberFormat="1" applyFont="1" applyBorder="1">
      <alignment vertical="center"/>
    </xf>
    <xf numFmtId="49" fontId="20" fillId="0" borderId="21" xfId="0" applyNumberFormat="1" applyFont="1" applyBorder="1">
      <alignment vertical="center"/>
    </xf>
    <xf numFmtId="0" fontId="20" fillId="0" borderId="25" xfId="0" applyFont="1" applyBorder="1">
      <alignment vertical="center"/>
    </xf>
    <xf numFmtId="0" fontId="31" fillId="0" borderId="21" xfId="0" applyFont="1" applyBorder="1">
      <alignment vertical="center"/>
    </xf>
    <xf numFmtId="0" fontId="20" fillId="0" borderId="30" xfId="0" applyFont="1" applyBorder="1">
      <alignment vertical="center"/>
    </xf>
    <xf numFmtId="0" fontId="31" fillId="0" borderId="23" xfId="0" applyFont="1" applyBorder="1">
      <alignment vertical="center"/>
    </xf>
    <xf numFmtId="0" fontId="31" fillId="25" borderId="36" xfId="0" applyFont="1" applyFill="1" applyBorder="1">
      <alignment vertical="center"/>
    </xf>
    <xf numFmtId="0" fontId="31" fillId="25" borderId="37" xfId="0" applyFont="1" applyFill="1" applyBorder="1">
      <alignment vertical="center"/>
    </xf>
    <xf numFmtId="176" fontId="20" fillId="25" borderId="0" xfId="0" applyNumberFormat="1" applyFont="1" applyFill="1">
      <alignment vertical="center"/>
    </xf>
    <xf numFmtId="0" fontId="21" fillId="0" borderId="0" xfId="0" applyFont="1" applyFill="1" applyAlignment="1" applyProtection="1">
      <alignment horizontal="right"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right" vertical="center"/>
      <protection hidden="1"/>
    </xf>
    <xf numFmtId="0" fontId="1" fillId="0" borderId="15" xfId="0" applyFont="1" applyFill="1" applyBorder="1" applyAlignment="1" applyProtection="1">
      <alignment vertical="center"/>
      <protection hidden="1"/>
    </xf>
    <xf numFmtId="0" fontId="21" fillId="0" borderId="15" xfId="0" applyFont="1" applyFill="1" applyBorder="1" applyAlignment="1" applyProtection="1">
      <protection locked="0" hidden="1"/>
    </xf>
    <xf numFmtId="0" fontId="0" fillId="0" borderId="15" xfId="0" applyFill="1" applyBorder="1" applyAlignment="1" applyProtection="1">
      <alignment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locked="0"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" fillId="0" borderId="15" xfId="0" applyFont="1" applyFill="1" applyBorder="1" applyAlignment="1" applyProtection="1">
      <alignment vertical="center"/>
      <protection locked="0" hidden="1"/>
    </xf>
    <xf numFmtId="0" fontId="1" fillId="0" borderId="15" xfId="0" applyFont="1" applyFill="1" applyBorder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Fill="1" applyBorder="1" applyProtection="1">
      <alignment vertical="center"/>
      <protection hidden="1"/>
    </xf>
    <xf numFmtId="0" fontId="21" fillId="0" borderId="15" xfId="0" applyFont="1" applyFill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 applyProtection="1">
      <alignment vertical="center"/>
      <protection hidden="1"/>
    </xf>
    <xf numFmtId="0" fontId="1" fillId="0" borderId="10" xfId="0" applyFont="1" applyFill="1" applyBorder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locked="0" hidden="1"/>
    </xf>
    <xf numFmtId="0" fontId="0" fillId="0" borderId="0" xfId="0" applyFill="1" applyBorder="1" applyAlignment="1" applyProtection="1">
      <alignment vertical="center"/>
      <protection locked="0"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1" fillId="0" borderId="12" xfId="0" applyFont="1" applyFill="1" applyBorder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1" fillId="0" borderId="19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hidden="1"/>
    </xf>
    <xf numFmtId="0" fontId="1" fillId="0" borderId="19" xfId="0" applyFont="1" applyFill="1" applyBorder="1" applyAlignment="1" applyProtection="1">
      <alignment vertical="center"/>
      <protection hidden="1"/>
    </xf>
    <xf numFmtId="0" fontId="1" fillId="0" borderId="20" xfId="0" applyFont="1" applyFill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vertical="center" shrinkToFit="1"/>
      <protection hidden="1"/>
    </xf>
    <xf numFmtId="0" fontId="21" fillId="0" borderId="10" xfId="0" applyFont="1" applyFill="1" applyBorder="1" applyAlignment="1" applyProtection="1">
      <alignment vertical="center" shrinkToFit="1"/>
      <protection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0" fontId="21" fillId="0" borderId="13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1" fillId="0" borderId="19" xfId="0" applyFont="1" applyFill="1" applyBorder="1" applyAlignment="1" applyProtection="1">
      <alignment vertical="center"/>
      <protection hidden="1"/>
    </xf>
    <xf numFmtId="0" fontId="21" fillId="0" borderId="15" xfId="0" applyFont="1" applyFill="1" applyBorder="1" applyAlignment="1" applyProtection="1">
      <alignment vertical="center"/>
      <protection locked="0" hidden="1"/>
    </xf>
    <xf numFmtId="0" fontId="1" fillId="0" borderId="14" xfId="0" applyFont="1" applyFill="1" applyBorder="1" applyProtection="1">
      <alignment vertical="center"/>
      <protection hidden="1"/>
    </xf>
    <xf numFmtId="0" fontId="25" fillId="0" borderId="10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5" fillId="0" borderId="12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protection hidden="1"/>
    </xf>
    <xf numFmtId="0" fontId="21" fillId="0" borderId="17" xfId="0" applyFont="1" applyFill="1" applyBorder="1" applyProtection="1">
      <alignment vertical="center"/>
      <protection hidden="1"/>
    </xf>
    <xf numFmtId="0" fontId="21" fillId="0" borderId="16" xfId="0" applyFont="1" applyFill="1" applyBorder="1" applyProtection="1">
      <alignment vertical="center"/>
      <protection hidden="1"/>
    </xf>
    <xf numFmtId="0" fontId="1" fillId="0" borderId="16" xfId="0" applyFont="1" applyFill="1" applyBorder="1" applyAlignment="1" applyProtection="1">
      <alignment vertical="center"/>
      <protection hidden="1"/>
    </xf>
    <xf numFmtId="0" fontId="7" fillId="0" borderId="16" xfId="0" applyFont="1" applyFill="1" applyBorder="1" applyAlignment="1" applyProtection="1">
      <alignment vertical="center"/>
      <protection hidden="1"/>
    </xf>
    <xf numFmtId="0" fontId="25" fillId="0" borderId="16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Protection="1">
      <alignment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Protection="1">
      <alignment vertical="center"/>
      <protection hidden="1"/>
    </xf>
    <xf numFmtId="0" fontId="21" fillId="0" borderId="0" xfId="0" applyFont="1" applyFill="1" applyAlignment="1" applyProtection="1">
      <alignment horizontal="right" vertical="center"/>
      <protection hidden="1"/>
    </xf>
    <xf numFmtId="0" fontId="1" fillId="0" borderId="0" xfId="0" applyFont="1" applyFill="1" applyAlignment="1" applyProtection="1">
      <alignment horizontal="center" vertical="center" shrinkToFit="1"/>
      <protection locked="0" hidden="1"/>
    </xf>
    <xf numFmtId="0" fontId="1" fillId="0" borderId="0" xfId="0" applyFont="1" applyFill="1" applyAlignment="1" applyProtection="1">
      <alignment horizontal="center" vertical="center" shrinkToFit="1"/>
      <protection hidden="1"/>
    </xf>
    <xf numFmtId="0" fontId="32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1" fillId="0" borderId="14" xfId="0" applyFont="1" applyFill="1" applyBorder="1" applyAlignment="1" applyProtection="1">
      <alignment horizontal="left" vertical="center" wrapText="1"/>
      <protection hidden="1"/>
    </xf>
    <xf numFmtId="0" fontId="21" fillId="0" borderId="10" xfId="0" applyFont="1" applyFill="1" applyBorder="1" applyAlignment="1" applyProtection="1">
      <alignment horizontal="left" vertical="center" wrapText="1"/>
      <protection hidden="1"/>
    </xf>
    <xf numFmtId="0" fontId="21" fillId="0" borderId="11" xfId="0" applyFont="1" applyFill="1" applyBorder="1" applyAlignment="1" applyProtection="1">
      <alignment horizontal="left" vertical="center" wrapText="1"/>
      <protection hidden="1"/>
    </xf>
    <xf numFmtId="0" fontId="21" fillId="0" borderId="12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13" xfId="0" applyFont="1" applyFill="1" applyBorder="1" applyAlignment="1" applyProtection="1">
      <alignment horizontal="left" vertical="center" wrapText="1"/>
      <protection hidden="1"/>
    </xf>
    <xf numFmtId="0" fontId="21" fillId="0" borderId="29" xfId="0" applyFont="1" applyFill="1" applyBorder="1" applyAlignment="1" applyProtection="1">
      <alignment vertical="center"/>
      <protection hidden="1"/>
    </xf>
    <xf numFmtId="0" fontId="21" fillId="0" borderId="26" xfId="0" applyFont="1" applyFill="1" applyBorder="1" applyAlignment="1" applyProtection="1">
      <alignment vertical="center"/>
      <protection hidden="1"/>
    </xf>
    <xf numFmtId="0" fontId="21" fillId="0" borderId="30" xfId="0" applyFont="1" applyFill="1" applyBorder="1" applyAlignment="1" applyProtection="1">
      <alignment vertical="center"/>
      <protection hidden="1"/>
    </xf>
    <xf numFmtId="0" fontId="21" fillId="0" borderId="22" xfId="0" applyFont="1" applyFill="1" applyBorder="1" applyAlignment="1" applyProtection="1">
      <alignment horizontal="left" vertical="center" shrinkToFit="1"/>
      <protection locked="0" hidden="1"/>
    </xf>
    <xf numFmtId="0" fontId="1" fillId="0" borderId="23" xfId="0" applyFont="1" applyFill="1" applyBorder="1" applyAlignment="1" applyProtection="1">
      <alignment horizontal="left" vertical="center" shrinkToFit="1"/>
      <protection locked="0" hidden="1"/>
    </xf>
    <xf numFmtId="0" fontId="1" fillId="0" borderId="24" xfId="0" applyFont="1" applyFill="1" applyBorder="1" applyAlignment="1" applyProtection="1">
      <alignment horizontal="left" vertical="center" shrinkToFit="1"/>
      <protection locked="0" hidden="1"/>
    </xf>
    <xf numFmtId="0" fontId="1" fillId="0" borderId="19" xfId="0" applyFont="1" applyFill="1" applyBorder="1" applyAlignment="1" applyProtection="1">
      <alignment horizontal="left" vertical="center" shrinkToFit="1"/>
      <protection locked="0" hidden="1"/>
    </xf>
    <xf numFmtId="0" fontId="1" fillId="0" borderId="15" xfId="0" applyFont="1" applyFill="1" applyBorder="1" applyAlignment="1" applyProtection="1">
      <alignment horizontal="left" vertical="center" shrinkToFit="1"/>
      <protection locked="0" hidden="1"/>
    </xf>
    <xf numFmtId="0" fontId="1" fillId="0" borderId="20" xfId="0" applyFont="1" applyFill="1" applyBorder="1" applyAlignment="1" applyProtection="1">
      <alignment horizontal="left" vertical="center" shrinkToFit="1"/>
      <protection locked="0" hidden="1"/>
    </xf>
    <xf numFmtId="0" fontId="21" fillId="0" borderId="23" xfId="0" applyFont="1" applyFill="1" applyBorder="1" applyAlignment="1" applyProtection="1">
      <alignment horizontal="left" vertical="center" shrinkToFit="1"/>
      <protection locked="0" hidden="1"/>
    </xf>
    <xf numFmtId="0" fontId="21" fillId="0" borderId="24" xfId="0" applyFont="1" applyFill="1" applyBorder="1" applyAlignment="1" applyProtection="1">
      <alignment horizontal="left" vertical="center" shrinkToFit="1"/>
      <protection locked="0" hidden="1"/>
    </xf>
    <xf numFmtId="0" fontId="21" fillId="0" borderId="19" xfId="0" applyFont="1" applyFill="1" applyBorder="1" applyAlignment="1" applyProtection="1">
      <alignment horizontal="left" vertical="center" shrinkToFit="1"/>
      <protection locked="0" hidden="1"/>
    </xf>
    <xf numFmtId="0" fontId="21" fillId="0" borderId="15" xfId="0" applyFont="1" applyFill="1" applyBorder="1" applyAlignment="1" applyProtection="1">
      <alignment horizontal="left" vertical="center" shrinkToFit="1"/>
      <protection locked="0" hidden="1"/>
    </xf>
    <xf numFmtId="0" fontId="21" fillId="0" borderId="20" xfId="0" applyFont="1" applyFill="1" applyBorder="1" applyAlignment="1" applyProtection="1">
      <alignment horizontal="left" vertical="center" shrinkToFit="1"/>
      <protection locked="0" hidden="1"/>
    </xf>
    <xf numFmtId="0" fontId="21" fillId="0" borderId="25" xfId="0" applyFont="1" applyFill="1" applyBorder="1" applyAlignment="1" applyProtection="1">
      <alignment horizontal="center" vertical="center"/>
      <protection hidden="1"/>
    </xf>
    <xf numFmtId="0" fontId="21" fillId="0" borderId="26" xfId="0" applyFont="1" applyFill="1" applyBorder="1" applyAlignment="1" applyProtection="1">
      <alignment horizontal="center" vertical="center"/>
      <protection hidden="1"/>
    </xf>
    <xf numFmtId="0" fontId="21" fillId="0" borderId="30" xfId="0" applyFont="1" applyFill="1" applyBorder="1" applyAlignment="1" applyProtection="1">
      <alignment horizontal="center" vertical="center"/>
      <protection hidden="1"/>
    </xf>
    <xf numFmtId="0" fontId="21" fillId="0" borderId="12" xfId="0" applyFont="1" applyFill="1" applyBorder="1" applyAlignment="1" applyProtection="1">
      <alignment horizontal="left" vertical="center" shrinkToFit="1"/>
      <protection locked="0" hidden="1"/>
    </xf>
    <xf numFmtId="0" fontId="21" fillId="0" borderId="0" xfId="0" applyFont="1" applyFill="1" applyBorder="1" applyAlignment="1" applyProtection="1">
      <alignment horizontal="left" vertical="center" shrinkToFit="1"/>
      <protection locked="0" hidden="1"/>
    </xf>
    <xf numFmtId="0" fontId="21" fillId="0" borderId="13" xfId="0" applyFont="1" applyFill="1" applyBorder="1" applyAlignment="1" applyProtection="1">
      <alignment horizontal="left" vertical="center" shrinkToFit="1"/>
      <protection locked="0" hidden="1"/>
    </xf>
    <xf numFmtId="0" fontId="21" fillId="0" borderId="22" xfId="0" applyFont="1" applyFill="1" applyBorder="1" applyAlignment="1" applyProtection="1">
      <alignment vertical="center" wrapText="1"/>
      <protection hidden="1"/>
    </xf>
    <xf numFmtId="0" fontId="21" fillId="0" borderId="23" xfId="0" applyFont="1" applyFill="1" applyBorder="1" applyAlignment="1" applyProtection="1">
      <alignment vertical="center"/>
      <protection hidden="1"/>
    </xf>
    <xf numFmtId="0" fontId="21" fillId="0" borderId="24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Alignment="1" applyProtection="1">
      <alignment vertical="center"/>
      <protection hidden="1"/>
    </xf>
    <xf numFmtId="0" fontId="21" fillId="0" borderId="19" xfId="0" applyFont="1" applyFill="1" applyBorder="1" applyAlignment="1" applyProtection="1">
      <alignment vertical="center"/>
      <protection hidden="1"/>
    </xf>
    <xf numFmtId="0" fontId="21" fillId="0" borderId="15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1" fillId="0" borderId="45" xfId="0" applyFont="1" applyFill="1" applyBorder="1" applyAlignment="1" applyProtection="1">
      <alignment horizontal="center" vertical="center"/>
      <protection hidden="1"/>
    </xf>
    <xf numFmtId="0" fontId="1" fillId="0" borderId="46" xfId="0" applyFont="1" applyFill="1" applyBorder="1" applyAlignment="1" applyProtection="1">
      <alignment horizontal="center" vertical="center"/>
      <protection hidden="1"/>
    </xf>
    <xf numFmtId="0" fontId="1" fillId="0" borderId="48" xfId="0" applyFont="1" applyFill="1" applyBorder="1" applyAlignment="1" applyProtection="1">
      <alignment horizontal="center" vertical="center"/>
      <protection hidden="1"/>
    </xf>
    <xf numFmtId="0" fontId="1" fillId="0" borderId="49" xfId="0" applyFont="1" applyFill="1" applyBorder="1" applyAlignment="1" applyProtection="1">
      <alignment horizontal="center" vertical="center"/>
      <protection hidden="1"/>
    </xf>
    <xf numFmtId="0" fontId="1" fillId="0" borderId="42" xfId="0" applyFont="1" applyFill="1" applyBorder="1" applyAlignment="1" applyProtection="1">
      <alignment horizontal="center" vertical="center"/>
      <protection hidden="1"/>
    </xf>
    <xf numFmtId="0" fontId="1" fillId="0" borderId="43" xfId="0" applyFont="1" applyFill="1" applyBorder="1" applyAlignment="1" applyProtection="1">
      <alignment horizontal="center" vertical="center"/>
      <protection hidden="1"/>
    </xf>
    <xf numFmtId="0" fontId="21" fillId="0" borderId="19" xfId="0" applyFont="1" applyFill="1" applyBorder="1" applyAlignment="1" applyProtection="1">
      <alignment horizontal="left" vertical="center" wrapText="1"/>
      <protection hidden="1"/>
    </xf>
    <xf numFmtId="0" fontId="21" fillId="0" borderId="15" xfId="0" applyFont="1" applyFill="1" applyBorder="1" applyAlignment="1" applyProtection="1">
      <alignment horizontal="left" vertical="center" wrapText="1"/>
      <protection hidden="1"/>
    </xf>
    <xf numFmtId="0" fontId="21" fillId="0" borderId="20" xfId="0" applyFont="1" applyFill="1" applyBorder="1" applyAlignment="1" applyProtection="1">
      <alignment horizontal="left" vertical="center" wrapText="1"/>
      <protection hidden="1"/>
    </xf>
    <xf numFmtId="0" fontId="21" fillId="0" borderId="14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center" vertical="center"/>
      <protection hidden="1"/>
    </xf>
    <xf numFmtId="0" fontId="21" fillId="0" borderId="11" xfId="0" applyFont="1" applyFill="1" applyBorder="1" applyAlignment="1" applyProtection="1">
      <alignment horizontal="center" vertical="center"/>
      <protection hidden="1"/>
    </xf>
    <xf numFmtId="0" fontId="21" fillId="0" borderId="1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center" vertical="center"/>
      <protection hidden="1"/>
    </xf>
    <xf numFmtId="0" fontId="21" fillId="0" borderId="19" xfId="0" applyFont="1" applyFill="1" applyBorder="1" applyAlignment="1" applyProtection="1">
      <alignment horizontal="center" vertical="center"/>
      <protection hidden="1"/>
    </xf>
    <xf numFmtId="0" fontId="21" fillId="0" borderId="15" xfId="0" applyFont="1" applyFill="1" applyBorder="1" applyAlignment="1" applyProtection="1">
      <alignment horizontal="center" vertical="center"/>
      <protection hidden="1"/>
    </xf>
    <xf numFmtId="0" fontId="21" fillId="0" borderId="20" xfId="0" applyFont="1" applyFill="1" applyBorder="1" applyAlignment="1" applyProtection="1">
      <alignment horizontal="center" vertical="center"/>
      <protection hidden="1"/>
    </xf>
    <xf numFmtId="0" fontId="1" fillId="0" borderId="45" xfId="0" applyFont="1" applyFill="1" applyBorder="1" applyAlignment="1" applyProtection="1">
      <alignment horizontal="center" vertical="center"/>
      <protection locked="0" hidden="1"/>
    </xf>
    <xf numFmtId="0" fontId="1" fillId="0" borderId="46" xfId="0" applyFont="1" applyFill="1" applyBorder="1" applyAlignment="1" applyProtection="1">
      <alignment horizontal="center" vertical="center"/>
      <protection locked="0" hidden="1"/>
    </xf>
    <xf numFmtId="0" fontId="1" fillId="0" borderId="48" xfId="0" applyFont="1" applyFill="1" applyBorder="1" applyAlignment="1" applyProtection="1">
      <alignment horizontal="center" vertical="center"/>
      <protection locked="0" hidden="1"/>
    </xf>
    <xf numFmtId="0" fontId="1" fillId="0" borderId="49" xfId="0" applyFont="1" applyFill="1" applyBorder="1" applyAlignment="1" applyProtection="1">
      <alignment horizontal="center" vertical="center"/>
      <protection locked="0" hidden="1"/>
    </xf>
    <xf numFmtId="0" fontId="1" fillId="0" borderId="51" xfId="0" applyFont="1" applyFill="1" applyBorder="1" applyAlignment="1" applyProtection="1">
      <alignment horizontal="center" vertical="center"/>
      <protection locked="0" hidden="1"/>
    </xf>
    <xf numFmtId="0" fontId="1" fillId="0" borderId="52" xfId="0" applyFont="1" applyFill="1" applyBorder="1" applyAlignment="1" applyProtection="1">
      <alignment horizontal="center" vertical="center"/>
      <protection locked="0" hidden="1"/>
    </xf>
    <xf numFmtId="0" fontId="21" fillId="0" borderId="22" xfId="0" applyFont="1" applyFill="1" applyBorder="1" applyAlignment="1" applyProtection="1">
      <alignment horizontal="center" vertical="center"/>
      <protection hidden="1"/>
    </xf>
    <xf numFmtId="0" fontId="21" fillId="0" borderId="23" xfId="0" applyFont="1" applyFill="1" applyBorder="1" applyAlignment="1" applyProtection="1">
      <alignment horizontal="center" vertical="center"/>
      <protection hidden="1"/>
    </xf>
    <xf numFmtId="0" fontId="21" fillId="0" borderId="24" xfId="0" applyFont="1" applyFill="1" applyBorder="1" applyAlignment="1" applyProtection="1">
      <alignment horizontal="center" vertical="center"/>
      <protection hidden="1"/>
    </xf>
    <xf numFmtId="0" fontId="21" fillId="0" borderId="22" xfId="0" applyFont="1" applyFill="1" applyBorder="1" applyAlignment="1" applyProtection="1">
      <alignment horizontal="center" vertical="center" shrinkToFit="1"/>
      <protection locked="0" hidden="1"/>
    </xf>
    <xf numFmtId="0" fontId="21" fillId="0" borderId="23" xfId="0" applyFont="1" applyFill="1" applyBorder="1" applyAlignment="1" applyProtection="1">
      <alignment horizontal="center" vertical="center" shrinkToFit="1"/>
      <protection locked="0" hidden="1"/>
    </xf>
    <xf numFmtId="0" fontId="21" fillId="0" borderId="24" xfId="0" applyFont="1" applyFill="1" applyBorder="1" applyAlignment="1" applyProtection="1">
      <alignment horizontal="center" vertical="center" shrinkToFit="1"/>
      <protection locked="0" hidden="1"/>
    </xf>
    <xf numFmtId="0" fontId="21" fillId="0" borderId="19" xfId="0" applyFont="1" applyFill="1" applyBorder="1" applyAlignment="1" applyProtection="1">
      <alignment horizontal="center" vertical="center" shrinkToFit="1"/>
      <protection locked="0" hidden="1"/>
    </xf>
    <xf numFmtId="0" fontId="21" fillId="0" borderId="15" xfId="0" applyFont="1" applyFill="1" applyBorder="1" applyAlignment="1" applyProtection="1">
      <alignment horizontal="center" vertical="center" shrinkToFit="1"/>
      <protection locked="0" hidden="1"/>
    </xf>
    <xf numFmtId="0" fontId="21" fillId="0" borderId="20" xfId="0" applyFont="1" applyFill="1" applyBorder="1" applyAlignment="1" applyProtection="1">
      <alignment horizontal="center" vertical="center" shrinkToFit="1"/>
      <protection locked="0" hidden="1"/>
    </xf>
    <xf numFmtId="0" fontId="21" fillId="0" borderId="22" xfId="0" applyFont="1" applyFill="1" applyBorder="1" applyAlignment="1" applyProtection="1">
      <alignment vertical="center"/>
      <protection hidden="1"/>
    </xf>
    <xf numFmtId="0" fontId="1" fillId="0" borderId="38" xfId="0" applyFont="1" applyFill="1" applyBorder="1" applyAlignment="1" applyProtection="1">
      <alignment horizontal="center" vertical="center"/>
      <protection locked="0" hidden="1"/>
    </xf>
    <xf numFmtId="0" fontId="1" fillId="0" borderId="39" xfId="0" applyFont="1" applyFill="1" applyBorder="1" applyAlignment="1" applyProtection="1">
      <alignment horizontal="center" vertical="center"/>
      <protection locked="0" hidden="1"/>
    </xf>
    <xf numFmtId="0" fontId="1" fillId="0" borderId="47" xfId="0" applyFont="1" applyFill="1" applyBorder="1" applyAlignment="1" applyProtection="1">
      <alignment horizontal="center" vertical="center"/>
      <protection locked="0" hidden="1"/>
    </xf>
    <xf numFmtId="0" fontId="1" fillId="0" borderId="41" xfId="0" applyFont="1" applyFill="1" applyBorder="1" applyAlignment="1" applyProtection="1">
      <alignment horizontal="center" vertical="center"/>
      <protection locked="0" hidden="1"/>
    </xf>
    <xf numFmtId="0" fontId="1" fillId="0" borderId="42" xfId="0" applyFont="1" applyFill="1" applyBorder="1" applyAlignment="1" applyProtection="1">
      <alignment horizontal="center" vertical="center"/>
      <protection locked="0" hidden="1"/>
    </xf>
    <xf numFmtId="0" fontId="1" fillId="0" borderId="40" xfId="0" applyFont="1" applyFill="1" applyBorder="1" applyAlignment="1" applyProtection="1">
      <alignment horizontal="center" vertical="center"/>
      <protection locked="0" hidden="1"/>
    </xf>
    <xf numFmtId="0" fontId="1" fillId="0" borderId="43" xfId="0" applyFont="1" applyFill="1" applyBorder="1" applyAlignment="1" applyProtection="1">
      <alignment horizontal="center" vertical="center"/>
      <protection locked="0" hidden="1"/>
    </xf>
    <xf numFmtId="0" fontId="21" fillId="0" borderId="22" xfId="0" applyFont="1" applyFill="1" applyBorder="1" applyAlignment="1" applyProtection="1">
      <alignment horizontal="left" vertical="center"/>
      <protection hidden="1"/>
    </xf>
    <xf numFmtId="0" fontId="21" fillId="0" borderId="23" xfId="0" applyFont="1" applyFill="1" applyBorder="1" applyAlignment="1" applyProtection="1">
      <alignment horizontal="left" vertical="center"/>
      <protection hidden="1"/>
    </xf>
    <xf numFmtId="0" fontId="21" fillId="0" borderId="24" xfId="0" applyFont="1" applyFill="1" applyBorder="1" applyAlignment="1" applyProtection="1">
      <alignment horizontal="left" vertical="center"/>
      <protection hidden="1"/>
    </xf>
    <xf numFmtId="0" fontId="21" fillId="0" borderId="12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9" xfId="0" applyFont="1" applyFill="1" applyBorder="1" applyAlignment="1" applyProtection="1">
      <alignment horizontal="left" vertical="center"/>
      <protection hidden="1"/>
    </xf>
    <xf numFmtId="0" fontId="21" fillId="0" borderId="15" xfId="0" applyFont="1" applyFill="1" applyBorder="1" applyAlignment="1" applyProtection="1">
      <alignment horizontal="left" vertical="center"/>
      <protection hidden="1"/>
    </xf>
    <xf numFmtId="0" fontId="21" fillId="0" borderId="20" xfId="0" applyFont="1" applyFill="1" applyBorder="1" applyAlignment="1" applyProtection="1">
      <alignment horizontal="left" vertical="center"/>
      <protection hidden="1"/>
    </xf>
    <xf numFmtId="0" fontId="21" fillId="0" borderId="25" xfId="0" applyFont="1" applyFill="1" applyBorder="1" applyAlignment="1" applyProtection="1">
      <alignment vertical="center" shrinkToFit="1"/>
      <protection locked="0" hidden="1"/>
    </xf>
    <xf numFmtId="0" fontId="21" fillId="0" borderId="30" xfId="0" applyFont="1" applyFill="1" applyBorder="1" applyAlignment="1" applyProtection="1">
      <alignment vertical="center" shrinkToFit="1"/>
      <protection locked="0" hidden="1"/>
    </xf>
    <xf numFmtId="0" fontId="21" fillId="0" borderId="23" xfId="0" applyFont="1" applyFill="1" applyBorder="1" applyAlignment="1" applyProtection="1">
      <alignment vertical="center" wrapText="1"/>
      <protection hidden="1"/>
    </xf>
    <xf numFmtId="0" fontId="21" fillId="0" borderId="21" xfId="0" applyFont="1" applyFill="1" applyBorder="1" applyAlignment="1" applyProtection="1">
      <alignment vertical="center" wrapText="1"/>
      <protection hidden="1"/>
    </xf>
    <xf numFmtId="0" fontId="21" fillId="0" borderId="21" xfId="0" applyFont="1" applyFill="1" applyBorder="1" applyAlignment="1" applyProtection="1">
      <alignment vertical="center"/>
      <protection hidden="1"/>
    </xf>
    <xf numFmtId="0" fontId="21" fillId="0" borderId="26" xfId="0" applyFont="1" applyFill="1" applyBorder="1" applyAlignment="1" applyProtection="1">
      <alignment vertical="center" shrinkToFit="1"/>
      <protection locked="0"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Fill="1" applyBorder="1" applyAlignment="1" applyProtection="1">
      <alignment horizontal="center" vertical="center"/>
      <protection hidden="1"/>
    </xf>
    <xf numFmtId="0" fontId="1" fillId="0" borderId="24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locked="0" hidden="1"/>
    </xf>
    <xf numFmtId="0" fontId="21" fillId="0" borderId="15" xfId="0" applyFont="1" applyFill="1" applyBorder="1" applyAlignment="1" applyProtection="1">
      <alignment horizontal="center" vertical="center"/>
      <protection locked="0" hidden="1"/>
    </xf>
    <xf numFmtId="0" fontId="21" fillId="0" borderId="22" xfId="0" applyFont="1" applyFill="1" applyBorder="1" applyAlignment="1" applyProtection="1">
      <alignment horizontal="left" vertical="center" wrapText="1"/>
      <protection hidden="1"/>
    </xf>
    <xf numFmtId="0" fontId="21" fillId="0" borderId="23" xfId="0" applyFont="1" applyFill="1" applyBorder="1" applyAlignment="1" applyProtection="1">
      <alignment horizontal="left" vertical="center" wrapText="1"/>
      <protection hidden="1"/>
    </xf>
    <xf numFmtId="0" fontId="21" fillId="0" borderId="24" xfId="0" applyFont="1" applyFill="1" applyBorder="1" applyAlignment="1" applyProtection="1">
      <alignment horizontal="left" vertical="center" wrapText="1"/>
      <protection hidden="1"/>
    </xf>
    <xf numFmtId="0" fontId="1" fillId="0" borderId="51" xfId="0" applyFont="1" applyFill="1" applyBorder="1" applyAlignment="1" applyProtection="1">
      <alignment horizontal="center" vertical="center"/>
      <protection hidden="1"/>
    </xf>
    <xf numFmtId="0" fontId="1" fillId="0" borderId="52" xfId="0" applyFont="1" applyFill="1" applyBorder="1" applyAlignment="1" applyProtection="1">
      <alignment horizontal="center" vertical="center"/>
      <protection hidden="1"/>
    </xf>
    <xf numFmtId="0" fontId="21" fillId="0" borderId="25" xfId="0" applyFont="1" applyFill="1" applyBorder="1" applyAlignment="1" applyProtection="1">
      <alignment horizontal="left" vertical="center" shrinkToFit="1"/>
      <protection locked="0" hidden="1"/>
    </xf>
    <xf numFmtId="0" fontId="21" fillId="0" borderId="26" xfId="0" applyFont="1" applyFill="1" applyBorder="1" applyAlignment="1" applyProtection="1">
      <alignment horizontal="left" vertical="center" shrinkToFit="1"/>
      <protection locked="0" hidden="1"/>
    </xf>
    <xf numFmtId="0" fontId="21" fillId="0" borderId="30" xfId="0" applyFont="1" applyFill="1" applyBorder="1" applyAlignment="1" applyProtection="1">
      <alignment horizontal="left" vertical="center" shrinkToFit="1"/>
      <protection locked="0" hidden="1"/>
    </xf>
    <xf numFmtId="176" fontId="21" fillId="0" borderId="0" xfId="0" applyNumberFormat="1" applyFont="1" applyFill="1" applyBorder="1" applyAlignment="1" applyProtection="1">
      <alignment horizontal="left"/>
      <protection locked="0" hidden="1"/>
    </xf>
    <xf numFmtId="0" fontId="21" fillId="0" borderId="0" xfId="0" applyFont="1" applyFill="1" applyBorder="1" applyAlignment="1" applyProtection="1">
      <alignment horizontal="left"/>
      <protection hidden="1"/>
    </xf>
    <xf numFmtId="49" fontId="21" fillId="0" borderId="22" xfId="0" applyNumberFormat="1" applyFont="1" applyFill="1" applyBorder="1" applyAlignment="1" applyProtection="1">
      <alignment horizontal="center" vertical="center"/>
      <protection hidden="1"/>
    </xf>
    <xf numFmtId="49" fontId="21" fillId="0" borderId="24" xfId="0" applyNumberFormat="1" applyFont="1" applyFill="1" applyBorder="1" applyAlignment="1" applyProtection="1">
      <alignment horizontal="center" vertical="center"/>
      <protection hidden="1"/>
    </xf>
    <xf numFmtId="49" fontId="21" fillId="0" borderId="12" xfId="0" applyNumberFormat="1" applyFont="1" applyFill="1" applyBorder="1" applyAlignment="1" applyProtection="1">
      <alignment horizontal="center" vertical="center"/>
      <protection hidden="1"/>
    </xf>
    <xf numFmtId="49" fontId="21" fillId="0" borderId="13" xfId="0" applyNumberFormat="1" applyFont="1" applyFill="1" applyBorder="1" applyAlignment="1" applyProtection="1">
      <alignment horizontal="center" vertical="center"/>
      <protection hidden="1"/>
    </xf>
    <xf numFmtId="49" fontId="21" fillId="0" borderId="19" xfId="0" applyNumberFormat="1" applyFont="1" applyFill="1" applyBorder="1" applyAlignment="1" applyProtection="1">
      <alignment horizontal="center" vertical="center"/>
      <protection hidden="1"/>
    </xf>
    <xf numFmtId="49" fontId="21" fillId="0" borderId="20" xfId="0" applyNumberFormat="1" applyFont="1" applyFill="1" applyBorder="1" applyAlignment="1" applyProtection="1">
      <alignment horizontal="center" vertical="center"/>
      <protection hidden="1"/>
    </xf>
    <xf numFmtId="0" fontId="21" fillId="0" borderId="17" xfId="0" applyFont="1" applyFill="1" applyBorder="1" applyAlignment="1" applyProtection="1">
      <alignment horizontal="left" vertical="center"/>
      <protection hidden="1"/>
    </xf>
    <xf numFmtId="0" fontId="21" fillId="0" borderId="16" xfId="0" applyFont="1" applyFill="1" applyBorder="1" applyAlignment="1" applyProtection="1">
      <alignment horizontal="left" vertical="center"/>
      <protection hidden="1"/>
    </xf>
    <xf numFmtId="0" fontId="21" fillId="0" borderId="18" xfId="0" applyFont="1" applyFill="1" applyBorder="1" applyAlignment="1" applyProtection="1">
      <alignment horizontal="left" vertical="center"/>
      <protection hidden="1"/>
    </xf>
    <xf numFmtId="0" fontId="21" fillId="0" borderId="17" xfId="0" applyFont="1" applyFill="1" applyBorder="1" applyAlignment="1" applyProtection="1">
      <alignment horizontal="left" vertical="center" wrapText="1"/>
      <protection hidden="1"/>
    </xf>
    <xf numFmtId="0" fontId="21" fillId="0" borderId="16" xfId="0" applyFont="1" applyFill="1" applyBorder="1" applyAlignment="1" applyProtection="1">
      <alignment horizontal="left" vertical="center" wrapText="1"/>
      <protection hidden="1"/>
    </xf>
    <xf numFmtId="0" fontId="21" fillId="0" borderId="18" xfId="0" applyFont="1" applyFill="1" applyBorder="1" applyAlignment="1" applyProtection="1">
      <alignment horizontal="left" vertical="center" wrapText="1"/>
      <protection hidden="1"/>
    </xf>
    <xf numFmtId="0" fontId="21" fillId="0" borderId="17" xfId="0" applyFont="1" applyFill="1" applyBorder="1" applyAlignment="1" applyProtection="1">
      <alignment horizontal="center" vertical="center"/>
      <protection hidden="1"/>
    </xf>
    <xf numFmtId="0" fontId="21" fillId="0" borderId="16" xfId="0" applyFont="1" applyFill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21" fillId="0" borderId="14" xfId="0" applyFont="1" applyFill="1" applyBorder="1" applyAlignment="1" applyProtection="1">
      <alignment vertical="center" wrapText="1"/>
      <protection hidden="1"/>
    </xf>
    <xf numFmtId="0" fontId="1" fillId="0" borderId="10" xfId="0" applyFont="1" applyFill="1" applyBorder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1" fillId="0" borderId="44" xfId="0" applyFont="1" applyFill="1" applyBorder="1" applyAlignment="1" applyProtection="1">
      <alignment horizontal="center" vertical="center"/>
      <protection locked="0" hidden="1"/>
    </xf>
    <xf numFmtId="0" fontId="1" fillId="0" borderId="50" xfId="0" applyFont="1" applyFill="1" applyBorder="1" applyAlignment="1" applyProtection="1">
      <alignment horizontal="center" vertical="center"/>
      <protection locked="0" hidden="1"/>
    </xf>
    <xf numFmtId="0" fontId="21" fillId="0" borderId="33" xfId="0" applyFont="1" applyFill="1" applyBorder="1" applyAlignment="1" applyProtection="1">
      <alignment horizontal="left" vertical="center"/>
      <protection hidden="1"/>
    </xf>
    <xf numFmtId="0" fontId="21" fillId="0" borderId="34" xfId="0" applyFont="1" applyFill="1" applyBorder="1" applyAlignment="1" applyProtection="1">
      <alignment horizontal="left" vertical="center"/>
      <protection hidden="1"/>
    </xf>
    <xf numFmtId="0" fontId="21" fillId="0" borderId="35" xfId="0" applyFont="1" applyFill="1" applyBorder="1" applyAlignment="1" applyProtection="1">
      <alignment vertical="center" wrapText="1"/>
      <protection hidden="1"/>
    </xf>
    <xf numFmtId="0" fontId="1" fillId="0" borderId="33" xfId="0" applyFont="1" applyFill="1" applyBorder="1" applyAlignment="1" applyProtection="1">
      <alignment vertical="center"/>
      <protection hidden="1"/>
    </xf>
    <xf numFmtId="0" fontId="1" fillId="0" borderId="34" xfId="0" applyFont="1" applyFill="1" applyBorder="1" applyAlignment="1" applyProtection="1">
      <alignment vertical="center"/>
      <protection hidden="1"/>
    </xf>
    <xf numFmtId="0" fontId="1" fillId="0" borderId="35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locked="0" hidden="1"/>
    </xf>
    <xf numFmtId="0" fontId="1" fillId="0" borderId="44" xfId="0" applyFont="1" applyFill="1" applyBorder="1" applyAlignment="1" applyProtection="1">
      <alignment horizontal="center" vertical="center"/>
      <protection hidden="1"/>
    </xf>
    <xf numFmtId="0" fontId="1" fillId="0" borderId="47" xfId="0" applyFont="1" applyFill="1" applyBorder="1" applyAlignment="1" applyProtection="1">
      <alignment horizontal="center" vertical="center"/>
      <protection hidden="1"/>
    </xf>
    <xf numFmtId="0" fontId="1" fillId="0" borderId="4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176" fontId="1" fillId="0" borderId="0" xfId="0" applyNumberFormat="1" applyFont="1" applyFill="1" applyBorder="1" applyAlignment="1" applyProtection="1">
      <alignment horizontal="right"/>
      <protection locked="0" hidden="1"/>
    </xf>
    <xf numFmtId="176" fontId="1" fillId="0" borderId="15" xfId="0" applyNumberFormat="1" applyFont="1" applyFill="1" applyBorder="1" applyAlignment="1" applyProtection="1">
      <alignment horizontal="right"/>
      <protection locked="0" hidden="1"/>
    </xf>
    <xf numFmtId="0" fontId="21" fillId="0" borderId="12" xfId="0" applyFont="1" applyFill="1" applyBorder="1" applyAlignment="1" applyProtection="1">
      <alignment horizontal="right"/>
      <protection hidden="1"/>
    </xf>
    <xf numFmtId="0" fontId="21" fillId="0" borderId="14" xfId="0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1" fillId="0" borderId="12" xfId="0" applyFont="1" applyFill="1" applyBorder="1" applyAlignment="1" applyProtection="1">
      <alignment horizontal="right"/>
      <protection hidden="1"/>
    </xf>
    <xf numFmtId="0" fontId="25" fillId="0" borderId="10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vertical="center" wrapText="1"/>
      <protection hidden="1"/>
    </xf>
    <xf numFmtId="0" fontId="21" fillId="0" borderId="11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13" xfId="0" applyFont="1" applyFill="1" applyBorder="1" applyAlignment="1" applyProtection="1">
      <alignment vertical="center" wrapText="1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21" fillId="0" borderId="10" xfId="0" applyFont="1" applyFill="1" applyBorder="1" applyAlignment="1" applyProtection="1">
      <alignment horizontal="left" vertical="center"/>
      <protection hidden="1"/>
    </xf>
    <xf numFmtId="0" fontId="21" fillId="0" borderId="11" xfId="0" applyFont="1" applyFill="1" applyBorder="1" applyAlignment="1" applyProtection="1">
      <alignment horizontal="left" vertical="center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18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6" fillId="0" borderId="15" xfId="0" applyFont="1" applyFill="1" applyBorder="1" applyAlignment="1" applyProtection="1">
      <alignment horizontal="center"/>
      <protection hidden="1"/>
    </xf>
    <xf numFmtId="0" fontId="7" fillId="0" borderId="21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vertical="center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1" fillId="0" borderId="28" xfId="0" applyFont="1" applyFill="1" applyBorder="1" applyAlignment="1" applyProtection="1">
      <alignment vertical="center"/>
      <protection hidden="1"/>
    </xf>
    <xf numFmtId="0" fontId="1" fillId="0" borderId="31" xfId="0" applyFont="1" applyFill="1" applyBorder="1" applyAlignment="1" applyProtection="1">
      <alignment vertical="center"/>
      <protection hidden="1"/>
    </xf>
    <xf numFmtId="0" fontId="1" fillId="0" borderId="27" xfId="0" applyFont="1" applyFill="1" applyBorder="1" applyAlignment="1" applyProtection="1">
      <alignment vertical="center"/>
      <protection hidden="1"/>
    </xf>
    <xf numFmtId="0" fontId="23" fillId="0" borderId="28" xfId="0" applyFont="1" applyFill="1" applyBorder="1" applyAlignment="1" applyProtection="1">
      <alignment horizontal="center" vertical="center"/>
      <protection hidden="1"/>
    </xf>
    <xf numFmtId="0" fontId="23" fillId="0" borderId="27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right" vertical="center"/>
      <protection hidden="1"/>
    </xf>
    <xf numFmtId="0" fontId="0" fillId="0" borderId="15" xfId="0" applyFill="1" applyBorder="1" applyAlignment="1" applyProtection="1">
      <alignment vertical="center"/>
      <protection hidden="1"/>
    </xf>
    <xf numFmtId="0" fontId="21" fillId="0" borderId="25" xfId="0" applyFont="1" applyFill="1" applyBorder="1" applyAlignment="1" applyProtection="1">
      <alignment horizontal="left" vertical="center"/>
      <protection hidden="1"/>
    </xf>
    <xf numFmtId="0" fontId="1" fillId="0" borderId="25" xfId="0" applyFont="1" applyFill="1" applyBorder="1" applyAlignment="1" applyProtection="1">
      <alignment horizontal="left" vertical="center"/>
      <protection hidden="1"/>
    </xf>
    <xf numFmtId="0" fontId="1" fillId="0" borderId="26" xfId="0" applyFont="1" applyFill="1" applyBorder="1" applyAlignment="1" applyProtection="1">
      <alignment horizontal="left" vertical="center"/>
      <protection hidden="1"/>
    </xf>
    <xf numFmtId="0" fontId="21" fillId="0" borderId="25" xfId="0" applyFont="1" applyFill="1" applyBorder="1" applyAlignment="1" applyProtection="1">
      <alignment vertical="center"/>
      <protection hidden="1"/>
    </xf>
    <xf numFmtId="0" fontId="1" fillId="0" borderId="25" xfId="0" applyFont="1" applyFill="1" applyBorder="1" applyAlignment="1" applyProtection="1">
      <alignment vertical="center"/>
      <protection hidden="1"/>
    </xf>
    <xf numFmtId="0" fontId="1" fillId="0" borderId="26" xfId="0" applyFont="1" applyFill="1" applyBorder="1" applyAlignment="1" applyProtection="1">
      <alignment vertical="center"/>
      <protection hidden="1"/>
    </xf>
    <xf numFmtId="0" fontId="21" fillId="0" borderId="29" xfId="0" applyFont="1" applyFill="1" applyBorder="1" applyAlignment="1" applyProtection="1">
      <alignment horizontal="left" vertical="center" wrapText="1"/>
      <protection hidden="1"/>
    </xf>
    <xf numFmtId="0" fontId="21" fillId="0" borderId="29" xfId="0" applyFont="1" applyFill="1" applyBorder="1" applyAlignment="1" applyProtection="1">
      <alignment horizontal="left" vertical="center"/>
      <protection hidden="1"/>
    </xf>
    <xf numFmtId="0" fontId="21" fillId="0" borderId="26" xfId="0" applyFont="1" applyFill="1" applyBorder="1" applyAlignment="1" applyProtection="1">
      <alignment horizontal="left" vertical="center" wrapText="1"/>
      <protection hidden="1"/>
    </xf>
    <xf numFmtId="0" fontId="21" fillId="0" borderId="26" xfId="0" applyFont="1" applyFill="1" applyBorder="1" applyAlignment="1" applyProtection="1">
      <alignment horizontal="left" vertical="center"/>
      <protection hidden="1"/>
    </xf>
    <xf numFmtId="0" fontId="21" fillId="0" borderId="30" xfId="0" applyFont="1" applyFill="1" applyBorder="1" applyAlignment="1" applyProtection="1">
      <alignment horizontal="left" vertical="center"/>
      <protection hidden="1"/>
    </xf>
    <xf numFmtId="0" fontId="0" fillId="0" borderId="23" xfId="0" applyFill="1" applyBorder="1" applyAlignment="1" applyProtection="1">
      <alignment vertical="center"/>
      <protection hidden="1"/>
    </xf>
    <xf numFmtId="0" fontId="1" fillId="0" borderId="23" xfId="0" applyFont="1" applyFill="1" applyBorder="1" applyAlignment="1" applyProtection="1">
      <alignment vertical="center"/>
      <protection hidden="1"/>
    </xf>
    <xf numFmtId="0" fontId="1" fillId="0" borderId="16" xfId="0" applyFont="1" applyFill="1" applyBorder="1" applyAlignment="1" applyProtection="1">
      <alignment vertical="center"/>
      <protection hidden="1"/>
    </xf>
    <xf numFmtId="0" fontId="1" fillId="0" borderId="38" xfId="0" quotePrefix="1" applyFont="1" applyFill="1" applyBorder="1" applyAlignment="1" applyProtection="1">
      <alignment horizontal="center" vertical="center"/>
      <protection locked="0" hidden="1"/>
    </xf>
    <xf numFmtId="0" fontId="1" fillId="0" borderId="50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center"/>
      <protection hidden="1"/>
    </xf>
    <xf numFmtId="0" fontId="1" fillId="0" borderId="24" xfId="0" applyFont="1" applyFill="1" applyBorder="1" applyAlignment="1" applyProtection="1">
      <alignment vertical="center"/>
      <protection hidden="1"/>
    </xf>
    <xf numFmtId="0" fontId="21" fillId="0" borderId="17" xfId="0" applyFont="1" applyFill="1" applyBorder="1" applyAlignment="1" applyProtection="1">
      <alignment vertical="center"/>
      <protection hidden="1"/>
    </xf>
    <xf numFmtId="0" fontId="21" fillId="0" borderId="16" xfId="0" applyFont="1" applyFill="1" applyBorder="1" applyAlignment="1" applyProtection="1">
      <alignment vertical="center"/>
      <protection hidden="1"/>
    </xf>
    <xf numFmtId="0" fontId="1" fillId="0" borderId="18" xfId="0" applyFont="1" applyFill="1" applyBorder="1" applyAlignment="1" applyProtection="1">
      <alignment vertical="center"/>
      <protection hidden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1" fillId="0" borderId="23" xfId="0" applyFont="1" applyFill="1" applyBorder="1" applyAlignment="1" applyProtection="1">
      <protection hidden="1"/>
    </xf>
    <xf numFmtId="0" fontId="21" fillId="0" borderId="15" xfId="0" applyFont="1" applyFill="1" applyBorder="1" applyAlignment="1" applyProtection="1">
      <protection hidden="1"/>
    </xf>
    <xf numFmtId="0" fontId="26" fillId="0" borderId="23" xfId="0" applyFont="1" applyFill="1" applyBorder="1" applyAlignment="1" applyProtection="1">
      <alignment horizontal="center"/>
      <protection hidden="1"/>
    </xf>
    <xf numFmtId="0" fontId="1" fillId="0" borderId="23" xfId="0" applyFont="1" applyFill="1" applyBorder="1" applyAlignment="1" applyProtection="1">
      <alignment horizontal="left"/>
      <protection locked="0" hidden="1"/>
    </xf>
    <xf numFmtId="0" fontId="1" fillId="0" borderId="15" xfId="0" applyFont="1" applyFill="1" applyBorder="1" applyAlignment="1" applyProtection="1">
      <alignment horizontal="left"/>
      <protection locked="0" hidden="1"/>
    </xf>
    <xf numFmtId="0" fontId="1" fillId="0" borderId="19" xfId="0" applyFont="1" applyFill="1" applyBorder="1" applyAlignment="1" applyProtection="1">
      <alignment vertical="center"/>
      <protection hidden="1"/>
    </xf>
    <xf numFmtId="0" fontId="1" fillId="0" borderId="20" xfId="0" applyFont="1" applyFill="1" applyBorder="1" applyAlignment="1" applyProtection="1">
      <alignment vertical="center"/>
      <protection hidden="1"/>
    </xf>
    <xf numFmtId="0" fontId="7" fillId="0" borderId="25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shrinkToFit="1"/>
      <protection locked="0" hidden="1"/>
    </xf>
    <xf numFmtId="0" fontId="1" fillId="0" borderId="15" xfId="0" applyFont="1" applyFill="1" applyBorder="1" applyAlignment="1" applyProtection="1">
      <alignment horizontal="left" shrinkToFit="1"/>
      <protection locked="0" hidden="1"/>
    </xf>
    <xf numFmtId="0" fontId="21" fillId="0" borderId="0" xfId="0" applyFont="1" applyFill="1" applyBorder="1" applyAlignment="1" applyProtection="1">
      <protection hidden="1"/>
    </xf>
    <xf numFmtId="0" fontId="21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alignment vertical="center"/>
      <protection locked="0" hidden="1"/>
    </xf>
    <xf numFmtId="0" fontId="21" fillId="0" borderId="15" xfId="0" applyFont="1" applyFill="1" applyBorder="1" applyAlignment="1" applyProtection="1">
      <protection locked="0" hidden="1"/>
    </xf>
    <xf numFmtId="0" fontId="0" fillId="0" borderId="15" xfId="0" applyFill="1" applyBorder="1" applyAlignment="1" applyProtection="1">
      <alignment vertical="center"/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15" xfId="0" applyFill="1" applyBorder="1" applyAlignment="1" applyProtection="1">
      <protection locked="0" hidden="1"/>
    </xf>
    <xf numFmtId="0" fontId="21" fillId="0" borderId="0" xfId="0" applyFont="1" applyFill="1" applyBorder="1" applyAlignment="1" applyProtection="1">
      <alignment horizontal="center"/>
      <protection locked="0" hidden="1"/>
    </xf>
    <xf numFmtId="0" fontId="21" fillId="0" borderId="15" xfId="0" applyFont="1" applyFill="1" applyBorder="1" applyAlignment="1" applyProtection="1">
      <alignment horizontal="center"/>
      <protection locked="0" hidden="1"/>
    </xf>
    <xf numFmtId="0" fontId="21" fillId="0" borderId="32" xfId="0" applyFont="1" applyFill="1" applyBorder="1" applyAlignment="1" applyProtection="1">
      <alignment vertical="center"/>
      <protection hidden="1"/>
    </xf>
    <xf numFmtId="0" fontId="21" fillId="0" borderId="23" xfId="0" applyFont="1" applyFill="1" applyBorder="1" applyAlignment="1" applyProtection="1">
      <alignment horizontal="center" vertical="center"/>
      <protection locked="0" hidden="1"/>
    </xf>
    <xf numFmtId="0" fontId="21" fillId="0" borderId="22" xfId="0" applyFont="1" applyFill="1" applyBorder="1" applyAlignment="1" applyProtection="1">
      <alignment horizontal="left" vertical="center" shrinkToFit="1"/>
      <protection hidden="1"/>
    </xf>
    <xf numFmtId="0" fontId="21" fillId="0" borderId="23" xfId="0" applyFont="1" applyFill="1" applyBorder="1" applyAlignment="1" applyProtection="1">
      <alignment horizontal="left" vertical="center" shrinkToFit="1"/>
      <protection hidden="1"/>
    </xf>
    <xf numFmtId="0" fontId="21" fillId="0" borderId="24" xfId="0" applyFont="1" applyFill="1" applyBorder="1" applyAlignment="1" applyProtection="1">
      <alignment horizontal="left" vertical="center" shrinkToFit="1"/>
      <protection hidden="1"/>
    </xf>
    <xf numFmtId="0" fontId="21" fillId="0" borderId="19" xfId="0" applyFont="1" applyFill="1" applyBorder="1" applyAlignment="1" applyProtection="1">
      <alignment horizontal="left" vertical="center" shrinkToFit="1"/>
      <protection hidden="1"/>
    </xf>
    <xf numFmtId="0" fontId="21" fillId="0" borderId="15" xfId="0" applyFont="1" applyFill="1" applyBorder="1" applyAlignment="1" applyProtection="1">
      <alignment horizontal="left" vertical="center" shrinkToFit="1"/>
      <protection hidden="1"/>
    </xf>
    <xf numFmtId="0" fontId="21" fillId="0" borderId="20" xfId="0" applyFont="1" applyFill="1" applyBorder="1" applyAlignment="1" applyProtection="1">
      <alignment horizontal="left" vertical="center" shrinkToFit="1"/>
      <protection hidden="1"/>
    </xf>
    <xf numFmtId="176" fontId="21" fillId="0" borderId="0" xfId="0" applyNumberFormat="1" applyFont="1" applyFill="1" applyBorder="1" applyAlignment="1" applyProtection="1">
      <alignment horizontal="center"/>
      <protection hidden="1"/>
    </xf>
    <xf numFmtId="176" fontId="0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49" fontId="21" fillId="0" borderId="22" xfId="0" applyNumberFormat="1" applyFont="1" applyFill="1" applyBorder="1" applyAlignment="1" applyProtection="1">
      <alignment vertical="center"/>
      <protection hidden="1"/>
    </xf>
    <xf numFmtId="49" fontId="21" fillId="0" borderId="24" xfId="0" applyNumberFormat="1" applyFont="1" applyFill="1" applyBorder="1" applyAlignment="1" applyProtection="1">
      <alignment vertical="center"/>
      <protection hidden="1"/>
    </xf>
    <xf numFmtId="49" fontId="21" fillId="0" borderId="12" xfId="0" applyNumberFormat="1" applyFont="1" applyFill="1" applyBorder="1" applyAlignment="1" applyProtection="1">
      <alignment vertical="center"/>
      <protection hidden="1"/>
    </xf>
    <xf numFmtId="49" fontId="21" fillId="0" borderId="13" xfId="0" applyNumberFormat="1" applyFont="1" applyFill="1" applyBorder="1" applyAlignment="1" applyProtection="1">
      <alignment vertical="center"/>
      <protection hidden="1"/>
    </xf>
    <xf numFmtId="49" fontId="21" fillId="0" borderId="19" xfId="0" applyNumberFormat="1" applyFont="1" applyFill="1" applyBorder="1" applyAlignment="1" applyProtection="1">
      <alignment vertical="center"/>
      <protection hidden="1"/>
    </xf>
    <xf numFmtId="49" fontId="21" fillId="0" borderId="20" xfId="0" applyNumberFormat="1" applyFont="1" applyFill="1" applyBorder="1" applyAlignment="1" applyProtection="1">
      <alignment vertical="center"/>
      <protection hidden="1"/>
    </xf>
    <xf numFmtId="0" fontId="24" fillId="0" borderId="12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24" fillId="0" borderId="13" xfId="0" applyFont="1" applyFill="1" applyBorder="1" applyAlignment="1" applyProtection="1">
      <alignment horizontal="center" vertical="center"/>
      <protection hidden="1"/>
    </xf>
    <xf numFmtId="0" fontId="24" fillId="0" borderId="19" xfId="0" applyFont="1" applyFill="1" applyBorder="1" applyAlignment="1" applyProtection="1">
      <alignment horizontal="center" vertical="center"/>
      <protection hidden="1"/>
    </xf>
    <xf numFmtId="0" fontId="24" fillId="0" borderId="15" xfId="0" applyFont="1" applyFill="1" applyBorder="1" applyAlignment="1" applyProtection="1">
      <alignment horizontal="center" vertical="center"/>
      <protection hidden="1"/>
    </xf>
    <xf numFmtId="0" fontId="24" fillId="0" borderId="2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0" fontId="1" fillId="0" borderId="15" xfId="0" applyFont="1" applyFill="1" applyBorder="1" applyAlignment="1" applyProtection="1">
      <alignment horizontal="center" vertical="center"/>
      <protection locked="0" hidden="1"/>
    </xf>
    <xf numFmtId="0" fontId="1" fillId="0" borderId="12" xfId="0" applyFont="1" applyFill="1" applyBorder="1" applyAlignment="1" applyProtection="1">
      <alignment horizontal="left" vertical="center" shrinkToFit="1"/>
      <protection locked="0" hidden="1"/>
    </xf>
    <xf numFmtId="0" fontId="1" fillId="0" borderId="0" xfId="0" applyFont="1" applyFill="1" applyAlignment="1" applyProtection="1">
      <alignment horizontal="left" vertical="center" shrinkToFit="1"/>
      <protection locked="0" hidden="1"/>
    </xf>
    <xf numFmtId="0" fontId="1" fillId="0" borderId="13" xfId="0" applyFont="1" applyFill="1" applyBorder="1" applyAlignment="1" applyProtection="1">
      <alignment horizontal="left" vertical="center" shrinkToFit="1"/>
      <protection locked="0" hidden="1"/>
    </xf>
    <xf numFmtId="0" fontId="0" fillId="0" borderId="15" xfId="0" applyFont="1" applyFill="1" applyBorder="1" applyAlignment="1" applyProtection="1">
      <alignment horizontal="center"/>
      <protection hidden="1"/>
    </xf>
    <xf numFmtId="0" fontId="0" fillId="0" borderId="15" xfId="0" applyFont="1" applyFill="1" applyBorder="1" applyAlignment="1" applyProtection="1">
      <alignment horizontal="center" vertical="center"/>
      <protection hidden="1"/>
    </xf>
    <xf numFmtId="0" fontId="21" fillId="0" borderId="15" xfId="0" applyFont="1" applyFill="1" applyBorder="1" applyAlignment="1" applyProtection="1">
      <alignment horizontal="right" vertical="center"/>
      <protection hidden="1"/>
    </xf>
    <xf numFmtId="0" fontId="21" fillId="0" borderId="12" xfId="0" applyFont="1" applyFill="1" applyBorder="1" applyAlignment="1" applyProtection="1">
      <alignment horizontal="right" vertical="center" shrinkToFit="1"/>
      <protection hidden="1"/>
    </xf>
    <xf numFmtId="0" fontId="21" fillId="0" borderId="0" xfId="0" applyFont="1" applyFill="1" applyBorder="1" applyAlignment="1" applyProtection="1">
      <alignment horizontal="right" vertical="center" shrinkToFit="1"/>
      <protection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B317AE19-374D-47D3-BADA-E66D5585CA3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60C4DB59-C7B4-4A7C-9074-72DF9364FC20}"/>
    <cellStyle name="標準 3" xfId="43" xr:uid="{CAF6A70B-225D-4790-B473-A241E29CD202}"/>
    <cellStyle name="良い" xfId="41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O860"/>
  <sheetViews>
    <sheetView tabSelected="1" zoomScaleNormal="100" zoomScaleSheetLayoutView="130" workbookViewId="0">
      <selection activeCell="O6" sqref="O6:AL7"/>
    </sheetView>
  </sheetViews>
  <sheetFormatPr defaultColWidth="0" defaultRowHeight="13.5" zeroHeight="1" x14ac:dyDescent="0.15"/>
  <cols>
    <col min="1" max="2" width="1.625" style="25" customWidth="1"/>
    <col min="3" max="6" width="1.625" style="26" customWidth="1"/>
    <col min="7" max="82" width="1.25" style="26" customWidth="1"/>
    <col min="83" max="98" width="1.125" style="26" customWidth="1"/>
    <col min="99" max="99" width="5.625" style="25" customWidth="1"/>
    <col min="100" max="101" width="1.125" style="1" hidden="1" customWidth="1"/>
    <col min="102" max="102" width="5.625" style="1" hidden="1" customWidth="1"/>
    <col min="103" max="103" width="5" style="8" hidden="1" customWidth="1"/>
    <col min="104" max="104" width="5.125" style="8" hidden="1" customWidth="1"/>
    <col min="105" max="106" width="10.125" style="8" hidden="1" customWidth="1"/>
    <col min="107" max="107" width="12.5" style="8" hidden="1" customWidth="1"/>
    <col min="108" max="108" width="9.875" style="8" hidden="1" customWidth="1"/>
    <col min="109" max="109" width="7.125" style="8" hidden="1" customWidth="1"/>
    <col min="110" max="112" width="2.125" style="8" hidden="1" customWidth="1"/>
    <col min="113" max="119" width="5.625" style="1" hidden="1" customWidth="1"/>
    <col min="120" max="16384" width="9" style="1" hidden="1"/>
  </cols>
  <sheetData>
    <row r="1" spans="1:110" ht="8.1" customHeight="1" x14ac:dyDescent="0.15">
      <c r="CY1" s="4" t="s">
        <v>125</v>
      </c>
    </row>
    <row r="2" spans="1:110" ht="8.1" customHeight="1" x14ac:dyDescent="0.15">
      <c r="C2" s="297" t="s">
        <v>15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297"/>
      <c r="CA2" s="297"/>
      <c r="CB2" s="297"/>
      <c r="CC2" s="297"/>
      <c r="CD2" s="297"/>
      <c r="CY2" s="5" t="s">
        <v>124</v>
      </c>
    </row>
    <row r="3" spans="1:110" ht="8.1" customHeight="1" x14ac:dyDescent="0.15"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7"/>
      <c r="BS3" s="297"/>
      <c r="BT3" s="297"/>
      <c r="BU3" s="297"/>
      <c r="BV3" s="297"/>
      <c r="BW3" s="297"/>
      <c r="BX3" s="297"/>
      <c r="BY3" s="297"/>
      <c r="BZ3" s="297"/>
      <c r="CA3" s="297"/>
      <c r="CB3" s="297"/>
      <c r="CC3" s="297"/>
      <c r="CD3" s="297"/>
      <c r="CY3" s="6"/>
    </row>
    <row r="4" spans="1:110" ht="8.1" customHeight="1" x14ac:dyDescent="0.15">
      <c r="R4" s="86" t="s">
        <v>120</v>
      </c>
      <c r="S4" s="86"/>
      <c r="T4" s="86"/>
      <c r="U4" s="86"/>
      <c r="V4" s="86"/>
      <c r="W4" s="86"/>
      <c r="X4" s="86"/>
      <c r="Y4" s="86"/>
      <c r="Z4" s="86"/>
      <c r="AA4" s="86"/>
      <c r="AB4" s="86"/>
      <c r="AC4" s="85" t="s">
        <v>122</v>
      </c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6" t="s">
        <v>121</v>
      </c>
      <c r="AP4" s="86"/>
      <c r="AQ4" s="86"/>
      <c r="AR4" s="86"/>
      <c r="AS4" s="86"/>
      <c r="AT4" s="86"/>
      <c r="AU4" s="86"/>
      <c r="AV4" s="86"/>
      <c r="AW4" s="86"/>
      <c r="AX4" s="86" t="s">
        <v>123</v>
      </c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4" t="s">
        <v>90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Y4" s="6"/>
    </row>
    <row r="5" spans="1:110" ht="8.1" customHeight="1" x14ac:dyDescent="0.15"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Y5" s="6"/>
    </row>
    <row r="6" spans="1:110" ht="8.1" customHeight="1" x14ac:dyDescent="0.15">
      <c r="C6" s="27"/>
      <c r="D6" s="308" t="s">
        <v>27</v>
      </c>
      <c r="E6" s="308"/>
      <c r="F6" s="308"/>
      <c r="G6" s="308"/>
      <c r="H6" s="308"/>
      <c r="I6" s="308"/>
      <c r="J6" s="308"/>
      <c r="K6" s="308"/>
      <c r="L6" s="308"/>
      <c r="M6" s="308"/>
      <c r="N6" s="263" t="s">
        <v>28</v>
      </c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27"/>
      <c r="AN6" s="27"/>
      <c r="AO6" s="308" t="s">
        <v>29</v>
      </c>
      <c r="AP6" s="229"/>
      <c r="AQ6" s="229"/>
      <c r="AR6" s="229"/>
      <c r="AS6" s="229"/>
      <c r="AT6" s="229"/>
      <c r="AU6" s="315"/>
      <c r="AV6" s="315"/>
      <c r="AW6" s="315"/>
      <c r="AX6" s="315"/>
      <c r="AY6" s="315"/>
      <c r="AZ6" s="315"/>
      <c r="BA6" s="315"/>
      <c r="BB6" s="315"/>
      <c r="BC6" s="315"/>
      <c r="BD6" s="315"/>
      <c r="BE6" s="315"/>
      <c r="BF6" s="28"/>
      <c r="BG6" s="28"/>
      <c r="BH6" s="28"/>
      <c r="BI6" s="24"/>
      <c r="BJ6" s="24"/>
      <c r="BK6" s="24"/>
      <c r="BL6" s="27"/>
      <c r="CY6" s="6"/>
    </row>
    <row r="7" spans="1:110" ht="8.1" customHeight="1" x14ac:dyDescent="0.15">
      <c r="C7" s="27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64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27"/>
      <c r="AN7" s="27"/>
      <c r="AO7" s="274"/>
      <c r="AP7" s="274"/>
      <c r="AQ7" s="274"/>
      <c r="AR7" s="274"/>
      <c r="AS7" s="274"/>
      <c r="AT7" s="274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29"/>
      <c r="BG7" s="30"/>
      <c r="BH7" s="31"/>
      <c r="BI7" s="31"/>
      <c r="BJ7" s="31"/>
      <c r="BK7" s="31"/>
      <c r="BL7" s="31"/>
      <c r="BM7" s="31"/>
      <c r="CY7" s="7" t="s">
        <v>126</v>
      </c>
    </row>
    <row r="8" spans="1:110" ht="8.1" customHeight="1" x14ac:dyDescent="0.15">
      <c r="D8" s="298" t="s">
        <v>46</v>
      </c>
      <c r="E8" s="298"/>
      <c r="F8" s="298"/>
      <c r="G8" s="298"/>
      <c r="H8" s="298"/>
      <c r="I8" s="298"/>
      <c r="J8" s="298"/>
      <c r="K8" s="298"/>
      <c r="L8" s="298"/>
      <c r="M8" s="298"/>
      <c r="N8" s="300" t="s">
        <v>28</v>
      </c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O8" s="308" t="s">
        <v>30</v>
      </c>
      <c r="AP8" s="229"/>
      <c r="AQ8" s="229"/>
      <c r="AR8" s="229"/>
      <c r="AS8" s="229"/>
      <c r="AT8" s="229"/>
      <c r="AU8" s="309"/>
      <c r="AV8" s="313"/>
      <c r="AW8" s="313"/>
      <c r="AX8" s="313"/>
      <c r="AY8" s="313"/>
      <c r="AZ8" s="308" t="s">
        <v>31</v>
      </c>
      <c r="BA8" s="229"/>
      <c r="BB8" s="229"/>
      <c r="BC8" s="229"/>
      <c r="BD8" s="229"/>
      <c r="BE8" s="229"/>
      <c r="BF8" s="309"/>
      <c r="BG8" s="309"/>
      <c r="BH8" s="309"/>
      <c r="BI8" s="309"/>
      <c r="BJ8" s="309"/>
      <c r="BK8" s="310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</row>
    <row r="9" spans="1:110" ht="8.1" customHeight="1" x14ac:dyDescent="0.15"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64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O9" s="274"/>
      <c r="AP9" s="274"/>
      <c r="AQ9" s="274"/>
      <c r="AR9" s="274"/>
      <c r="AS9" s="274"/>
      <c r="AT9" s="274"/>
      <c r="AU9" s="314"/>
      <c r="AV9" s="314"/>
      <c r="AW9" s="314"/>
      <c r="AX9" s="314"/>
      <c r="AY9" s="314"/>
      <c r="AZ9" s="274"/>
      <c r="BA9" s="274"/>
      <c r="BB9" s="274"/>
      <c r="BC9" s="274"/>
      <c r="BD9" s="274"/>
      <c r="BE9" s="274"/>
      <c r="BF9" s="311"/>
      <c r="BG9" s="311"/>
      <c r="BH9" s="311"/>
      <c r="BI9" s="311"/>
      <c r="BJ9" s="311"/>
      <c r="BK9" s="312"/>
    </row>
    <row r="10" spans="1:110" ht="8.1" customHeight="1" x14ac:dyDescent="0.15">
      <c r="BM10" s="273" t="s">
        <v>26</v>
      </c>
      <c r="BN10" s="229"/>
      <c r="BO10" s="229"/>
      <c r="BP10" s="229"/>
      <c r="BQ10" s="229"/>
      <c r="BR10" s="229"/>
      <c r="BS10" s="229"/>
      <c r="BT10" s="229"/>
      <c r="BU10" s="33"/>
      <c r="BV10" s="33"/>
      <c r="BW10" s="341"/>
      <c r="BX10" s="341"/>
      <c r="BY10" s="341"/>
      <c r="BZ10" s="341"/>
      <c r="CA10" s="137" t="s">
        <v>45</v>
      </c>
      <c r="CB10" s="137"/>
      <c r="CC10" s="137"/>
      <c r="CD10" s="137"/>
      <c r="CH10" s="34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6"/>
      <c r="CV10" s="3"/>
      <c r="CW10" s="3"/>
      <c r="CY10" s="9" t="s">
        <v>115</v>
      </c>
      <c r="CZ10" s="10" t="e">
        <f>VLOOKUP(BF8,CY59:DB63,CY58,0)</f>
        <v>#N/A</v>
      </c>
    </row>
    <row r="11" spans="1:110" ht="8.1" customHeight="1" x14ac:dyDescent="0.15">
      <c r="BM11" s="274"/>
      <c r="BN11" s="274"/>
      <c r="BO11" s="274"/>
      <c r="BP11" s="274"/>
      <c r="BQ11" s="274"/>
      <c r="BR11" s="274"/>
      <c r="BS11" s="274"/>
      <c r="BT11" s="274"/>
      <c r="BU11" s="37"/>
      <c r="BV11" s="37"/>
      <c r="BW11" s="342"/>
      <c r="BX11" s="342"/>
      <c r="BY11" s="342"/>
      <c r="BZ11" s="342"/>
      <c r="CA11" s="140"/>
      <c r="CB11" s="140"/>
      <c r="CC11" s="140"/>
      <c r="CD11" s="140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6"/>
      <c r="CV11" s="3"/>
      <c r="CW11" s="3"/>
      <c r="CY11" s="9" t="s">
        <v>127</v>
      </c>
      <c r="CZ11" s="10" t="e">
        <f>VLOOKUP(BF8,CY67:DB71,CY66,0)</f>
        <v>#N/A</v>
      </c>
      <c r="DC11" s="9">
        <v>424</v>
      </c>
      <c r="DD11" s="9"/>
    </row>
    <row r="12" spans="1:110" ht="8.1" customHeight="1" x14ac:dyDescent="0.15"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DC12" s="9">
        <v>622</v>
      </c>
      <c r="DD12" s="9" t="s">
        <v>32</v>
      </c>
    </row>
    <row r="13" spans="1:110" ht="8.1" customHeight="1" x14ac:dyDescent="0.15">
      <c r="C13" s="148" t="s">
        <v>0</v>
      </c>
      <c r="D13" s="287"/>
      <c r="E13" s="287"/>
      <c r="F13" s="287"/>
      <c r="G13" s="287"/>
      <c r="H13" s="287"/>
      <c r="I13" s="287"/>
      <c r="J13" s="292"/>
      <c r="K13" s="305" t="s">
        <v>1</v>
      </c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305" t="s">
        <v>4</v>
      </c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305" t="s">
        <v>3</v>
      </c>
      <c r="AJ13" s="279"/>
      <c r="AK13" s="279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65" t="s">
        <v>5</v>
      </c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7" t="s">
        <v>6</v>
      </c>
      <c r="BV13" s="268"/>
      <c r="BW13" s="268"/>
      <c r="BX13" s="268"/>
      <c r="BY13" s="268"/>
      <c r="BZ13" s="268"/>
      <c r="CA13" s="268"/>
      <c r="CB13" s="268"/>
      <c r="CC13" s="268"/>
      <c r="CD13" s="269"/>
      <c r="DC13" s="9">
        <v>612</v>
      </c>
      <c r="DD13" s="9"/>
      <c r="DF13" s="11"/>
    </row>
    <row r="14" spans="1:110" ht="8.1" customHeight="1" x14ac:dyDescent="0.15">
      <c r="A14" s="39"/>
      <c r="B14" s="39"/>
      <c r="C14" s="219"/>
      <c r="D14" s="217"/>
      <c r="E14" s="217"/>
      <c r="F14" s="217"/>
      <c r="G14" s="217"/>
      <c r="H14" s="217"/>
      <c r="I14" s="217"/>
      <c r="J14" s="218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70"/>
      <c r="BV14" s="268"/>
      <c r="BW14" s="268"/>
      <c r="BX14" s="268"/>
      <c r="BY14" s="268"/>
      <c r="BZ14" s="268"/>
      <c r="CA14" s="268"/>
      <c r="CB14" s="268"/>
      <c r="CC14" s="268"/>
      <c r="CD14" s="269"/>
      <c r="DC14" s="9">
        <v>512</v>
      </c>
      <c r="DD14" s="9"/>
      <c r="DF14" s="11"/>
    </row>
    <row r="15" spans="1:110" ht="8.1" customHeight="1" x14ac:dyDescent="0.15">
      <c r="C15" s="219"/>
      <c r="D15" s="217"/>
      <c r="E15" s="217"/>
      <c r="F15" s="217"/>
      <c r="G15" s="217"/>
      <c r="H15" s="217"/>
      <c r="I15" s="217"/>
      <c r="J15" s="218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72" t="s">
        <v>16</v>
      </c>
      <c r="BV15" s="268"/>
      <c r="BW15" s="268"/>
      <c r="BX15" s="268"/>
      <c r="BY15" s="268"/>
      <c r="BZ15" s="271" t="s">
        <v>17</v>
      </c>
      <c r="CA15" s="268"/>
      <c r="CB15" s="268"/>
      <c r="CC15" s="268"/>
      <c r="CD15" s="269"/>
      <c r="DC15" s="9">
        <v>404</v>
      </c>
      <c r="DD15" s="9"/>
      <c r="DF15" s="11"/>
    </row>
    <row r="16" spans="1:110" ht="8.1" customHeight="1" x14ac:dyDescent="0.15">
      <c r="C16" s="303"/>
      <c r="D16" s="255"/>
      <c r="E16" s="255"/>
      <c r="F16" s="255"/>
      <c r="G16" s="255"/>
      <c r="H16" s="255"/>
      <c r="I16" s="255"/>
      <c r="J16" s="304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70"/>
      <c r="BV16" s="268"/>
      <c r="BW16" s="268"/>
      <c r="BX16" s="268"/>
      <c r="BY16" s="268"/>
      <c r="BZ16" s="268"/>
      <c r="CA16" s="268"/>
      <c r="CB16" s="268"/>
      <c r="CC16" s="268"/>
      <c r="CD16" s="269"/>
      <c r="DC16" s="9">
        <v>304</v>
      </c>
      <c r="DD16" s="9"/>
    </row>
    <row r="17" spans="3:112" ht="8.1" customHeight="1" x14ac:dyDescent="0.15">
      <c r="C17" s="329" t="s">
        <v>33</v>
      </c>
      <c r="D17" s="330"/>
      <c r="E17" s="188" t="s">
        <v>77</v>
      </c>
      <c r="F17" s="189"/>
      <c r="G17" s="189"/>
      <c r="H17" s="189"/>
      <c r="I17" s="189"/>
      <c r="J17" s="190"/>
      <c r="K17" s="275" t="s">
        <v>7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8" t="s">
        <v>8</v>
      </c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157" t="s">
        <v>67</v>
      </c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287"/>
      <c r="BC17" s="287"/>
      <c r="BD17" s="287"/>
      <c r="BE17" s="292"/>
      <c r="BF17" s="286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9"/>
      <c r="BV17" s="159"/>
      <c r="BW17" s="159"/>
      <c r="BX17" s="159"/>
      <c r="BY17" s="159"/>
      <c r="BZ17" s="159"/>
      <c r="CA17" s="159"/>
      <c r="CB17" s="159"/>
      <c r="CC17" s="159"/>
      <c r="CD17" s="163"/>
      <c r="CE17" s="178" t="s">
        <v>41</v>
      </c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DC17" s="9">
        <v>204</v>
      </c>
      <c r="DD17" s="9"/>
    </row>
    <row r="18" spans="3:112" ht="8.1" customHeight="1" x14ac:dyDescent="0.15">
      <c r="C18" s="331"/>
      <c r="D18" s="332"/>
      <c r="E18" s="92"/>
      <c r="F18" s="93"/>
      <c r="G18" s="93"/>
      <c r="H18" s="93"/>
      <c r="I18" s="93"/>
      <c r="J18" s="94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93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88"/>
      <c r="BC18" s="288"/>
      <c r="BD18" s="288"/>
      <c r="BE18" s="295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161"/>
      <c r="BV18" s="162"/>
      <c r="BW18" s="162"/>
      <c r="BX18" s="162"/>
      <c r="BY18" s="162"/>
      <c r="BZ18" s="162"/>
      <c r="CA18" s="162"/>
      <c r="CB18" s="162"/>
      <c r="CC18" s="162"/>
      <c r="CD18" s="164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DC18" s="9">
        <v>124</v>
      </c>
      <c r="DD18" s="9"/>
    </row>
    <row r="19" spans="3:112" ht="8.1" customHeight="1" x14ac:dyDescent="0.15">
      <c r="C19" s="331"/>
      <c r="D19" s="332"/>
      <c r="E19" s="92"/>
      <c r="F19" s="93"/>
      <c r="G19" s="93"/>
      <c r="H19" s="93"/>
      <c r="I19" s="93"/>
      <c r="J19" s="94"/>
      <c r="K19" s="213" t="s">
        <v>73</v>
      </c>
      <c r="L19" s="244"/>
      <c r="M19" s="244"/>
      <c r="N19" s="244"/>
      <c r="O19" s="244"/>
      <c r="P19" s="244"/>
      <c r="Q19" s="244"/>
      <c r="R19" s="244"/>
      <c r="S19" s="244"/>
      <c r="T19" s="244"/>
      <c r="U19" s="245"/>
      <c r="V19" s="89" t="s">
        <v>81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1"/>
      <c r="AI19" s="89" t="s">
        <v>82</v>
      </c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1"/>
      <c r="BF19" s="296"/>
      <c r="BG19" s="251"/>
      <c r="BH19" s="251"/>
      <c r="BI19" s="251"/>
      <c r="BJ19" s="251"/>
      <c r="BK19" s="251"/>
      <c r="BL19" s="251"/>
      <c r="BM19" s="251"/>
      <c r="BN19" s="251"/>
      <c r="BO19" s="251"/>
      <c r="BP19" s="251"/>
      <c r="BQ19" s="251"/>
      <c r="BR19" s="251"/>
      <c r="BS19" s="251"/>
      <c r="BT19" s="252"/>
      <c r="BU19" s="220"/>
      <c r="BV19" s="142"/>
      <c r="BW19" s="142"/>
      <c r="BX19" s="142"/>
      <c r="BY19" s="142"/>
      <c r="BZ19" s="142"/>
      <c r="CA19" s="142"/>
      <c r="CB19" s="142"/>
      <c r="CC19" s="142"/>
      <c r="CD19" s="143"/>
      <c r="CE19" s="165" t="s">
        <v>41</v>
      </c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7"/>
      <c r="DC19" s="9">
        <v>104</v>
      </c>
      <c r="DD19" s="9"/>
      <c r="DE19" s="9" t="s">
        <v>48</v>
      </c>
      <c r="DF19" s="9"/>
      <c r="DG19" s="9"/>
      <c r="DH19" s="9"/>
    </row>
    <row r="20" spans="3:112" ht="8.1" customHeight="1" x14ac:dyDescent="0.15">
      <c r="C20" s="331"/>
      <c r="D20" s="332"/>
      <c r="E20" s="92"/>
      <c r="F20" s="93"/>
      <c r="G20" s="93"/>
      <c r="H20" s="93"/>
      <c r="I20" s="93"/>
      <c r="J20" s="94"/>
      <c r="K20" s="216"/>
      <c r="L20" s="246"/>
      <c r="M20" s="246"/>
      <c r="N20" s="246"/>
      <c r="O20" s="246"/>
      <c r="P20" s="246"/>
      <c r="Q20" s="246"/>
      <c r="R20" s="246"/>
      <c r="S20" s="246"/>
      <c r="T20" s="246"/>
      <c r="U20" s="247"/>
      <c r="V20" s="92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4"/>
      <c r="AI20" s="92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4"/>
      <c r="BF20" s="183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5"/>
      <c r="BU20" s="160"/>
      <c r="BV20" s="144"/>
      <c r="BW20" s="144"/>
      <c r="BX20" s="144"/>
      <c r="BY20" s="144"/>
      <c r="BZ20" s="144"/>
      <c r="CA20" s="144"/>
      <c r="CB20" s="144"/>
      <c r="CC20" s="144"/>
      <c r="CD20" s="145"/>
      <c r="CE20" s="168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70"/>
      <c r="DE20" s="9" t="s">
        <v>49</v>
      </c>
      <c r="DF20" s="9">
        <v>1</v>
      </c>
      <c r="DG20" s="9">
        <v>1</v>
      </c>
      <c r="DH20" s="9">
        <v>1</v>
      </c>
    </row>
    <row r="21" spans="3:112" ht="8.1" customHeight="1" x14ac:dyDescent="0.15">
      <c r="C21" s="331"/>
      <c r="D21" s="332"/>
      <c r="E21" s="92"/>
      <c r="F21" s="93"/>
      <c r="G21" s="93"/>
      <c r="H21" s="93"/>
      <c r="I21" s="93"/>
      <c r="J21" s="94"/>
      <c r="K21" s="216"/>
      <c r="L21" s="246"/>
      <c r="M21" s="246"/>
      <c r="N21" s="246"/>
      <c r="O21" s="246"/>
      <c r="P21" s="246"/>
      <c r="Q21" s="246"/>
      <c r="R21" s="246"/>
      <c r="S21" s="246"/>
      <c r="T21" s="246"/>
      <c r="U21" s="247"/>
      <c r="V21" s="92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4"/>
      <c r="AI21" s="92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4"/>
      <c r="BF21" s="183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5"/>
      <c r="BU21" s="160"/>
      <c r="BV21" s="144"/>
      <c r="BW21" s="144"/>
      <c r="BX21" s="144"/>
      <c r="BY21" s="144"/>
      <c r="BZ21" s="144"/>
      <c r="CA21" s="144"/>
      <c r="CB21" s="144"/>
      <c r="CC21" s="144"/>
      <c r="CD21" s="145"/>
      <c r="CE21" s="168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70"/>
      <c r="DE21" s="9" t="s">
        <v>50</v>
      </c>
      <c r="DF21" s="9">
        <v>2</v>
      </c>
      <c r="DG21" s="9">
        <v>2</v>
      </c>
      <c r="DH21" s="9">
        <v>2</v>
      </c>
    </row>
    <row r="22" spans="3:112" ht="8.1" customHeight="1" x14ac:dyDescent="0.15">
      <c r="C22" s="331"/>
      <c r="D22" s="332"/>
      <c r="E22" s="92"/>
      <c r="F22" s="93"/>
      <c r="G22" s="93"/>
      <c r="H22" s="93"/>
      <c r="I22" s="93"/>
      <c r="J22" s="94"/>
      <c r="K22" s="216"/>
      <c r="L22" s="246"/>
      <c r="M22" s="246"/>
      <c r="N22" s="246"/>
      <c r="O22" s="246"/>
      <c r="P22" s="246"/>
      <c r="Q22" s="246"/>
      <c r="R22" s="246"/>
      <c r="S22" s="246"/>
      <c r="T22" s="246"/>
      <c r="U22" s="247"/>
      <c r="V22" s="92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4"/>
      <c r="AI22" s="92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4"/>
      <c r="BF22" s="183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5"/>
      <c r="BU22" s="160"/>
      <c r="BV22" s="144"/>
      <c r="BW22" s="144"/>
      <c r="BX22" s="144"/>
      <c r="BY22" s="144"/>
      <c r="BZ22" s="144"/>
      <c r="CA22" s="144"/>
      <c r="CB22" s="144"/>
      <c r="CC22" s="144"/>
      <c r="CD22" s="145"/>
      <c r="CE22" s="168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70"/>
      <c r="CY22" s="9" t="s">
        <v>128</v>
      </c>
      <c r="CZ22" s="9">
        <v>765</v>
      </c>
      <c r="DE22" s="9" t="s">
        <v>51</v>
      </c>
      <c r="DF22" s="9">
        <v>3</v>
      </c>
      <c r="DG22" s="9">
        <v>3</v>
      </c>
      <c r="DH22" s="9">
        <v>3</v>
      </c>
    </row>
    <row r="23" spans="3:112" ht="8.1" customHeight="1" x14ac:dyDescent="0.15">
      <c r="C23" s="331"/>
      <c r="D23" s="332"/>
      <c r="E23" s="92"/>
      <c r="F23" s="93"/>
      <c r="G23" s="93"/>
      <c r="H23" s="93"/>
      <c r="I23" s="93"/>
      <c r="J23" s="94"/>
      <c r="K23" s="216"/>
      <c r="L23" s="246"/>
      <c r="M23" s="246"/>
      <c r="N23" s="246"/>
      <c r="O23" s="246"/>
      <c r="P23" s="246"/>
      <c r="Q23" s="246"/>
      <c r="R23" s="246"/>
      <c r="S23" s="246"/>
      <c r="T23" s="246"/>
      <c r="U23" s="247"/>
      <c r="V23" s="92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4"/>
      <c r="AI23" s="92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4"/>
      <c r="BF23" s="183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5"/>
      <c r="BU23" s="160"/>
      <c r="BV23" s="144"/>
      <c r="BW23" s="144"/>
      <c r="BX23" s="144"/>
      <c r="BY23" s="144"/>
      <c r="BZ23" s="144"/>
      <c r="CA23" s="144"/>
      <c r="CB23" s="144"/>
      <c r="CC23" s="144"/>
      <c r="CD23" s="145"/>
      <c r="CE23" s="168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70"/>
      <c r="CY23" s="9" t="s">
        <v>129</v>
      </c>
      <c r="CZ23" s="9">
        <v>765</v>
      </c>
      <c r="DE23" s="9"/>
      <c r="DF23" s="9">
        <v>4</v>
      </c>
      <c r="DG23" s="9">
        <v>4</v>
      </c>
      <c r="DH23" s="9">
        <v>4</v>
      </c>
    </row>
    <row r="24" spans="3:112" ht="8.1" customHeight="1" x14ac:dyDescent="0.15">
      <c r="C24" s="331"/>
      <c r="D24" s="332"/>
      <c r="E24" s="92"/>
      <c r="F24" s="93"/>
      <c r="G24" s="93"/>
      <c r="H24" s="93"/>
      <c r="I24" s="93"/>
      <c r="J24" s="94"/>
      <c r="K24" s="216"/>
      <c r="L24" s="246"/>
      <c r="M24" s="246"/>
      <c r="N24" s="246"/>
      <c r="O24" s="246"/>
      <c r="P24" s="246"/>
      <c r="Q24" s="246"/>
      <c r="R24" s="246"/>
      <c r="S24" s="246"/>
      <c r="T24" s="246"/>
      <c r="U24" s="247"/>
      <c r="V24" s="92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2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4"/>
      <c r="BF24" s="183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5"/>
      <c r="BU24" s="161"/>
      <c r="BV24" s="162"/>
      <c r="BW24" s="162"/>
      <c r="BX24" s="162"/>
      <c r="BY24" s="162"/>
      <c r="BZ24" s="162"/>
      <c r="CA24" s="162"/>
      <c r="CB24" s="162"/>
      <c r="CC24" s="162"/>
      <c r="CD24" s="164"/>
      <c r="CE24" s="171"/>
      <c r="CF24" s="172"/>
      <c r="CG24" s="172"/>
      <c r="CH24" s="172"/>
      <c r="CI24" s="172"/>
      <c r="CJ24" s="172"/>
      <c r="CK24" s="172"/>
      <c r="CL24" s="172"/>
      <c r="CM24" s="172"/>
      <c r="CN24" s="172"/>
      <c r="CO24" s="172"/>
      <c r="CP24" s="172"/>
      <c r="CQ24" s="172"/>
      <c r="CR24" s="172"/>
      <c r="CS24" s="172"/>
      <c r="CT24" s="173"/>
      <c r="CY24" s="9" t="s">
        <v>130</v>
      </c>
      <c r="CZ24" s="9">
        <v>790</v>
      </c>
      <c r="DE24" s="9"/>
      <c r="DF24" s="9">
        <v>5</v>
      </c>
      <c r="DG24" s="9">
        <v>5</v>
      </c>
      <c r="DH24" s="9">
        <v>5</v>
      </c>
    </row>
    <row r="25" spans="3:112" ht="8.1" customHeight="1" x14ac:dyDescent="0.15">
      <c r="C25" s="331"/>
      <c r="D25" s="332"/>
      <c r="E25" s="92"/>
      <c r="F25" s="93"/>
      <c r="G25" s="93"/>
      <c r="H25" s="93"/>
      <c r="I25" s="93"/>
      <c r="J25" s="94"/>
      <c r="K25" s="281" t="s">
        <v>80</v>
      </c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95" t="s">
        <v>9</v>
      </c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213" t="s">
        <v>76</v>
      </c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5"/>
      <c r="BF25" s="248" t="s">
        <v>18</v>
      </c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50"/>
      <c r="BU25" s="231" t="str">
        <f>IF(BO27="","",IF(BO27=424,"○",""))</f>
        <v/>
      </c>
      <c r="BV25" s="124"/>
      <c r="BW25" s="124"/>
      <c r="BX25" s="124"/>
      <c r="BY25" s="124"/>
      <c r="BZ25" s="124" t="str">
        <f>IF(BO27="","",IF(BO27&lt;&gt;424,"○",""))</f>
        <v/>
      </c>
      <c r="CA25" s="124"/>
      <c r="CB25" s="124"/>
      <c r="CC25" s="124"/>
      <c r="CD25" s="125"/>
      <c r="CE25" s="177" t="s">
        <v>42</v>
      </c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Y25" s="9" t="s">
        <v>131</v>
      </c>
      <c r="CZ25" s="9">
        <v>790</v>
      </c>
      <c r="DE25" s="9"/>
      <c r="DF25" s="9">
        <v>6</v>
      </c>
      <c r="DG25" s="9">
        <v>6</v>
      </c>
      <c r="DH25" s="9">
        <v>6</v>
      </c>
    </row>
    <row r="26" spans="3:112" ht="8.1" customHeight="1" x14ac:dyDescent="0.15">
      <c r="C26" s="331"/>
      <c r="D26" s="332"/>
      <c r="E26" s="92"/>
      <c r="F26" s="93"/>
      <c r="G26" s="93"/>
      <c r="H26" s="93"/>
      <c r="I26" s="93"/>
      <c r="J26" s="94"/>
      <c r="K26" s="283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21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7"/>
      <c r="BF26" s="168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70"/>
      <c r="BU26" s="232"/>
      <c r="BV26" s="126"/>
      <c r="BW26" s="126"/>
      <c r="BX26" s="126"/>
      <c r="BY26" s="126"/>
      <c r="BZ26" s="126"/>
      <c r="CA26" s="126"/>
      <c r="CB26" s="126"/>
      <c r="CC26" s="126"/>
      <c r="CD26" s="127"/>
      <c r="CE26" s="177"/>
      <c r="CF26" s="178"/>
      <c r="CG26" s="178"/>
      <c r="CH26" s="178"/>
      <c r="CI26" s="178"/>
      <c r="CJ26" s="178"/>
      <c r="CK26" s="178"/>
      <c r="CL26" s="178"/>
      <c r="CM26" s="178"/>
      <c r="CN26" s="178"/>
      <c r="CO26" s="178"/>
      <c r="CP26" s="178"/>
      <c r="CQ26" s="178"/>
      <c r="CR26" s="178"/>
      <c r="CS26" s="178"/>
      <c r="CT26" s="178"/>
      <c r="DE26" s="9"/>
      <c r="DF26" s="9">
        <v>7</v>
      </c>
      <c r="DG26" s="9">
        <v>7</v>
      </c>
      <c r="DH26" s="9">
        <v>7</v>
      </c>
    </row>
    <row r="27" spans="3:112" ht="8.1" customHeight="1" x14ac:dyDescent="0.15">
      <c r="C27" s="331"/>
      <c r="D27" s="332"/>
      <c r="E27" s="92"/>
      <c r="F27" s="93"/>
      <c r="G27" s="93"/>
      <c r="H27" s="93"/>
      <c r="I27" s="93"/>
      <c r="J27" s="9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21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7"/>
      <c r="BF27" s="136" t="s">
        <v>34</v>
      </c>
      <c r="BG27" s="137"/>
      <c r="BH27" s="137"/>
      <c r="BI27" s="137"/>
      <c r="BJ27" s="137"/>
      <c r="BK27" s="137"/>
      <c r="BL27" s="137"/>
      <c r="BM27" s="137"/>
      <c r="BN27" s="137"/>
      <c r="BO27" s="186"/>
      <c r="BP27" s="186"/>
      <c r="BQ27" s="186"/>
      <c r="BR27" s="186"/>
      <c r="BS27" s="186"/>
      <c r="BT27" s="40"/>
      <c r="BU27" s="232"/>
      <c r="BV27" s="126"/>
      <c r="BW27" s="126"/>
      <c r="BX27" s="126"/>
      <c r="BY27" s="126"/>
      <c r="BZ27" s="126"/>
      <c r="CA27" s="126"/>
      <c r="CB27" s="126"/>
      <c r="CC27" s="126"/>
      <c r="CD27" s="127"/>
      <c r="CE27" s="178"/>
      <c r="CF27" s="178"/>
      <c r="CG27" s="178"/>
      <c r="CH27" s="178"/>
      <c r="CI27" s="178"/>
      <c r="CJ27" s="178"/>
      <c r="CK27" s="178"/>
      <c r="CL27" s="178"/>
      <c r="CM27" s="178"/>
      <c r="CN27" s="178"/>
      <c r="CO27" s="178"/>
      <c r="CP27" s="178"/>
      <c r="CQ27" s="178"/>
      <c r="CR27" s="178"/>
      <c r="CS27" s="178"/>
      <c r="CT27" s="178"/>
      <c r="DE27" s="9"/>
      <c r="DF27" s="9">
        <v>8</v>
      </c>
      <c r="DG27" s="9">
        <v>8</v>
      </c>
      <c r="DH27" s="9">
        <v>8</v>
      </c>
    </row>
    <row r="28" spans="3:112" ht="8.1" customHeight="1" x14ac:dyDescent="0.15">
      <c r="C28" s="331"/>
      <c r="D28" s="332"/>
      <c r="E28" s="92"/>
      <c r="F28" s="93"/>
      <c r="G28" s="93"/>
      <c r="H28" s="93"/>
      <c r="I28" s="93"/>
      <c r="J28" s="9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335" t="s">
        <v>39</v>
      </c>
      <c r="AJ28" s="336"/>
      <c r="AK28" s="336"/>
      <c r="AL28" s="336"/>
      <c r="AM28" s="336"/>
      <c r="AN28" s="336"/>
      <c r="AO28" s="336"/>
      <c r="AP28" s="336"/>
      <c r="AQ28" s="336"/>
      <c r="AR28" s="336"/>
      <c r="AS28" s="336"/>
      <c r="AT28" s="336"/>
      <c r="AU28" s="336"/>
      <c r="AV28" s="336"/>
      <c r="AW28" s="336"/>
      <c r="AX28" s="336"/>
      <c r="AY28" s="336"/>
      <c r="AZ28" s="336"/>
      <c r="BA28" s="336"/>
      <c r="BB28" s="336"/>
      <c r="BC28" s="336"/>
      <c r="BD28" s="336"/>
      <c r="BE28" s="337"/>
      <c r="BF28" s="136"/>
      <c r="BG28" s="137"/>
      <c r="BH28" s="137"/>
      <c r="BI28" s="137"/>
      <c r="BJ28" s="137"/>
      <c r="BK28" s="137"/>
      <c r="BL28" s="137"/>
      <c r="BM28" s="137"/>
      <c r="BN28" s="137"/>
      <c r="BO28" s="187"/>
      <c r="BP28" s="187"/>
      <c r="BQ28" s="187"/>
      <c r="BR28" s="187"/>
      <c r="BS28" s="187"/>
      <c r="BT28" s="34"/>
      <c r="BU28" s="232"/>
      <c r="BV28" s="126"/>
      <c r="BW28" s="126"/>
      <c r="BX28" s="126"/>
      <c r="BY28" s="126"/>
      <c r="BZ28" s="126"/>
      <c r="CA28" s="126"/>
      <c r="CB28" s="126"/>
      <c r="CC28" s="126"/>
      <c r="CD28" s="127"/>
      <c r="CE28" s="178"/>
      <c r="CF28" s="178"/>
      <c r="CG28" s="178"/>
      <c r="CH28" s="178"/>
      <c r="CI28" s="178"/>
      <c r="CJ28" s="178"/>
      <c r="CK28" s="178"/>
      <c r="CL28" s="178"/>
      <c r="CM28" s="178"/>
      <c r="CN28" s="178"/>
      <c r="CO28" s="178"/>
      <c r="CP28" s="178"/>
      <c r="CQ28" s="178"/>
      <c r="CR28" s="178"/>
      <c r="CS28" s="178"/>
      <c r="CT28" s="178"/>
      <c r="DC28" s="12"/>
      <c r="DE28" s="9"/>
      <c r="DF28" s="9">
        <v>9</v>
      </c>
      <c r="DG28" s="9">
        <v>9</v>
      </c>
      <c r="DH28" s="9">
        <v>9</v>
      </c>
    </row>
    <row r="29" spans="3:112" ht="8.1" customHeight="1" x14ac:dyDescent="0.15">
      <c r="C29" s="333"/>
      <c r="D29" s="334"/>
      <c r="E29" s="130"/>
      <c r="F29" s="131"/>
      <c r="G29" s="131"/>
      <c r="H29" s="131"/>
      <c r="I29" s="131"/>
      <c r="J29" s="132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338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39"/>
      <c r="AX29" s="339"/>
      <c r="AY29" s="339"/>
      <c r="AZ29" s="339"/>
      <c r="BA29" s="339"/>
      <c r="BB29" s="339"/>
      <c r="BC29" s="339"/>
      <c r="BD29" s="339"/>
      <c r="BE29" s="340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41"/>
      <c r="BT29" s="41"/>
      <c r="BU29" s="290"/>
      <c r="BV29" s="191"/>
      <c r="BW29" s="191"/>
      <c r="BX29" s="191"/>
      <c r="BY29" s="191"/>
      <c r="BZ29" s="191"/>
      <c r="CA29" s="191"/>
      <c r="CB29" s="191"/>
      <c r="CC29" s="191"/>
      <c r="CD29" s="192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DC29" s="13"/>
      <c r="DE29" s="9"/>
      <c r="DF29" s="9">
        <v>10</v>
      </c>
      <c r="DG29" s="9">
        <v>10</v>
      </c>
      <c r="DH29" s="9">
        <v>10</v>
      </c>
    </row>
    <row r="30" spans="3:112" ht="8.1" customHeight="1" x14ac:dyDescent="0.15">
      <c r="C30" s="198" t="s">
        <v>19</v>
      </c>
      <c r="D30" s="199"/>
      <c r="E30" s="188" t="s">
        <v>11</v>
      </c>
      <c r="F30" s="189"/>
      <c r="G30" s="189"/>
      <c r="H30" s="189"/>
      <c r="I30" s="189"/>
      <c r="J30" s="190"/>
      <c r="K30" s="165" t="s">
        <v>7</v>
      </c>
      <c r="L30" s="166"/>
      <c r="M30" s="166"/>
      <c r="N30" s="166"/>
      <c r="O30" s="166"/>
      <c r="P30" s="166"/>
      <c r="Q30" s="166"/>
      <c r="R30" s="166"/>
      <c r="S30" s="166"/>
      <c r="T30" s="166"/>
      <c r="U30" s="167"/>
      <c r="V30" s="188" t="s">
        <v>72</v>
      </c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90"/>
      <c r="AI30" s="165" t="s">
        <v>67</v>
      </c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7"/>
      <c r="BF30" s="180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2"/>
      <c r="BU30" s="158"/>
      <c r="BV30" s="159"/>
      <c r="BW30" s="159"/>
      <c r="BX30" s="159"/>
      <c r="BY30" s="159"/>
      <c r="BZ30" s="159"/>
      <c r="CA30" s="159"/>
      <c r="CB30" s="159"/>
      <c r="CC30" s="159"/>
      <c r="CD30" s="163"/>
      <c r="CE30" s="157" t="s">
        <v>41</v>
      </c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7"/>
      <c r="DC30" s="13"/>
      <c r="DE30" s="9"/>
      <c r="DF30" s="9">
        <v>11</v>
      </c>
      <c r="DG30" s="9">
        <v>11</v>
      </c>
      <c r="DH30" s="9">
        <v>11</v>
      </c>
    </row>
    <row r="31" spans="3:112" ht="8.1" customHeight="1" x14ac:dyDescent="0.15">
      <c r="C31" s="200"/>
      <c r="D31" s="201"/>
      <c r="E31" s="92"/>
      <c r="F31" s="93"/>
      <c r="G31" s="93"/>
      <c r="H31" s="93"/>
      <c r="I31" s="93"/>
      <c r="J31" s="94"/>
      <c r="K31" s="168"/>
      <c r="L31" s="169"/>
      <c r="M31" s="169"/>
      <c r="N31" s="169"/>
      <c r="O31" s="169"/>
      <c r="P31" s="169"/>
      <c r="Q31" s="169"/>
      <c r="R31" s="169"/>
      <c r="S31" s="169"/>
      <c r="T31" s="169"/>
      <c r="U31" s="170"/>
      <c r="V31" s="92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4"/>
      <c r="AI31" s="168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70"/>
      <c r="BF31" s="183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5"/>
      <c r="BU31" s="160"/>
      <c r="BV31" s="144"/>
      <c r="BW31" s="144"/>
      <c r="BX31" s="144"/>
      <c r="BY31" s="144"/>
      <c r="BZ31" s="144"/>
      <c r="CA31" s="144"/>
      <c r="CB31" s="144"/>
      <c r="CC31" s="144"/>
      <c r="CD31" s="145"/>
      <c r="CE31" s="118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20"/>
      <c r="DC31" s="13"/>
      <c r="DE31" s="9"/>
      <c r="DF31" s="9">
        <v>12</v>
      </c>
      <c r="DG31" s="9">
        <v>12</v>
      </c>
      <c r="DH31" s="9">
        <v>12</v>
      </c>
    </row>
    <row r="32" spans="3:112" ht="8.1" customHeight="1" x14ac:dyDescent="0.15">
      <c r="C32" s="200"/>
      <c r="D32" s="201"/>
      <c r="E32" s="92"/>
      <c r="F32" s="93"/>
      <c r="G32" s="93"/>
      <c r="H32" s="93"/>
      <c r="I32" s="93"/>
      <c r="J32" s="94"/>
      <c r="K32" s="168"/>
      <c r="L32" s="169"/>
      <c r="M32" s="169"/>
      <c r="N32" s="169"/>
      <c r="O32" s="169"/>
      <c r="P32" s="169"/>
      <c r="Q32" s="169"/>
      <c r="R32" s="169"/>
      <c r="S32" s="169"/>
      <c r="T32" s="169"/>
      <c r="U32" s="170"/>
      <c r="V32" s="92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4"/>
      <c r="AI32" s="168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70"/>
      <c r="BF32" s="183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5"/>
      <c r="BU32" s="160"/>
      <c r="BV32" s="144"/>
      <c r="BW32" s="144"/>
      <c r="BX32" s="144"/>
      <c r="BY32" s="144"/>
      <c r="BZ32" s="144"/>
      <c r="CA32" s="144"/>
      <c r="CB32" s="144"/>
      <c r="CC32" s="144"/>
      <c r="CD32" s="145"/>
      <c r="CE32" s="118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20"/>
      <c r="CU32" s="39"/>
      <c r="CV32" s="2"/>
      <c r="CW32" s="2"/>
      <c r="DC32" s="12"/>
      <c r="DE32" s="9"/>
      <c r="DF32" s="9">
        <v>13</v>
      </c>
      <c r="DG32" s="9"/>
      <c r="DH32" s="9">
        <v>13</v>
      </c>
    </row>
    <row r="33" spans="3:112" ht="8.1" customHeight="1" x14ac:dyDescent="0.15">
      <c r="C33" s="200"/>
      <c r="D33" s="201"/>
      <c r="E33" s="92"/>
      <c r="F33" s="93"/>
      <c r="G33" s="93"/>
      <c r="H33" s="93"/>
      <c r="I33" s="93"/>
      <c r="J33" s="94"/>
      <c r="K33" s="168"/>
      <c r="L33" s="169"/>
      <c r="M33" s="169"/>
      <c r="N33" s="169"/>
      <c r="O33" s="169"/>
      <c r="P33" s="169"/>
      <c r="Q33" s="169"/>
      <c r="R33" s="169"/>
      <c r="S33" s="169"/>
      <c r="T33" s="169"/>
      <c r="U33" s="170"/>
      <c r="V33" s="92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4"/>
      <c r="AI33" s="168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70"/>
      <c r="BF33" s="256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8"/>
      <c r="BU33" s="161"/>
      <c r="BV33" s="162"/>
      <c r="BW33" s="162"/>
      <c r="BX33" s="162"/>
      <c r="BY33" s="162"/>
      <c r="BZ33" s="162"/>
      <c r="CA33" s="162"/>
      <c r="CB33" s="162"/>
      <c r="CC33" s="162"/>
      <c r="CD33" s="164"/>
      <c r="CE33" s="121"/>
      <c r="CF33" s="122"/>
      <c r="CG33" s="122"/>
      <c r="CH33" s="122"/>
      <c r="CI33" s="122"/>
      <c r="CJ33" s="122"/>
      <c r="CK33" s="122"/>
      <c r="CL33" s="122"/>
      <c r="CM33" s="122"/>
      <c r="CN33" s="122"/>
      <c r="CO33" s="122"/>
      <c r="CP33" s="122"/>
      <c r="CQ33" s="122"/>
      <c r="CR33" s="122"/>
      <c r="CS33" s="122"/>
      <c r="CT33" s="123"/>
      <c r="CU33" s="39"/>
      <c r="CV33" s="2"/>
      <c r="CW33" s="2"/>
      <c r="DE33" s="9"/>
      <c r="DF33" s="9">
        <v>14</v>
      </c>
      <c r="DG33" s="9"/>
      <c r="DH33" s="9">
        <v>14</v>
      </c>
    </row>
    <row r="34" spans="3:112" ht="8.1" customHeight="1" x14ac:dyDescent="0.15">
      <c r="C34" s="200"/>
      <c r="D34" s="201"/>
      <c r="E34" s="92"/>
      <c r="F34" s="93"/>
      <c r="G34" s="93"/>
      <c r="H34" s="93"/>
      <c r="I34" s="93"/>
      <c r="J34" s="94"/>
      <c r="K34" s="248" t="s">
        <v>10</v>
      </c>
      <c r="L34" s="249"/>
      <c r="M34" s="249"/>
      <c r="N34" s="249"/>
      <c r="O34" s="249"/>
      <c r="P34" s="249"/>
      <c r="Q34" s="249"/>
      <c r="R34" s="249"/>
      <c r="S34" s="249"/>
      <c r="T34" s="249"/>
      <c r="U34" s="250"/>
      <c r="V34" s="244" t="s">
        <v>75</v>
      </c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42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4"/>
      <c r="BF34" s="42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6"/>
      <c r="BU34" s="231" t="str">
        <f>IF(BM36="","",IF(BM36&gt;=AQ35,"○",""))</f>
        <v/>
      </c>
      <c r="BV34" s="124"/>
      <c r="BW34" s="124"/>
      <c r="BX34" s="124"/>
      <c r="BY34" s="124"/>
      <c r="BZ34" s="124" t="str">
        <f>IF(BM36="","",IF(BM36&lt;AQ35,"○",""))</f>
        <v/>
      </c>
      <c r="CA34" s="124"/>
      <c r="CB34" s="124"/>
      <c r="CC34" s="124"/>
      <c r="CD34" s="125"/>
      <c r="CE34" s="177" t="s">
        <v>43</v>
      </c>
      <c r="CF34" s="178"/>
      <c r="CG34" s="178"/>
      <c r="CH34" s="178"/>
      <c r="CI34" s="178"/>
      <c r="CJ34" s="178"/>
      <c r="CK34" s="178"/>
      <c r="CL34" s="178"/>
      <c r="CM34" s="178"/>
      <c r="CN34" s="178"/>
      <c r="CO34" s="178"/>
      <c r="CP34" s="178"/>
      <c r="CQ34" s="178"/>
      <c r="CR34" s="178"/>
      <c r="CS34" s="178"/>
      <c r="CT34" s="178"/>
      <c r="CU34" s="39"/>
      <c r="CV34" s="2"/>
      <c r="CW34" s="2"/>
      <c r="DE34" s="9"/>
      <c r="DF34" s="9">
        <v>15</v>
      </c>
      <c r="DG34" s="9"/>
      <c r="DH34" s="9">
        <v>15</v>
      </c>
    </row>
    <row r="35" spans="3:112" ht="8.1" customHeight="1" x14ac:dyDescent="0.15">
      <c r="C35" s="200"/>
      <c r="D35" s="201"/>
      <c r="E35" s="92"/>
      <c r="F35" s="93"/>
      <c r="G35" s="93"/>
      <c r="H35" s="93"/>
      <c r="I35" s="93"/>
      <c r="J35" s="94"/>
      <c r="K35" s="168"/>
      <c r="L35" s="169"/>
      <c r="M35" s="169"/>
      <c r="N35" s="169"/>
      <c r="O35" s="169"/>
      <c r="P35" s="169"/>
      <c r="Q35" s="169"/>
      <c r="R35" s="169"/>
      <c r="S35" s="169"/>
      <c r="T35" s="169"/>
      <c r="U35" s="17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47"/>
      <c r="AJ35" s="34"/>
      <c r="AK35" s="34"/>
      <c r="AL35" s="259" t="s">
        <v>143</v>
      </c>
      <c r="AM35" s="260"/>
      <c r="AN35" s="260"/>
      <c r="AO35" s="260"/>
      <c r="AP35" s="260"/>
      <c r="AQ35" s="261" t="str">
        <f>IF(ISERROR(VLOOKUP(BF8,CY22:CZ25,2,0)),"?",VLOOKUP(BF8,CY22:CZ25,2,0))</f>
        <v>?</v>
      </c>
      <c r="AR35" s="260"/>
      <c r="AS35" s="260"/>
      <c r="AT35" s="260"/>
      <c r="AU35" s="259" t="s">
        <v>68</v>
      </c>
      <c r="AV35" s="259"/>
      <c r="AW35" s="259"/>
      <c r="AX35" s="259"/>
      <c r="AY35" s="259"/>
      <c r="AZ35" s="259"/>
      <c r="BA35" s="259"/>
      <c r="BB35" s="259"/>
      <c r="BC35" s="259"/>
      <c r="BD35" s="259"/>
      <c r="BE35" s="291"/>
      <c r="BF35" s="48"/>
      <c r="BG35" s="49"/>
      <c r="BH35" s="49"/>
      <c r="BI35" s="49"/>
      <c r="BJ35" s="50"/>
      <c r="BK35" s="51"/>
      <c r="BL35" s="51"/>
      <c r="BM35" s="51"/>
      <c r="BN35" s="34"/>
      <c r="BO35" s="35"/>
      <c r="BP35" s="35"/>
      <c r="BQ35" s="35"/>
      <c r="BR35" s="35"/>
      <c r="BS35" s="35"/>
      <c r="BT35" s="52"/>
      <c r="BU35" s="232"/>
      <c r="BV35" s="126"/>
      <c r="BW35" s="126"/>
      <c r="BX35" s="126"/>
      <c r="BY35" s="126"/>
      <c r="BZ35" s="126"/>
      <c r="CA35" s="126"/>
      <c r="CB35" s="126"/>
      <c r="CC35" s="126"/>
      <c r="CD35" s="127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39"/>
      <c r="CV35" s="2"/>
      <c r="CW35" s="2"/>
      <c r="DE35" s="9"/>
      <c r="DF35" s="9">
        <v>16</v>
      </c>
      <c r="DG35" s="9"/>
      <c r="DH35" s="9">
        <v>16</v>
      </c>
    </row>
    <row r="36" spans="3:112" ht="8.1" customHeight="1" x14ac:dyDescent="0.15">
      <c r="C36" s="200"/>
      <c r="D36" s="201"/>
      <c r="E36" s="92"/>
      <c r="F36" s="93"/>
      <c r="G36" s="93"/>
      <c r="H36" s="93"/>
      <c r="I36" s="93"/>
      <c r="J36" s="94"/>
      <c r="K36" s="168"/>
      <c r="L36" s="169"/>
      <c r="M36" s="169"/>
      <c r="N36" s="169"/>
      <c r="O36" s="169"/>
      <c r="P36" s="169"/>
      <c r="Q36" s="169"/>
      <c r="R36" s="169"/>
      <c r="S36" s="169"/>
      <c r="T36" s="169"/>
      <c r="U36" s="17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53"/>
      <c r="AJ36" s="54"/>
      <c r="AK36" s="54"/>
      <c r="AL36" s="260"/>
      <c r="AM36" s="260"/>
      <c r="AN36" s="260"/>
      <c r="AO36" s="260"/>
      <c r="AP36" s="260"/>
      <c r="AQ36" s="260"/>
      <c r="AR36" s="260"/>
      <c r="AS36" s="260"/>
      <c r="AT36" s="260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91"/>
      <c r="BF36" s="48"/>
      <c r="BG36" s="137" t="s">
        <v>144</v>
      </c>
      <c r="BH36" s="137"/>
      <c r="BI36" s="137"/>
      <c r="BJ36" s="137"/>
      <c r="BK36" s="137"/>
      <c r="BL36" s="137"/>
      <c r="BM36" s="186"/>
      <c r="BN36" s="186"/>
      <c r="BO36" s="186"/>
      <c r="BP36" s="186"/>
      <c r="BQ36" s="186"/>
      <c r="BR36" s="137" t="s">
        <v>78</v>
      </c>
      <c r="BS36" s="137"/>
      <c r="BT36" s="138"/>
      <c r="BU36" s="232"/>
      <c r="BV36" s="126"/>
      <c r="BW36" s="126"/>
      <c r="BX36" s="126"/>
      <c r="BY36" s="126"/>
      <c r="BZ36" s="126"/>
      <c r="CA36" s="126"/>
      <c r="CB36" s="126"/>
      <c r="CC36" s="126"/>
      <c r="CD36" s="127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DE36" s="9"/>
      <c r="DF36" s="9">
        <v>17</v>
      </c>
      <c r="DG36" s="9"/>
      <c r="DH36" s="9">
        <v>17</v>
      </c>
    </row>
    <row r="37" spans="3:112" ht="8.1" customHeight="1" x14ac:dyDescent="0.15">
      <c r="C37" s="200"/>
      <c r="D37" s="201"/>
      <c r="E37" s="92"/>
      <c r="F37" s="93"/>
      <c r="G37" s="93"/>
      <c r="H37" s="93"/>
      <c r="I37" s="93"/>
      <c r="J37" s="94"/>
      <c r="K37" s="168"/>
      <c r="L37" s="169"/>
      <c r="M37" s="169"/>
      <c r="N37" s="169"/>
      <c r="O37" s="169"/>
      <c r="P37" s="169"/>
      <c r="Q37" s="169"/>
      <c r="R37" s="169"/>
      <c r="S37" s="169"/>
      <c r="T37" s="169"/>
      <c r="U37" s="17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55"/>
      <c r="AJ37" s="54"/>
      <c r="AK37" s="54"/>
      <c r="AL37" s="260"/>
      <c r="AM37" s="260"/>
      <c r="AN37" s="260"/>
      <c r="AO37" s="260"/>
      <c r="AP37" s="260"/>
      <c r="AQ37" s="262"/>
      <c r="AR37" s="262"/>
      <c r="AS37" s="262"/>
      <c r="AT37" s="262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91"/>
      <c r="BF37" s="48"/>
      <c r="BG37" s="137"/>
      <c r="BH37" s="137"/>
      <c r="BI37" s="137"/>
      <c r="BJ37" s="137"/>
      <c r="BK37" s="137"/>
      <c r="BL37" s="137"/>
      <c r="BM37" s="187"/>
      <c r="BN37" s="187"/>
      <c r="BO37" s="187"/>
      <c r="BP37" s="187"/>
      <c r="BQ37" s="187"/>
      <c r="BR37" s="137"/>
      <c r="BS37" s="137"/>
      <c r="BT37" s="138"/>
      <c r="BU37" s="232"/>
      <c r="BV37" s="126"/>
      <c r="BW37" s="126"/>
      <c r="BX37" s="126"/>
      <c r="BY37" s="126"/>
      <c r="BZ37" s="126"/>
      <c r="CA37" s="126"/>
      <c r="CB37" s="126"/>
      <c r="CC37" s="126"/>
      <c r="CD37" s="127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DE37" s="9"/>
      <c r="DF37" s="9">
        <v>18</v>
      </c>
      <c r="DG37" s="9"/>
      <c r="DH37" s="9">
        <v>18</v>
      </c>
    </row>
    <row r="38" spans="3:112" ht="8.1" customHeight="1" x14ac:dyDescent="0.15">
      <c r="C38" s="202"/>
      <c r="D38" s="203"/>
      <c r="E38" s="130"/>
      <c r="F38" s="131"/>
      <c r="G38" s="131"/>
      <c r="H38" s="131"/>
      <c r="I38" s="131"/>
      <c r="J38" s="132"/>
      <c r="K38" s="171"/>
      <c r="L38" s="172"/>
      <c r="M38" s="172"/>
      <c r="N38" s="172"/>
      <c r="O38" s="172"/>
      <c r="P38" s="172"/>
      <c r="Q38" s="172"/>
      <c r="R38" s="172"/>
      <c r="S38" s="172"/>
      <c r="T38" s="172"/>
      <c r="U38" s="173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56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8"/>
      <c r="BF38" s="59"/>
      <c r="BG38" s="29"/>
      <c r="BH38" s="29"/>
      <c r="BI38" s="29"/>
      <c r="BJ38" s="255"/>
      <c r="BK38" s="255"/>
      <c r="BL38" s="255"/>
      <c r="BM38" s="255"/>
      <c r="BN38" s="255"/>
      <c r="BO38" s="255"/>
      <c r="BP38" s="255"/>
      <c r="BQ38" s="255"/>
      <c r="BR38" s="29"/>
      <c r="BS38" s="29"/>
      <c r="BT38" s="60"/>
      <c r="BU38" s="290"/>
      <c r="BV38" s="191"/>
      <c r="BW38" s="191"/>
      <c r="BX38" s="191"/>
      <c r="BY38" s="191"/>
      <c r="BZ38" s="191"/>
      <c r="CA38" s="191"/>
      <c r="CB38" s="191"/>
      <c r="CC38" s="191"/>
      <c r="CD38" s="192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DE38" s="9"/>
      <c r="DF38" s="9">
        <v>19</v>
      </c>
      <c r="DG38" s="9"/>
      <c r="DH38" s="9">
        <v>19</v>
      </c>
    </row>
    <row r="39" spans="3:112" ht="8.1" customHeight="1" x14ac:dyDescent="0.15">
      <c r="C39" s="198" t="s">
        <v>40</v>
      </c>
      <c r="D39" s="199"/>
      <c r="E39" s="188" t="s">
        <v>12</v>
      </c>
      <c r="F39" s="189"/>
      <c r="G39" s="189"/>
      <c r="H39" s="189"/>
      <c r="I39" s="189"/>
      <c r="J39" s="190"/>
      <c r="K39" s="165" t="s">
        <v>7</v>
      </c>
      <c r="L39" s="166"/>
      <c r="M39" s="166"/>
      <c r="N39" s="166"/>
      <c r="O39" s="166"/>
      <c r="P39" s="166"/>
      <c r="Q39" s="166"/>
      <c r="R39" s="166"/>
      <c r="S39" s="166"/>
      <c r="T39" s="166"/>
      <c r="U39" s="167"/>
      <c r="V39" s="188" t="s">
        <v>72</v>
      </c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90"/>
      <c r="AI39" s="165" t="s">
        <v>67</v>
      </c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7"/>
      <c r="BF39" s="180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2"/>
      <c r="BU39" s="158"/>
      <c r="BV39" s="159"/>
      <c r="BW39" s="159"/>
      <c r="BX39" s="159"/>
      <c r="BY39" s="159"/>
      <c r="BZ39" s="159"/>
      <c r="CA39" s="159"/>
      <c r="CB39" s="159"/>
      <c r="CC39" s="159"/>
      <c r="CD39" s="163"/>
      <c r="CE39" s="165" t="s">
        <v>41</v>
      </c>
      <c r="CF39" s="166"/>
      <c r="CG39" s="166"/>
      <c r="CH39" s="166"/>
      <c r="CI39" s="166"/>
      <c r="CJ39" s="166"/>
      <c r="CK39" s="166"/>
      <c r="CL39" s="166"/>
      <c r="CM39" s="166"/>
      <c r="CN39" s="166"/>
      <c r="CO39" s="166"/>
      <c r="CP39" s="166"/>
      <c r="CQ39" s="166"/>
      <c r="CR39" s="166"/>
      <c r="CS39" s="166"/>
      <c r="CT39" s="167"/>
      <c r="DE39" s="9"/>
      <c r="DF39" s="9">
        <v>20</v>
      </c>
      <c r="DG39" s="9"/>
      <c r="DH39" s="9">
        <v>20</v>
      </c>
    </row>
    <row r="40" spans="3:112" ht="8.1" customHeight="1" x14ac:dyDescent="0.15">
      <c r="C40" s="200"/>
      <c r="D40" s="201"/>
      <c r="E40" s="92"/>
      <c r="F40" s="93"/>
      <c r="G40" s="93"/>
      <c r="H40" s="93"/>
      <c r="I40" s="93"/>
      <c r="J40" s="94"/>
      <c r="K40" s="168"/>
      <c r="L40" s="169"/>
      <c r="M40" s="169"/>
      <c r="N40" s="169"/>
      <c r="O40" s="169"/>
      <c r="P40" s="169"/>
      <c r="Q40" s="169"/>
      <c r="R40" s="169"/>
      <c r="S40" s="169"/>
      <c r="T40" s="169"/>
      <c r="U40" s="170"/>
      <c r="V40" s="92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4"/>
      <c r="AI40" s="168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70"/>
      <c r="BF40" s="183"/>
      <c r="BG40" s="184"/>
      <c r="BH40" s="184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5"/>
      <c r="BU40" s="160"/>
      <c r="BV40" s="144"/>
      <c r="BW40" s="144"/>
      <c r="BX40" s="144"/>
      <c r="BY40" s="144"/>
      <c r="BZ40" s="144"/>
      <c r="CA40" s="144"/>
      <c r="CB40" s="144"/>
      <c r="CC40" s="144"/>
      <c r="CD40" s="145"/>
      <c r="CE40" s="168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70"/>
      <c r="DE40" s="9"/>
      <c r="DF40" s="9">
        <v>21</v>
      </c>
      <c r="DG40" s="9"/>
      <c r="DH40" s="9">
        <v>21</v>
      </c>
    </row>
    <row r="41" spans="3:112" ht="8.1" customHeight="1" x14ac:dyDescent="0.15">
      <c r="C41" s="200"/>
      <c r="D41" s="201"/>
      <c r="E41" s="92"/>
      <c r="F41" s="93"/>
      <c r="G41" s="93"/>
      <c r="H41" s="93"/>
      <c r="I41" s="93"/>
      <c r="J41" s="94"/>
      <c r="K41" s="168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92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4"/>
      <c r="AI41" s="168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70"/>
      <c r="BF41" s="183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  <c r="BR41" s="184"/>
      <c r="BS41" s="184"/>
      <c r="BT41" s="185"/>
      <c r="BU41" s="160"/>
      <c r="BV41" s="144"/>
      <c r="BW41" s="144"/>
      <c r="BX41" s="144"/>
      <c r="BY41" s="144"/>
      <c r="BZ41" s="144"/>
      <c r="CA41" s="144"/>
      <c r="CB41" s="144"/>
      <c r="CC41" s="144"/>
      <c r="CD41" s="145"/>
      <c r="CE41" s="168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70"/>
      <c r="DE41" s="9"/>
      <c r="DF41" s="9">
        <v>22</v>
      </c>
      <c r="DG41" s="9"/>
      <c r="DH41" s="9">
        <v>22</v>
      </c>
    </row>
    <row r="42" spans="3:112" ht="8.1" customHeight="1" x14ac:dyDescent="0.15">
      <c r="C42" s="200"/>
      <c r="D42" s="201"/>
      <c r="E42" s="92"/>
      <c r="F42" s="93"/>
      <c r="G42" s="93"/>
      <c r="H42" s="93"/>
      <c r="I42" s="93"/>
      <c r="J42" s="94"/>
      <c r="K42" s="204"/>
      <c r="L42" s="205"/>
      <c r="M42" s="205"/>
      <c r="N42" s="205"/>
      <c r="O42" s="205"/>
      <c r="P42" s="205"/>
      <c r="Q42" s="205"/>
      <c r="R42" s="205"/>
      <c r="S42" s="205"/>
      <c r="T42" s="205"/>
      <c r="U42" s="206"/>
      <c r="V42" s="207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9"/>
      <c r="AI42" s="204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6"/>
      <c r="BF42" s="183"/>
      <c r="BG42" s="184"/>
      <c r="BH42" s="184"/>
      <c r="BI42" s="184"/>
      <c r="BJ42" s="184"/>
      <c r="BK42" s="184"/>
      <c r="BL42" s="184"/>
      <c r="BM42" s="184"/>
      <c r="BN42" s="184"/>
      <c r="BO42" s="184"/>
      <c r="BP42" s="184"/>
      <c r="BQ42" s="184"/>
      <c r="BR42" s="184"/>
      <c r="BS42" s="184"/>
      <c r="BT42" s="185"/>
      <c r="BU42" s="161"/>
      <c r="BV42" s="162"/>
      <c r="BW42" s="162"/>
      <c r="BX42" s="162"/>
      <c r="BY42" s="162"/>
      <c r="BZ42" s="162"/>
      <c r="CA42" s="162"/>
      <c r="CB42" s="162"/>
      <c r="CC42" s="162"/>
      <c r="CD42" s="164"/>
      <c r="CE42" s="171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  <c r="CS42" s="172"/>
      <c r="CT42" s="173"/>
      <c r="DE42" s="9"/>
      <c r="DF42" s="9">
        <v>23</v>
      </c>
      <c r="DG42" s="9"/>
      <c r="DH42" s="9">
        <v>23</v>
      </c>
    </row>
    <row r="43" spans="3:112" ht="8.1" customHeight="1" x14ac:dyDescent="0.15">
      <c r="C43" s="200"/>
      <c r="D43" s="201"/>
      <c r="E43" s="92"/>
      <c r="F43" s="93"/>
      <c r="G43" s="93"/>
      <c r="H43" s="93"/>
      <c r="I43" s="93"/>
      <c r="J43" s="94"/>
      <c r="K43" s="168" t="s">
        <v>14</v>
      </c>
      <c r="L43" s="169"/>
      <c r="M43" s="169"/>
      <c r="N43" s="169"/>
      <c r="O43" s="169"/>
      <c r="P43" s="169"/>
      <c r="Q43" s="169"/>
      <c r="R43" s="169"/>
      <c r="S43" s="169"/>
      <c r="T43" s="169"/>
      <c r="U43" s="170"/>
      <c r="V43" s="92" t="s">
        <v>71</v>
      </c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4"/>
      <c r="AI43" s="248" t="s">
        <v>69</v>
      </c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49"/>
      <c r="BC43" s="249"/>
      <c r="BD43" s="249"/>
      <c r="BE43" s="250"/>
      <c r="BF43" s="251"/>
      <c r="BG43" s="251"/>
      <c r="BH43" s="251"/>
      <c r="BI43" s="251"/>
      <c r="BJ43" s="251"/>
      <c r="BK43" s="251"/>
      <c r="BL43" s="251"/>
      <c r="BM43" s="251"/>
      <c r="BN43" s="251"/>
      <c r="BO43" s="251"/>
      <c r="BP43" s="251"/>
      <c r="BQ43" s="251"/>
      <c r="BR43" s="251"/>
      <c r="BS43" s="251"/>
      <c r="BT43" s="252"/>
      <c r="BU43" s="220"/>
      <c r="BV43" s="142"/>
      <c r="BW43" s="142"/>
      <c r="BX43" s="142"/>
      <c r="BY43" s="142"/>
      <c r="BZ43" s="142"/>
      <c r="CA43" s="142"/>
      <c r="CB43" s="142"/>
      <c r="CC43" s="142"/>
      <c r="CD43" s="143"/>
      <c r="CE43" s="165" t="s">
        <v>41</v>
      </c>
      <c r="CF43" s="166"/>
      <c r="CG43" s="166"/>
      <c r="CH43" s="166"/>
      <c r="CI43" s="166"/>
      <c r="CJ43" s="166"/>
      <c r="CK43" s="166"/>
      <c r="CL43" s="166"/>
      <c r="CM43" s="166"/>
      <c r="CN43" s="166"/>
      <c r="CO43" s="166"/>
      <c r="CP43" s="166"/>
      <c r="CQ43" s="166"/>
      <c r="CR43" s="166"/>
      <c r="CS43" s="166"/>
      <c r="CT43" s="167"/>
      <c r="DE43" s="9"/>
      <c r="DF43" s="9">
        <v>24</v>
      </c>
      <c r="DG43" s="9"/>
      <c r="DH43" s="9">
        <v>24</v>
      </c>
    </row>
    <row r="44" spans="3:112" ht="8.1" customHeight="1" x14ac:dyDescent="0.15">
      <c r="C44" s="200"/>
      <c r="D44" s="201"/>
      <c r="E44" s="92"/>
      <c r="F44" s="93"/>
      <c r="G44" s="93"/>
      <c r="H44" s="93"/>
      <c r="I44" s="93"/>
      <c r="J44" s="94"/>
      <c r="K44" s="168"/>
      <c r="L44" s="169"/>
      <c r="M44" s="169"/>
      <c r="N44" s="169"/>
      <c r="O44" s="169"/>
      <c r="P44" s="169"/>
      <c r="Q44" s="169"/>
      <c r="R44" s="169"/>
      <c r="S44" s="169"/>
      <c r="T44" s="169"/>
      <c r="U44" s="170"/>
      <c r="V44" s="92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4"/>
      <c r="AI44" s="168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70"/>
      <c r="BF44" s="184"/>
      <c r="BG44" s="184"/>
      <c r="BH44" s="184"/>
      <c r="BI44" s="184"/>
      <c r="BJ44" s="184"/>
      <c r="BK44" s="184"/>
      <c r="BL44" s="184"/>
      <c r="BM44" s="184"/>
      <c r="BN44" s="184"/>
      <c r="BO44" s="184"/>
      <c r="BP44" s="184"/>
      <c r="BQ44" s="184"/>
      <c r="BR44" s="184"/>
      <c r="BS44" s="184"/>
      <c r="BT44" s="185"/>
      <c r="BU44" s="160"/>
      <c r="BV44" s="144"/>
      <c r="BW44" s="144"/>
      <c r="BX44" s="144"/>
      <c r="BY44" s="144"/>
      <c r="BZ44" s="144"/>
      <c r="CA44" s="144"/>
      <c r="CB44" s="144"/>
      <c r="CC44" s="144"/>
      <c r="CD44" s="145"/>
      <c r="CE44" s="168"/>
      <c r="CF44" s="169"/>
      <c r="CG44" s="169"/>
      <c r="CH44" s="169"/>
      <c r="CI44" s="169"/>
      <c r="CJ44" s="169"/>
      <c r="CK44" s="169"/>
      <c r="CL44" s="169"/>
      <c r="CM44" s="169"/>
      <c r="CN44" s="169"/>
      <c r="CO44" s="169"/>
      <c r="CP44" s="169"/>
      <c r="CQ44" s="169"/>
      <c r="CR44" s="169"/>
      <c r="CS44" s="169"/>
      <c r="CT44" s="170"/>
      <c r="CY44" s="9"/>
      <c r="CZ44" s="9" t="s">
        <v>47</v>
      </c>
      <c r="DA44" s="9" t="s">
        <v>63</v>
      </c>
      <c r="DB44" s="9" t="s">
        <v>64</v>
      </c>
      <c r="DE44" s="9"/>
      <c r="DF44" s="9">
        <v>25</v>
      </c>
      <c r="DG44" s="9"/>
      <c r="DH44" s="9">
        <v>25</v>
      </c>
    </row>
    <row r="45" spans="3:112" ht="8.1" customHeight="1" x14ac:dyDescent="0.15">
      <c r="C45" s="200"/>
      <c r="D45" s="201"/>
      <c r="E45" s="92"/>
      <c r="F45" s="93"/>
      <c r="G45" s="93"/>
      <c r="H45" s="93"/>
      <c r="I45" s="93"/>
      <c r="J45" s="94"/>
      <c r="K45" s="168"/>
      <c r="L45" s="169"/>
      <c r="M45" s="169"/>
      <c r="N45" s="169"/>
      <c r="O45" s="169"/>
      <c r="P45" s="169"/>
      <c r="Q45" s="169"/>
      <c r="R45" s="169"/>
      <c r="S45" s="169"/>
      <c r="T45" s="169"/>
      <c r="U45" s="170"/>
      <c r="V45" s="92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4"/>
      <c r="AI45" s="168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70"/>
      <c r="BF45" s="184"/>
      <c r="BG45" s="184"/>
      <c r="BH45" s="184"/>
      <c r="BI45" s="184"/>
      <c r="BJ45" s="184"/>
      <c r="BK45" s="184"/>
      <c r="BL45" s="184"/>
      <c r="BM45" s="184"/>
      <c r="BN45" s="184"/>
      <c r="BO45" s="184"/>
      <c r="BP45" s="184"/>
      <c r="BQ45" s="184"/>
      <c r="BR45" s="184"/>
      <c r="BS45" s="184"/>
      <c r="BT45" s="185"/>
      <c r="BU45" s="160"/>
      <c r="BV45" s="144"/>
      <c r="BW45" s="144"/>
      <c r="BX45" s="144"/>
      <c r="BY45" s="144"/>
      <c r="BZ45" s="144"/>
      <c r="CA45" s="144"/>
      <c r="CB45" s="144"/>
      <c r="CC45" s="144"/>
      <c r="CD45" s="145"/>
      <c r="CE45" s="168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70"/>
      <c r="CY45" s="9" t="s">
        <v>56</v>
      </c>
      <c r="CZ45" s="10" t="str">
        <f>IF(BJ50="","",IF(BJ50&lt;=15,"○","×"))</f>
        <v/>
      </c>
      <c r="DA45" s="10" t="str">
        <f>IF(BN50="","",IF(BN50&lt;1000,"○","×"))</f>
        <v/>
      </c>
      <c r="DB45" s="14" t="str">
        <f>IF(OR(BJ50="",BN50=""),"",IF(AND(CZ45="○",DA45="○"),"○","×"))</f>
        <v/>
      </c>
      <c r="DE45" s="9"/>
      <c r="DF45" s="9">
        <v>26</v>
      </c>
      <c r="DG45" s="9"/>
      <c r="DH45" s="9">
        <v>26</v>
      </c>
    </row>
    <row r="46" spans="3:112" ht="8.1" customHeight="1" x14ac:dyDescent="0.15">
      <c r="C46" s="202"/>
      <c r="D46" s="203"/>
      <c r="E46" s="130"/>
      <c r="F46" s="131"/>
      <c r="G46" s="131"/>
      <c r="H46" s="131"/>
      <c r="I46" s="131"/>
      <c r="J46" s="132"/>
      <c r="K46" s="171"/>
      <c r="L46" s="172"/>
      <c r="M46" s="172"/>
      <c r="N46" s="172"/>
      <c r="O46" s="172"/>
      <c r="P46" s="172"/>
      <c r="Q46" s="172"/>
      <c r="R46" s="172"/>
      <c r="S46" s="172"/>
      <c r="T46" s="172"/>
      <c r="U46" s="173"/>
      <c r="V46" s="130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2"/>
      <c r="AI46" s="171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3"/>
      <c r="BF46" s="253"/>
      <c r="BG46" s="253"/>
      <c r="BH46" s="253"/>
      <c r="BI46" s="253"/>
      <c r="BJ46" s="253"/>
      <c r="BK46" s="253"/>
      <c r="BL46" s="253"/>
      <c r="BM46" s="253"/>
      <c r="BN46" s="253"/>
      <c r="BO46" s="253"/>
      <c r="BP46" s="253"/>
      <c r="BQ46" s="253"/>
      <c r="BR46" s="253"/>
      <c r="BS46" s="253"/>
      <c r="BT46" s="254"/>
      <c r="BU46" s="221"/>
      <c r="BV46" s="146"/>
      <c r="BW46" s="146"/>
      <c r="BX46" s="146"/>
      <c r="BY46" s="146"/>
      <c r="BZ46" s="146"/>
      <c r="CA46" s="146"/>
      <c r="CB46" s="146"/>
      <c r="CC46" s="146"/>
      <c r="CD46" s="147"/>
      <c r="CE46" s="171"/>
      <c r="CF46" s="172"/>
      <c r="CG46" s="172"/>
      <c r="CH46" s="172"/>
      <c r="CI46" s="172"/>
      <c r="CJ46" s="172"/>
      <c r="CK46" s="172"/>
      <c r="CL46" s="172"/>
      <c r="CM46" s="172"/>
      <c r="CN46" s="172"/>
      <c r="CO46" s="172"/>
      <c r="CP46" s="172"/>
      <c r="CQ46" s="172"/>
      <c r="CR46" s="172"/>
      <c r="CS46" s="172"/>
      <c r="CT46" s="173"/>
      <c r="CY46" s="9" t="s">
        <v>61</v>
      </c>
      <c r="CZ46" s="10" t="str">
        <f>IF(BJ52="","",IF(BJ52&lt;=6,"○","×"))</f>
        <v/>
      </c>
      <c r="DA46" s="10" t="str">
        <f>IF(BN52="","",IF(BN52&lt;100,"○","×"))</f>
        <v/>
      </c>
      <c r="DB46" s="14" t="str">
        <f>IF(OR(BJ52="",BN52=""),"",IF(AND(CZ46="○",DA46="○"),"○","×"))</f>
        <v/>
      </c>
      <c r="DE46" s="9"/>
      <c r="DF46" s="9">
        <v>27</v>
      </c>
      <c r="DG46" s="9"/>
      <c r="DH46" s="9">
        <v>27</v>
      </c>
    </row>
    <row r="47" spans="3:112" ht="8.1" customHeight="1" x14ac:dyDescent="0.15">
      <c r="C47" s="198" t="s">
        <v>35</v>
      </c>
      <c r="D47" s="199"/>
      <c r="E47" s="165" t="s">
        <v>2</v>
      </c>
      <c r="F47" s="166"/>
      <c r="G47" s="166"/>
      <c r="H47" s="166"/>
      <c r="I47" s="166"/>
      <c r="J47" s="167"/>
      <c r="K47" s="165" t="s">
        <v>20</v>
      </c>
      <c r="L47" s="166"/>
      <c r="M47" s="166"/>
      <c r="N47" s="166"/>
      <c r="O47" s="166"/>
      <c r="P47" s="166"/>
      <c r="Q47" s="166"/>
      <c r="R47" s="166"/>
      <c r="S47" s="166"/>
      <c r="T47" s="166"/>
      <c r="U47" s="167"/>
      <c r="V47" s="278" t="s">
        <v>9</v>
      </c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 t="s">
        <v>70</v>
      </c>
      <c r="AJ47" s="278"/>
      <c r="AK47" s="278"/>
      <c r="AL47" s="278"/>
      <c r="AM47" s="278"/>
      <c r="AN47" s="278"/>
      <c r="AO47" s="278"/>
      <c r="AP47" s="278"/>
      <c r="AQ47" s="278"/>
      <c r="AR47" s="278"/>
      <c r="AS47" s="278"/>
      <c r="AT47" s="278"/>
      <c r="AU47" s="278"/>
      <c r="AV47" s="278"/>
      <c r="AW47" s="278"/>
      <c r="AX47" s="278"/>
      <c r="AY47" s="278"/>
      <c r="AZ47" s="278"/>
      <c r="BA47" s="278"/>
      <c r="BB47" s="278"/>
      <c r="BC47" s="278"/>
      <c r="BD47" s="278"/>
      <c r="BE47" s="278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158"/>
      <c r="BV47" s="159"/>
      <c r="BW47" s="159"/>
      <c r="BX47" s="159"/>
      <c r="BY47" s="159"/>
      <c r="BZ47" s="159"/>
      <c r="CA47" s="159"/>
      <c r="CB47" s="159"/>
      <c r="CC47" s="159"/>
      <c r="CD47" s="163"/>
      <c r="CE47" s="178" t="s">
        <v>41</v>
      </c>
      <c r="CF47" s="178"/>
      <c r="CG47" s="178"/>
      <c r="CH47" s="178"/>
      <c r="CI47" s="178"/>
      <c r="CJ47" s="178"/>
      <c r="CK47" s="178"/>
      <c r="CL47" s="178"/>
      <c r="CM47" s="178"/>
      <c r="CN47" s="178"/>
      <c r="CO47" s="178"/>
      <c r="CP47" s="178"/>
      <c r="CQ47" s="178"/>
      <c r="CR47" s="178"/>
      <c r="CS47" s="178"/>
      <c r="CT47" s="178"/>
      <c r="CY47" s="9" t="s">
        <v>62</v>
      </c>
      <c r="CZ47" s="10" t="str">
        <f>IF(BJ54="","",IF(BJ54&lt;=6,"○","×"))</f>
        <v/>
      </c>
      <c r="DA47" s="10" t="str">
        <f>IF(BN54="","",IF(BN54&lt;100,"○","×"))</f>
        <v/>
      </c>
      <c r="DB47" s="14" t="str">
        <f>IF(OR(BJ54="",BN54=""),"",IF(AND(CZ47="○",DA47="○"),"○","×"))</f>
        <v/>
      </c>
      <c r="DE47" s="9"/>
      <c r="DF47" s="9">
        <v>28</v>
      </c>
      <c r="DG47" s="9"/>
      <c r="DH47" s="9">
        <v>28</v>
      </c>
    </row>
    <row r="48" spans="3:112" ht="8.1" customHeight="1" x14ac:dyDescent="0.15">
      <c r="C48" s="200"/>
      <c r="D48" s="201"/>
      <c r="E48" s="168"/>
      <c r="F48" s="169"/>
      <c r="G48" s="169"/>
      <c r="H48" s="169"/>
      <c r="I48" s="169"/>
      <c r="J48" s="170"/>
      <c r="K48" s="204"/>
      <c r="L48" s="205"/>
      <c r="M48" s="205"/>
      <c r="N48" s="205"/>
      <c r="O48" s="205"/>
      <c r="P48" s="205"/>
      <c r="Q48" s="205"/>
      <c r="R48" s="205"/>
      <c r="S48" s="205"/>
      <c r="T48" s="205"/>
      <c r="U48" s="206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17"/>
      <c r="AN48" s="317"/>
      <c r="AO48" s="317"/>
      <c r="AP48" s="317"/>
      <c r="AQ48" s="317"/>
      <c r="AR48" s="317"/>
      <c r="AS48" s="317"/>
      <c r="AT48" s="317"/>
      <c r="AU48" s="317"/>
      <c r="AV48" s="317"/>
      <c r="AW48" s="317"/>
      <c r="AX48" s="317"/>
      <c r="AY48" s="317"/>
      <c r="AZ48" s="317"/>
      <c r="BA48" s="317"/>
      <c r="BB48" s="317"/>
      <c r="BC48" s="317"/>
      <c r="BD48" s="317"/>
      <c r="BE48" s="317"/>
      <c r="BF48" s="317"/>
      <c r="BG48" s="317"/>
      <c r="BH48" s="317"/>
      <c r="BI48" s="317"/>
      <c r="BJ48" s="317"/>
      <c r="BK48" s="317"/>
      <c r="BL48" s="317"/>
      <c r="BM48" s="317"/>
      <c r="BN48" s="317"/>
      <c r="BO48" s="317"/>
      <c r="BP48" s="317"/>
      <c r="BQ48" s="317"/>
      <c r="BR48" s="317"/>
      <c r="BS48" s="317"/>
      <c r="BT48" s="317"/>
      <c r="BU48" s="161"/>
      <c r="BV48" s="162"/>
      <c r="BW48" s="162"/>
      <c r="BX48" s="162"/>
      <c r="BY48" s="162"/>
      <c r="BZ48" s="162"/>
      <c r="CA48" s="162"/>
      <c r="CB48" s="162"/>
      <c r="CC48" s="162"/>
      <c r="CD48" s="164"/>
      <c r="CE48" s="178"/>
      <c r="CF48" s="178"/>
      <c r="CG48" s="178"/>
      <c r="CH48" s="178"/>
      <c r="CI48" s="178"/>
      <c r="CJ48" s="178"/>
      <c r="CK48" s="178"/>
      <c r="CL48" s="178"/>
      <c r="CM48" s="178"/>
      <c r="CN48" s="178"/>
      <c r="CO48" s="178"/>
      <c r="CP48" s="178"/>
      <c r="CQ48" s="178"/>
      <c r="CR48" s="178"/>
      <c r="CS48" s="178"/>
      <c r="CT48" s="178"/>
      <c r="DE48" s="9"/>
      <c r="DF48" s="9">
        <v>29</v>
      </c>
      <c r="DG48" s="9"/>
      <c r="DH48" s="9">
        <v>29</v>
      </c>
    </row>
    <row r="49" spans="3:112" ht="8.1" customHeight="1" x14ac:dyDescent="0.15">
      <c r="C49" s="200"/>
      <c r="D49" s="201"/>
      <c r="E49" s="168"/>
      <c r="F49" s="169"/>
      <c r="G49" s="169"/>
      <c r="H49" s="169"/>
      <c r="I49" s="169"/>
      <c r="J49" s="170"/>
      <c r="K49" s="89" t="s">
        <v>74</v>
      </c>
      <c r="L49" s="90"/>
      <c r="M49" s="90"/>
      <c r="N49" s="90"/>
      <c r="O49" s="90"/>
      <c r="P49" s="90"/>
      <c r="Q49" s="90"/>
      <c r="R49" s="90"/>
      <c r="S49" s="90"/>
      <c r="T49" s="90"/>
      <c r="U49" s="91"/>
      <c r="V49" s="89" t="s">
        <v>72</v>
      </c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1"/>
      <c r="AI49" s="89" t="s">
        <v>66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1"/>
      <c r="BF49" s="61"/>
      <c r="BG49" s="62"/>
      <c r="BH49" s="62"/>
      <c r="BI49" s="62"/>
      <c r="BJ49" s="63"/>
      <c r="BK49" s="63"/>
      <c r="BL49" s="63"/>
      <c r="BM49" s="63"/>
      <c r="BN49" s="63"/>
      <c r="BO49" s="43"/>
      <c r="BP49" s="43"/>
      <c r="BQ49" s="43"/>
      <c r="BR49" s="43"/>
      <c r="BS49" s="43"/>
      <c r="BT49" s="44"/>
      <c r="BU49" s="231" t="str">
        <f>IF(AND(DB45="",AND(DB46="",DB47="")),"",IF(AND(DB45="○",AND(DB46="○",DB47="○")),"○",""))</f>
        <v/>
      </c>
      <c r="BV49" s="124"/>
      <c r="BW49" s="124"/>
      <c r="BX49" s="124"/>
      <c r="BY49" s="124"/>
      <c r="BZ49" s="124" t="str">
        <f>IF(AND(DB45="",AND(DB46="",DB47="")),"",IF(OR(DB45="×",OR(DB46="×",DB47="×")),"○",""))</f>
        <v/>
      </c>
      <c r="CA49" s="124"/>
      <c r="CB49" s="124"/>
      <c r="CC49" s="124"/>
      <c r="CD49" s="125"/>
      <c r="CE49" s="188" t="s">
        <v>65</v>
      </c>
      <c r="CF49" s="189"/>
      <c r="CG49" s="189"/>
      <c r="CH49" s="189"/>
      <c r="CI49" s="189"/>
      <c r="CJ49" s="189"/>
      <c r="CK49" s="189"/>
      <c r="CL49" s="189"/>
      <c r="CM49" s="189"/>
      <c r="CN49" s="189"/>
      <c r="CO49" s="189"/>
      <c r="CP49" s="189"/>
      <c r="CQ49" s="189"/>
      <c r="CR49" s="189"/>
      <c r="CS49" s="189"/>
      <c r="CT49" s="190"/>
      <c r="DE49" s="9"/>
      <c r="DF49" s="9">
        <v>30</v>
      </c>
      <c r="DG49" s="9"/>
      <c r="DH49" s="9">
        <v>30</v>
      </c>
    </row>
    <row r="50" spans="3:112" ht="8.1" customHeight="1" x14ac:dyDescent="0.15">
      <c r="C50" s="200"/>
      <c r="D50" s="201"/>
      <c r="E50" s="168"/>
      <c r="F50" s="169"/>
      <c r="G50" s="169"/>
      <c r="H50" s="169"/>
      <c r="I50" s="169"/>
      <c r="J50" s="170"/>
      <c r="K50" s="92"/>
      <c r="L50" s="93"/>
      <c r="M50" s="93"/>
      <c r="N50" s="93"/>
      <c r="O50" s="93"/>
      <c r="P50" s="93"/>
      <c r="Q50" s="93"/>
      <c r="R50" s="93"/>
      <c r="S50" s="93"/>
      <c r="T50" s="93"/>
      <c r="U50" s="94"/>
      <c r="V50" s="92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4"/>
      <c r="AI50" s="92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4"/>
      <c r="BF50" s="349" t="s">
        <v>58</v>
      </c>
      <c r="BG50" s="350"/>
      <c r="BH50" s="350"/>
      <c r="BI50" s="350"/>
      <c r="BJ50" s="186"/>
      <c r="BK50" s="186"/>
      <c r="BL50" s="186" t="s">
        <v>47</v>
      </c>
      <c r="BM50" s="186"/>
      <c r="BN50" s="186"/>
      <c r="BO50" s="186"/>
      <c r="BP50" s="186"/>
      <c r="BQ50" s="186"/>
      <c r="BR50" s="137" t="s">
        <v>57</v>
      </c>
      <c r="BS50" s="137"/>
      <c r="BT50" s="138"/>
      <c r="BU50" s="232"/>
      <c r="BV50" s="126"/>
      <c r="BW50" s="126"/>
      <c r="BX50" s="126"/>
      <c r="BY50" s="126"/>
      <c r="BZ50" s="126"/>
      <c r="CA50" s="126"/>
      <c r="CB50" s="126"/>
      <c r="CC50" s="126"/>
      <c r="CD50" s="127"/>
      <c r="CE50" s="92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4"/>
      <c r="DE50" s="9"/>
      <c r="DF50" s="9">
        <v>31</v>
      </c>
      <c r="DG50" s="9"/>
      <c r="DH50" s="9">
        <v>31</v>
      </c>
    </row>
    <row r="51" spans="3:112" ht="8.1" customHeight="1" x14ac:dyDescent="0.15">
      <c r="C51" s="200"/>
      <c r="D51" s="201"/>
      <c r="E51" s="168"/>
      <c r="F51" s="169"/>
      <c r="G51" s="169"/>
      <c r="H51" s="169"/>
      <c r="I51" s="169"/>
      <c r="J51" s="170"/>
      <c r="K51" s="92"/>
      <c r="L51" s="93"/>
      <c r="M51" s="93"/>
      <c r="N51" s="93"/>
      <c r="O51" s="93"/>
      <c r="P51" s="93"/>
      <c r="Q51" s="93"/>
      <c r="R51" s="93"/>
      <c r="S51" s="93"/>
      <c r="T51" s="93"/>
      <c r="U51" s="94"/>
      <c r="V51" s="92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4"/>
      <c r="AI51" s="92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4"/>
      <c r="BF51" s="349"/>
      <c r="BG51" s="350"/>
      <c r="BH51" s="350"/>
      <c r="BI51" s="350"/>
      <c r="BJ51" s="187"/>
      <c r="BK51" s="187"/>
      <c r="BL51" s="186"/>
      <c r="BM51" s="186"/>
      <c r="BN51" s="187"/>
      <c r="BO51" s="187"/>
      <c r="BP51" s="187"/>
      <c r="BQ51" s="187"/>
      <c r="BR51" s="137"/>
      <c r="BS51" s="137"/>
      <c r="BT51" s="138"/>
      <c r="BU51" s="232"/>
      <c r="BV51" s="126"/>
      <c r="BW51" s="126"/>
      <c r="BX51" s="126"/>
      <c r="BY51" s="126"/>
      <c r="BZ51" s="126"/>
      <c r="CA51" s="126"/>
      <c r="CB51" s="126"/>
      <c r="CC51" s="126"/>
      <c r="CD51" s="127"/>
      <c r="CE51" s="92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4"/>
      <c r="DE51" s="9"/>
      <c r="DF51" s="9">
        <v>32</v>
      </c>
      <c r="DG51" s="9"/>
      <c r="DH51" s="9"/>
    </row>
    <row r="52" spans="3:112" ht="8.1" customHeight="1" x14ac:dyDescent="0.15">
      <c r="C52" s="200"/>
      <c r="D52" s="201"/>
      <c r="E52" s="168"/>
      <c r="F52" s="169"/>
      <c r="G52" s="169"/>
      <c r="H52" s="169"/>
      <c r="I52" s="169"/>
      <c r="J52" s="170"/>
      <c r="K52" s="92"/>
      <c r="L52" s="93"/>
      <c r="M52" s="93"/>
      <c r="N52" s="93"/>
      <c r="O52" s="93"/>
      <c r="P52" s="93"/>
      <c r="Q52" s="93"/>
      <c r="R52" s="93"/>
      <c r="S52" s="93"/>
      <c r="T52" s="93"/>
      <c r="U52" s="94"/>
      <c r="V52" s="92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4"/>
      <c r="AI52" s="92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4"/>
      <c r="BF52" s="349" t="s">
        <v>138</v>
      </c>
      <c r="BG52" s="350"/>
      <c r="BH52" s="350"/>
      <c r="BI52" s="350"/>
      <c r="BJ52" s="318"/>
      <c r="BK52" s="318"/>
      <c r="BL52" s="186" t="s">
        <v>47</v>
      </c>
      <c r="BM52" s="186"/>
      <c r="BN52" s="318"/>
      <c r="BO52" s="318"/>
      <c r="BP52" s="318"/>
      <c r="BQ52" s="318"/>
      <c r="BR52" s="137" t="s">
        <v>57</v>
      </c>
      <c r="BS52" s="137"/>
      <c r="BT52" s="138"/>
      <c r="BU52" s="232"/>
      <c r="BV52" s="126"/>
      <c r="BW52" s="126"/>
      <c r="BX52" s="126"/>
      <c r="BY52" s="126"/>
      <c r="BZ52" s="126"/>
      <c r="CA52" s="126"/>
      <c r="CB52" s="126"/>
      <c r="CC52" s="126"/>
      <c r="CD52" s="127"/>
      <c r="CE52" s="92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4"/>
    </row>
    <row r="53" spans="3:112" ht="8.1" customHeight="1" x14ac:dyDescent="0.15">
      <c r="C53" s="200"/>
      <c r="D53" s="201"/>
      <c r="E53" s="168"/>
      <c r="F53" s="169"/>
      <c r="G53" s="169"/>
      <c r="H53" s="169"/>
      <c r="I53" s="169"/>
      <c r="J53" s="170"/>
      <c r="K53" s="92"/>
      <c r="L53" s="93"/>
      <c r="M53" s="93"/>
      <c r="N53" s="93"/>
      <c r="O53" s="93"/>
      <c r="P53" s="93"/>
      <c r="Q53" s="93"/>
      <c r="R53" s="93"/>
      <c r="S53" s="93"/>
      <c r="T53" s="93"/>
      <c r="U53" s="94"/>
      <c r="V53" s="92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4"/>
      <c r="AI53" s="136" t="s">
        <v>55</v>
      </c>
      <c r="AJ53" s="137"/>
      <c r="AK53" s="137"/>
      <c r="AL53" s="137"/>
      <c r="AM53" s="137"/>
      <c r="AN53" s="137"/>
      <c r="AO53" s="273" t="s">
        <v>58</v>
      </c>
      <c r="AP53" s="273"/>
      <c r="AQ53" s="273"/>
      <c r="AR53" s="273"/>
      <c r="AS53" s="273"/>
      <c r="AT53" s="273"/>
      <c r="AU53" s="273"/>
      <c r="AV53" s="137" t="s">
        <v>59</v>
      </c>
      <c r="AW53" s="137"/>
      <c r="AX53" s="137"/>
      <c r="AY53" s="137"/>
      <c r="AZ53" s="137"/>
      <c r="BA53" s="137"/>
      <c r="BB53" s="137"/>
      <c r="BC53" s="137"/>
      <c r="BD53" s="137"/>
      <c r="BE53" s="64"/>
      <c r="BF53" s="349"/>
      <c r="BG53" s="350"/>
      <c r="BH53" s="350"/>
      <c r="BI53" s="350"/>
      <c r="BJ53" s="187"/>
      <c r="BK53" s="187"/>
      <c r="BL53" s="186"/>
      <c r="BM53" s="186"/>
      <c r="BN53" s="187"/>
      <c r="BO53" s="187"/>
      <c r="BP53" s="187"/>
      <c r="BQ53" s="187"/>
      <c r="BR53" s="137"/>
      <c r="BS53" s="137"/>
      <c r="BT53" s="138"/>
      <c r="BU53" s="232"/>
      <c r="BV53" s="126"/>
      <c r="BW53" s="126"/>
      <c r="BX53" s="126"/>
      <c r="BY53" s="126"/>
      <c r="BZ53" s="126"/>
      <c r="CA53" s="126"/>
      <c r="CB53" s="126"/>
      <c r="CC53" s="126"/>
      <c r="CD53" s="127"/>
      <c r="CE53" s="92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4"/>
    </row>
    <row r="54" spans="3:112" ht="8.1" customHeight="1" x14ac:dyDescent="0.15">
      <c r="C54" s="200"/>
      <c r="D54" s="201"/>
      <c r="E54" s="168"/>
      <c r="F54" s="169"/>
      <c r="G54" s="169"/>
      <c r="H54" s="169"/>
      <c r="I54" s="169"/>
      <c r="J54" s="170"/>
      <c r="K54" s="92"/>
      <c r="L54" s="93"/>
      <c r="M54" s="93"/>
      <c r="N54" s="93"/>
      <c r="O54" s="93"/>
      <c r="P54" s="93"/>
      <c r="Q54" s="93"/>
      <c r="R54" s="93"/>
      <c r="S54" s="93"/>
      <c r="T54" s="93"/>
      <c r="U54" s="94"/>
      <c r="V54" s="92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4"/>
      <c r="AI54" s="136"/>
      <c r="AJ54" s="137"/>
      <c r="AK54" s="137"/>
      <c r="AL54" s="137"/>
      <c r="AM54" s="137"/>
      <c r="AN54" s="137"/>
      <c r="AO54" s="273"/>
      <c r="AP54" s="273"/>
      <c r="AQ54" s="273"/>
      <c r="AR54" s="273"/>
      <c r="AS54" s="273"/>
      <c r="AT54" s="273"/>
      <c r="AU54" s="273"/>
      <c r="AV54" s="137"/>
      <c r="AW54" s="137"/>
      <c r="AX54" s="137"/>
      <c r="AY54" s="137"/>
      <c r="AZ54" s="137"/>
      <c r="BA54" s="137"/>
      <c r="BB54" s="137"/>
      <c r="BC54" s="137"/>
      <c r="BD54" s="137"/>
      <c r="BE54" s="64"/>
      <c r="BF54" s="349" t="s">
        <v>139</v>
      </c>
      <c r="BG54" s="350"/>
      <c r="BH54" s="350"/>
      <c r="BI54" s="350"/>
      <c r="BJ54" s="318"/>
      <c r="BK54" s="318"/>
      <c r="BL54" s="186" t="s">
        <v>47</v>
      </c>
      <c r="BM54" s="186"/>
      <c r="BN54" s="186"/>
      <c r="BO54" s="186"/>
      <c r="BP54" s="186"/>
      <c r="BQ54" s="186"/>
      <c r="BR54" s="137" t="s">
        <v>57</v>
      </c>
      <c r="BS54" s="137"/>
      <c r="BT54" s="138"/>
      <c r="BU54" s="232"/>
      <c r="BV54" s="126"/>
      <c r="BW54" s="126"/>
      <c r="BX54" s="126"/>
      <c r="BY54" s="126"/>
      <c r="BZ54" s="126"/>
      <c r="CA54" s="126"/>
      <c r="CB54" s="126"/>
      <c r="CC54" s="126"/>
      <c r="CD54" s="127"/>
      <c r="CE54" s="92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4"/>
    </row>
    <row r="55" spans="3:112" ht="8.1" customHeight="1" x14ac:dyDescent="0.15">
      <c r="C55" s="200"/>
      <c r="D55" s="201"/>
      <c r="E55" s="168"/>
      <c r="F55" s="169"/>
      <c r="G55" s="169"/>
      <c r="H55" s="169"/>
      <c r="I55" s="169"/>
      <c r="J55" s="170"/>
      <c r="K55" s="92"/>
      <c r="L55" s="93"/>
      <c r="M55" s="93"/>
      <c r="N55" s="93"/>
      <c r="O55" s="93"/>
      <c r="P55" s="93"/>
      <c r="Q55" s="93"/>
      <c r="R55" s="93"/>
      <c r="S55" s="93"/>
      <c r="T55" s="93"/>
      <c r="U55" s="94"/>
      <c r="V55" s="92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4"/>
      <c r="AI55" s="136"/>
      <c r="AJ55" s="137"/>
      <c r="AK55" s="137"/>
      <c r="AL55" s="137"/>
      <c r="AM55" s="137"/>
      <c r="AN55" s="137"/>
      <c r="AO55" s="273" t="s">
        <v>137</v>
      </c>
      <c r="AP55" s="273"/>
      <c r="AQ55" s="273"/>
      <c r="AR55" s="273"/>
      <c r="AS55" s="273"/>
      <c r="AT55" s="273"/>
      <c r="AU55" s="273"/>
      <c r="AV55" s="137" t="s">
        <v>60</v>
      </c>
      <c r="AW55" s="137"/>
      <c r="AX55" s="137"/>
      <c r="AY55" s="137"/>
      <c r="AZ55" s="137"/>
      <c r="BA55" s="137"/>
      <c r="BB55" s="137"/>
      <c r="BC55" s="137"/>
      <c r="BD55" s="137"/>
      <c r="BE55" s="64"/>
      <c r="BF55" s="349"/>
      <c r="BG55" s="350"/>
      <c r="BH55" s="350"/>
      <c r="BI55" s="350"/>
      <c r="BJ55" s="187"/>
      <c r="BK55" s="187"/>
      <c r="BL55" s="186"/>
      <c r="BM55" s="186"/>
      <c r="BN55" s="187"/>
      <c r="BO55" s="187"/>
      <c r="BP55" s="187"/>
      <c r="BQ55" s="187"/>
      <c r="BR55" s="137"/>
      <c r="BS55" s="137"/>
      <c r="BT55" s="138"/>
      <c r="BU55" s="232"/>
      <c r="BV55" s="126"/>
      <c r="BW55" s="126"/>
      <c r="BX55" s="126"/>
      <c r="BY55" s="126"/>
      <c r="BZ55" s="126"/>
      <c r="CA55" s="126"/>
      <c r="CB55" s="126"/>
      <c r="CC55" s="126"/>
      <c r="CD55" s="127"/>
      <c r="CE55" s="92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4"/>
    </row>
    <row r="56" spans="3:112" ht="8.1" customHeight="1" x14ac:dyDescent="0.15">
      <c r="C56" s="202"/>
      <c r="D56" s="203"/>
      <c r="E56" s="171"/>
      <c r="F56" s="172"/>
      <c r="G56" s="172"/>
      <c r="H56" s="172"/>
      <c r="I56" s="172"/>
      <c r="J56" s="173"/>
      <c r="K56" s="130"/>
      <c r="L56" s="131"/>
      <c r="M56" s="131"/>
      <c r="N56" s="131"/>
      <c r="O56" s="131"/>
      <c r="P56" s="131"/>
      <c r="Q56" s="131"/>
      <c r="R56" s="131"/>
      <c r="S56" s="131"/>
      <c r="T56" s="131"/>
      <c r="U56" s="132"/>
      <c r="V56" s="130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2"/>
      <c r="AI56" s="139"/>
      <c r="AJ56" s="140"/>
      <c r="AK56" s="140"/>
      <c r="AL56" s="140"/>
      <c r="AM56" s="140"/>
      <c r="AN56" s="140"/>
      <c r="AO56" s="348"/>
      <c r="AP56" s="348"/>
      <c r="AQ56" s="348"/>
      <c r="AR56" s="348"/>
      <c r="AS56" s="348"/>
      <c r="AT56" s="348"/>
      <c r="AU56" s="348"/>
      <c r="AV56" s="140"/>
      <c r="AW56" s="140"/>
      <c r="AX56" s="140"/>
      <c r="AY56" s="140"/>
      <c r="AZ56" s="140"/>
      <c r="BA56" s="140"/>
      <c r="BB56" s="140"/>
      <c r="BC56" s="140"/>
      <c r="BD56" s="140"/>
      <c r="BE56" s="65"/>
      <c r="BF56" s="66"/>
      <c r="BG56" s="41"/>
      <c r="BH56" s="41"/>
      <c r="BI56" s="41"/>
      <c r="BJ56" s="41"/>
      <c r="BK56" s="41"/>
      <c r="BL56" s="67"/>
      <c r="BM56" s="67"/>
      <c r="BN56" s="67"/>
      <c r="BO56" s="41"/>
      <c r="BP56" s="41"/>
      <c r="BQ56" s="41"/>
      <c r="BR56" s="41"/>
      <c r="BS56" s="38"/>
      <c r="BT56" s="38"/>
      <c r="BU56" s="290"/>
      <c r="BV56" s="191"/>
      <c r="BW56" s="191"/>
      <c r="BX56" s="191"/>
      <c r="BY56" s="191"/>
      <c r="BZ56" s="191"/>
      <c r="CA56" s="191"/>
      <c r="CB56" s="191"/>
      <c r="CC56" s="191"/>
      <c r="CD56" s="192"/>
      <c r="CE56" s="130"/>
      <c r="CF56" s="131"/>
      <c r="CG56" s="131"/>
      <c r="CH56" s="131"/>
      <c r="CI56" s="131"/>
      <c r="CJ56" s="131"/>
      <c r="CK56" s="131"/>
      <c r="CL56" s="131"/>
      <c r="CM56" s="131"/>
      <c r="CN56" s="131"/>
      <c r="CO56" s="131"/>
      <c r="CP56" s="131"/>
      <c r="CQ56" s="131"/>
      <c r="CR56" s="131"/>
      <c r="CS56" s="131"/>
      <c r="CT56" s="132"/>
      <c r="CY56" s="9">
        <v>1</v>
      </c>
      <c r="CZ56" s="9">
        <v>2</v>
      </c>
      <c r="DA56" s="9">
        <v>3</v>
      </c>
      <c r="DB56" s="9">
        <v>4</v>
      </c>
      <c r="DC56" s="9"/>
      <c r="DD56" s="9"/>
      <c r="DE56" s="9"/>
    </row>
    <row r="57" spans="3:112" ht="8.1" customHeight="1" x14ac:dyDescent="0.15">
      <c r="C57" s="198" t="s">
        <v>79</v>
      </c>
      <c r="D57" s="199"/>
      <c r="E57" s="165" t="s">
        <v>85</v>
      </c>
      <c r="F57" s="166"/>
      <c r="G57" s="166"/>
      <c r="H57" s="166"/>
      <c r="I57" s="166"/>
      <c r="J57" s="167"/>
      <c r="K57" s="165" t="s">
        <v>83</v>
      </c>
      <c r="L57" s="166"/>
      <c r="M57" s="166"/>
      <c r="N57" s="166"/>
      <c r="O57" s="166"/>
      <c r="P57" s="166"/>
      <c r="Q57" s="166"/>
      <c r="R57" s="166"/>
      <c r="S57" s="166"/>
      <c r="T57" s="166"/>
      <c r="U57" s="167"/>
      <c r="V57" s="165" t="s">
        <v>9</v>
      </c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7"/>
      <c r="AI57" s="188" t="s">
        <v>86</v>
      </c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90"/>
      <c r="BF57" s="148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50"/>
      <c r="BU57" s="158"/>
      <c r="BV57" s="159"/>
      <c r="BW57" s="159"/>
      <c r="BX57" s="159"/>
      <c r="BY57" s="159"/>
      <c r="BZ57" s="159"/>
      <c r="CA57" s="159"/>
      <c r="CB57" s="159"/>
      <c r="CC57" s="159"/>
      <c r="CD57" s="163"/>
      <c r="CE57" s="165" t="s">
        <v>41</v>
      </c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7"/>
      <c r="CY57" s="9"/>
      <c r="CZ57" s="9"/>
      <c r="DA57" s="9"/>
      <c r="DB57" s="9"/>
      <c r="DC57" s="9"/>
      <c r="DD57" s="9"/>
      <c r="DE57" s="9"/>
    </row>
    <row r="58" spans="3:112" ht="8.1" customHeight="1" x14ac:dyDescent="0.15">
      <c r="C58" s="200"/>
      <c r="D58" s="201"/>
      <c r="E58" s="168"/>
      <c r="F58" s="169"/>
      <c r="G58" s="169"/>
      <c r="H58" s="169"/>
      <c r="I58" s="169"/>
      <c r="J58" s="170"/>
      <c r="K58" s="168"/>
      <c r="L58" s="169"/>
      <c r="M58" s="169"/>
      <c r="N58" s="169"/>
      <c r="O58" s="169"/>
      <c r="P58" s="169"/>
      <c r="Q58" s="169"/>
      <c r="R58" s="169"/>
      <c r="S58" s="169"/>
      <c r="T58" s="169"/>
      <c r="U58" s="170"/>
      <c r="V58" s="168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70"/>
      <c r="AI58" s="92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4"/>
      <c r="BF58" s="136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8"/>
      <c r="BU58" s="160"/>
      <c r="BV58" s="144"/>
      <c r="BW58" s="144"/>
      <c r="BX58" s="144"/>
      <c r="BY58" s="144"/>
      <c r="BZ58" s="144"/>
      <c r="CA58" s="144"/>
      <c r="CB58" s="144"/>
      <c r="CC58" s="144"/>
      <c r="CD58" s="145"/>
      <c r="CE58" s="168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  <c r="CP58" s="169"/>
      <c r="CQ58" s="169"/>
      <c r="CR58" s="169"/>
      <c r="CS58" s="169"/>
      <c r="CT58" s="170"/>
      <c r="CY58" s="10" t="e">
        <f>VLOOKUP(AU8,DD59:DE61,2,0)</f>
        <v>#N/A</v>
      </c>
      <c r="CZ58" s="9" t="s">
        <v>116</v>
      </c>
      <c r="DA58" s="9" t="s">
        <v>117</v>
      </c>
      <c r="DB58" s="9" t="s">
        <v>118</v>
      </c>
      <c r="DC58" s="9"/>
      <c r="DD58" s="9"/>
      <c r="DE58" s="9"/>
    </row>
    <row r="59" spans="3:112" ht="8.1" customHeight="1" x14ac:dyDescent="0.15">
      <c r="C59" s="200"/>
      <c r="D59" s="201"/>
      <c r="E59" s="168"/>
      <c r="F59" s="169"/>
      <c r="G59" s="169"/>
      <c r="H59" s="169"/>
      <c r="I59" s="169"/>
      <c r="J59" s="170"/>
      <c r="K59" s="168"/>
      <c r="L59" s="169"/>
      <c r="M59" s="169"/>
      <c r="N59" s="169"/>
      <c r="O59" s="169"/>
      <c r="P59" s="169"/>
      <c r="Q59" s="169"/>
      <c r="R59" s="169"/>
      <c r="S59" s="169"/>
      <c r="T59" s="169"/>
      <c r="U59" s="170"/>
      <c r="V59" s="168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70"/>
      <c r="AI59" s="92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4"/>
      <c r="BF59" s="136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8"/>
      <c r="BU59" s="160"/>
      <c r="BV59" s="144"/>
      <c r="BW59" s="144"/>
      <c r="BX59" s="144"/>
      <c r="BY59" s="144"/>
      <c r="BZ59" s="144"/>
      <c r="CA59" s="144"/>
      <c r="CB59" s="144"/>
      <c r="CC59" s="144"/>
      <c r="CD59" s="145"/>
      <c r="CE59" s="168"/>
      <c r="CF59" s="169"/>
      <c r="CG59" s="169"/>
      <c r="CH59" s="169"/>
      <c r="CI59" s="169"/>
      <c r="CJ59" s="169"/>
      <c r="CK59" s="169"/>
      <c r="CL59" s="169"/>
      <c r="CM59" s="169"/>
      <c r="CN59" s="169"/>
      <c r="CO59" s="169"/>
      <c r="CP59" s="169"/>
      <c r="CQ59" s="169"/>
      <c r="CR59" s="169"/>
      <c r="CS59" s="169"/>
      <c r="CT59" s="170"/>
      <c r="CY59" s="9" t="s">
        <v>128</v>
      </c>
      <c r="CZ59" s="9">
        <v>650</v>
      </c>
      <c r="DA59" s="9">
        <v>620</v>
      </c>
      <c r="DB59" s="9">
        <v>620</v>
      </c>
      <c r="DC59" s="9"/>
      <c r="DD59" s="9" t="s">
        <v>116</v>
      </c>
      <c r="DE59" s="9">
        <v>2</v>
      </c>
    </row>
    <row r="60" spans="3:112" ht="8.1" customHeight="1" x14ac:dyDescent="0.15">
      <c r="C60" s="200"/>
      <c r="D60" s="201"/>
      <c r="E60" s="168"/>
      <c r="F60" s="169"/>
      <c r="G60" s="169"/>
      <c r="H60" s="169"/>
      <c r="I60" s="169"/>
      <c r="J60" s="170"/>
      <c r="K60" s="204"/>
      <c r="L60" s="205"/>
      <c r="M60" s="205"/>
      <c r="N60" s="205"/>
      <c r="O60" s="205"/>
      <c r="P60" s="205"/>
      <c r="Q60" s="205"/>
      <c r="R60" s="205"/>
      <c r="S60" s="205"/>
      <c r="T60" s="205"/>
      <c r="U60" s="206"/>
      <c r="V60" s="204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6"/>
      <c r="AI60" s="207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9"/>
      <c r="BF60" s="210"/>
      <c r="BG60" s="211"/>
      <c r="BH60" s="211"/>
      <c r="BI60" s="211"/>
      <c r="BJ60" s="211"/>
      <c r="BK60" s="211"/>
      <c r="BL60" s="211"/>
      <c r="BM60" s="211"/>
      <c r="BN60" s="211"/>
      <c r="BO60" s="211"/>
      <c r="BP60" s="211"/>
      <c r="BQ60" s="211"/>
      <c r="BR60" s="211"/>
      <c r="BS60" s="211"/>
      <c r="BT60" s="212"/>
      <c r="BU60" s="161"/>
      <c r="BV60" s="162"/>
      <c r="BW60" s="162"/>
      <c r="BX60" s="162"/>
      <c r="BY60" s="162"/>
      <c r="BZ60" s="162"/>
      <c r="CA60" s="162"/>
      <c r="CB60" s="162"/>
      <c r="CC60" s="162"/>
      <c r="CD60" s="164"/>
      <c r="CE60" s="171"/>
      <c r="CF60" s="172"/>
      <c r="CG60" s="172"/>
      <c r="CH60" s="172"/>
      <c r="CI60" s="172"/>
      <c r="CJ60" s="172"/>
      <c r="CK60" s="172"/>
      <c r="CL60" s="172"/>
      <c r="CM60" s="172"/>
      <c r="CN60" s="172"/>
      <c r="CO60" s="172"/>
      <c r="CP60" s="172"/>
      <c r="CQ60" s="172"/>
      <c r="CR60" s="172"/>
      <c r="CS60" s="172"/>
      <c r="CT60" s="173"/>
      <c r="CY60" s="9" t="s">
        <v>129</v>
      </c>
      <c r="CZ60" s="9">
        <v>950</v>
      </c>
      <c r="DA60" s="9">
        <v>900</v>
      </c>
      <c r="DB60" s="9">
        <v>900</v>
      </c>
      <c r="DC60" s="9"/>
      <c r="DD60" s="9" t="s">
        <v>117</v>
      </c>
      <c r="DE60" s="9">
        <v>3</v>
      </c>
    </row>
    <row r="61" spans="3:112" ht="8.1" customHeight="1" x14ac:dyDescent="0.15">
      <c r="C61" s="200"/>
      <c r="D61" s="201"/>
      <c r="E61" s="168"/>
      <c r="F61" s="169"/>
      <c r="G61" s="169"/>
      <c r="H61" s="169"/>
      <c r="I61" s="169"/>
      <c r="J61" s="170"/>
      <c r="K61" s="222" t="s">
        <v>13</v>
      </c>
      <c r="L61" s="222"/>
      <c r="M61" s="222"/>
      <c r="N61" s="222"/>
      <c r="O61" s="222"/>
      <c r="P61" s="222"/>
      <c r="Q61" s="222"/>
      <c r="R61" s="222"/>
      <c r="S61" s="222"/>
      <c r="T61" s="222"/>
      <c r="U61" s="223"/>
      <c r="V61" s="224" t="s">
        <v>88</v>
      </c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6"/>
      <c r="AI61" s="213" t="s">
        <v>87</v>
      </c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5"/>
      <c r="BF61" s="68"/>
      <c r="BG61" s="69"/>
      <c r="BH61" s="69"/>
      <c r="BI61" s="69"/>
      <c r="BJ61" s="69"/>
      <c r="BK61" s="69"/>
      <c r="BL61" s="243"/>
      <c r="BM61" s="243"/>
      <c r="BN61" s="243"/>
      <c r="BO61" s="243"/>
      <c r="BP61" s="243"/>
      <c r="BQ61" s="69"/>
      <c r="BR61" s="69"/>
      <c r="BS61" s="69"/>
      <c r="BT61" s="70"/>
      <c r="BU61" s="231" t="str">
        <f>IF(BL62="","",IF(BL62&lt;=AS65,"○",""))</f>
        <v/>
      </c>
      <c r="BV61" s="124"/>
      <c r="BW61" s="124"/>
      <c r="BX61" s="124"/>
      <c r="BY61" s="124"/>
      <c r="BZ61" s="124" t="str">
        <f>IF(BL62="","",IF(BL62&gt;AS65,"○",""))</f>
        <v/>
      </c>
      <c r="CA61" s="124"/>
      <c r="CB61" s="124"/>
      <c r="CC61" s="124"/>
      <c r="CD61" s="125"/>
      <c r="CE61" s="177" t="s">
        <v>44</v>
      </c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8"/>
      <c r="CR61" s="178"/>
      <c r="CS61" s="178"/>
      <c r="CT61" s="178"/>
      <c r="CY61" s="9" t="s">
        <v>130</v>
      </c>
      <c r="CZ61" s="9">
        <v>1650</v>
      </c>
      <c r="DA61" s="9">
        <v>1600</v>
      </c>
      <c r="DB61" s="9">
        <v>1600</v>
      </c>
      <c r="DC61" s="9"/>
      <c r="DD61" s="9" t="s">
        <v>118</v>
      </c>
      <c r="DE61" s="9">
        <v>4</v>
      </c>
    </row>
    <row r="62" spans="3:112" ht="8.1" customHeight="1" x14ac:dyDescent="0.15">
      <c r="C62" s="200"/>
      <c r="D62" s="201"/>
      <c r="E62" s="168"/>
      <c r="F62" s="169"/>
      <c r="G62" s="169"/>
      <c r="H62" s="169"/>
      <c r="I62" s="169"/>
      <c r="J62" s="170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3"/>
      <c r="V62" s="227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6"/>
      <c r="AI62" s="216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8"/>
      <c r="BF62" s="237" t="s">
        <v>140</v>
      </c>
      <c r="BG62" s="241"/>
      <c r="BH62" s="241"/>
      <c r="BI62" s="241"/>
      <c r="BJ62" s="241"/>
      <c r="BK62" s="241"/>
      <c r="BL62" s="235"/>
      <c r="BM62" s="235"/>
      <c r="BN62" s="235"/>
      <c r="BO62" s="235"/>
      <c r="BP62" s="235"/>
      <c r="BQ62" s="197" t="s">
        <v>36</v>
      </c>
      <c r="BR62" s="234"/>
      <c r="BS62" s="234"/>
      <c r="BT62" s="71"/>
      <c r="BU62" s="232"/>
      <c r="BV62" s="126"/>
      <c r="BW62" s="126"/>
      <c r="BX62" s="126"/>
      <c r="BY62" s="126"/>
      <c r="BZ62" s="126"/>
      <c r="CA62" s="126"/>
      <c r="CB62" s="126"/>
      <c r="CC62" s="126"/>
      <c r="CD62" s="127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Y62" s="9" t="s">
        <v>131</v>
      </c>
      <c r="CZ62" s="9">
        <v>2100</v>
      </c>
      <c r="DA62" s="9">
        <v>2000</v>
      </c>
      <c r="DB62" s="9">
        <v>2000</v>
      </c>
      <c r="DC62" s="9"/>
      <c r="DD62" s="9"/>
      <c r="DE62" s="9"/>
    </row>
    <row r="63" spans="3:112" ht="8.1" customHeight="1" x14ac:dyDescent="0.15">
      <c r="C63" s="200"/>
      <c r="D63" s="201"/>
      <c r="E63" s="168"/>
      <c r="F63" s="169"/>
      <c r="G63" s="169"/>
      <c r="H63" s="169"/>
      <c r="I63" s="169"/>
      <c r="J63" s="170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3"/>
      <c r="V63" s="227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6"/>
      <c r="AI63" s="219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8"/>
      <c r="BF63" s="242"/>
      <c r="BG63" s="241"/>
      <c r="BH63" s="241"/>
      <c r="BI63" s="241"/>
      <c r="BJ63" s="241"/>
      <c r="BK63" s="241"/>
      <c r="BL63" s="236"/>
      <c r="BM63" s="236"/>
      <c r="BN63" s="236"/>
      <c r="BO63" s="236"/>
      <c r="BP63" s="236"/>
      <c r="BQ63" s="234"/>
      <c r="BR63" s="234"/>
      <c r="BS63" s="234"/>
      <c r="BT63" s="71"/>
      <c r="BU63" s="232"/>
      <c r="BV63" s="126"/>
      <c r="BW63" s="126"/>
      <c r="BX63" s="126"/>
      <c r="BY63" s="126"/>
      <c r="BZ63" s="126"/>
      <c r="CA63" s="126"/>
      <c r="CB63" s="126"/>
      <c r="CC63" s="126"/>
      <c r="CD63" s="127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Y63" s="9"/>
      <c r="CZ63" s="9"/>
      <c r="DA63" s="9"/>
      <c r="DB63" s="9"/>
      <c r="DC63" s="9"/>
      <c r="DD63" s="9"/>
      <c r="DE63" s="9"/>
    </row>
    <row r="64" spans="3:112" ht="8.1" customHeight="1" x14ac:dyDescent="0.15">
      <c r="C64" s="200"/>
      <c r="D64" s="201"/>
      <c r="E64" s="168"/>
      <c r="F64" s="169"/>
      <c r="G64" s="169"/>
      <c r="H64" s="169"/>
      <c r="I64" s="169"/>
      <c r="J64" s="170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3"/>
      <c r="V64" s="227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6"/>
      <c r="AI64" s="219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8"/>
      <c r="BF64" s="72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1"/>
      <c r="BU64" s="232"/>
      <c r="BV64" s="126"/>
      <c r="BW64" s="126"/>
      <c r="BX64" s="126"/>
      <c r="BY64" s="126"/>
      <c r="BZ64" s="126"/>
      <c r="CA64" s="126"/>
      <c r="CB64" s="126"/>
      <c r="CC64" s="126"/>
      <c r="CD64" s="127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</row>
    <row r="65" spans="3:108" ht="8.1" customHeight="1" x14ac:dyDescent="0.15">
      <c r="C65" s="200"/>
      <c r="D65" s="201"/>
      <c r="E65" s="168"/>
      <c r="F65" s="169"/>
      <c r="G65" s="169"/>
      <c r="H65" s="169"/>
      <c r="I65" s="169"/>
      <c r="J65" s="170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3"/>
      <c r="V65" s="227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6"/>
      <c r="AI65" s="48"/>
      <c r="AJ65" s="40"/>
      <c r="AK65" s="74"/>
      <c r="AL65" s="74"/>
      <c r="AM65" s="74"/>
      <c r="AN65" s="228" t="s">
        <v>142</v>
      </c>
      <c r="AO65" s="229"/>
      <c r="AP65" s="229"/>
      <c r="AQ65" s="229"/>
      <c r="AR65" s="229"/>
      <c r="AS65" s="326" t="str">
        <f>IF(ISERROR(IF(AU6="","?",IF(AU6="GeN2 P",CZ10,CZ11))),"?",IF(AU6="","?",IF(AU6="GeN2 P",CZ10,CZ11)))</f>
        <v>?</v>
      </c>
      <c r="AT65" s="327"/>
      <c r="AU65" s="327"/>
      <c r="AV65" s="327"/>
      <c r="AW65" s="327"/>
      <c r="AX65" s="328"/>
      <c r="AY65" s="325" t="s">
        <v>37</v>
      </c>
      <c r="AZ65" s="325"/>
      <c r="BA65" s="325"/>
      <c r="BB65" s="40"/>
      <c r="BC65" s="35"/>
      <c r="BD65" s="35"/>
      <c r="BE65" s="52"/>
      <c r="BF65" s="237" t="s">
        <v>141</v>
      </c>
      <c r="BG65" s="228"/>
      <c r="BH65" s="228"/>
      <c r="BI65" s="228"/>
      <c r="BJ65" s="228"/>
      <c r="BK65" s="228"/>
      <c r="BL65" s="235"/>
      <c r="BM65" s="235"/>
      <c r="BN65" s="235"/>
      <c r="BO65" s="235"/>
      <c r="BP65" s="235"/>
      <c r="BQ65" s="196" t="s">
        <v>37</v>
      </c>
      <c r="BR65" s="197"/>
      <c r="BS65" s="197"/>
      <c r="BT65" s="71"/>
      <c r="BU65" s="232"/>
      <c r="BV65" s="126"/>
      <c r="BW65" s="126"/>
      <c r="BX65" s="126"/>
      <c r="BY65" s="126"/>
      <c r="BZ65" s="126"/>
      <c r="CA65" s="126"/>
      <c r="CB65" s="126"/>
      <c r="CC65" s="126"/>
      <c r="CD65" s="127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Y65" s="9"/>
      <c r="CZ65" s="9"/>
      <c r="DA65" s="9"/>
      <c r="DB65" s="9"/>
    </row>
    <row r="66" spans="3:108" ht="8.1" customHeight="1" x14ac:dyDescent="0.15">
      <c r="C66" s="200"/>
      <c r="D66" s="201"/>
      <c r="E66" s="168"/>
      <c r="F66" s="169"/>
      <c r="G66" s="169"/>
      <c r="H66" s="169"/>
      <c r="I66" s="169"/>
      <c r="J66" s="170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3"/>
      <c r="V66" s="227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6"/>
      <c r="AI66" s="48"/>
      <c r="AJ66" s="74"/>
      <c r="AK66" s="74"/>
      <c r="AL66" s="74"/>
      <c r="AM66" s="74"/>
      <c r="AN66" s="229"/>
      <c r="AO66" s="229"/>
      <c r="AP66" s="229"/>
      <c r="AQ66" s="229"/>
      <c r="AR66" s="229"/>
      <c r="AS66" s="346"/>
      <c r="AT66" s="346"/>
      <c r="AU66" s="346"/>
      <c r="AV66" s="346"/>
      <c r="AW66" s="346"/>
      <c r="AX66" s="347"/>
      <c r="AY66" s="325"/>
      <c r="AZ66" s="325"/>
      <c r="BA66" s="325"/>
      <c r="BB66" s="35"/>
      <c r="BC66" s="35"/>
      <c r="BD66" s="35"/>
      <c r="BE66" s="52"/>
      <c r="BF66" s="237"/>
      <c r="BG66" s="228"/>
      <c r="BH66" s="228"/>
      <c r="BI66" s="228"/>
      <c r="BJ66" s="228"/>
      <c r="BK66" s="228"/>
      <c r="BL66" s="236"/>
      <c r="BM66" s="236"/>
      <c r="BN66" s="236"/>
      <c r="BO66" s="236"/>
      <c r="BP66" s="236"/>
      <c r="BQ66" s="197"/>
      <c r="BR66" s="197"/>
      <c r="BS66" s="197"/>
      <c r="BT66" s="71"/>
      <c r="BU66" s="232"/>
      <c r="BV66" s="126"/>
      <c r="BW66" s="126"/>
      <c r="BX66" s="126"/>
      <c r="BY66" s="126"/>
      <c r="BZ66" s="126"/>
      <c r="CA66" s="126"/>
      <c r="CB66" s="126"/>
      <c r="CC66" s="126"/>
      <c r="CD66" s="127"/>
      <c r="CE66" s="178"/>
      <c r="CF66" s="178"/>
      <c r="CG66" s="178"/>
      <c r="CH66" s="178"/>
      <c r="CI66" s="178"/>
      <c r="CJ66" s="178"/>
      <c r="CK66" s="178"/>
      <c r="CL66" s="178"/>
      <c r="CM66" s="178"/>
      <c r="CN66" s="178"/>
      <c r="CO66" s="178"/>
      <c r="CP66" s="178"/>
      <c r="CQ66" s="178"/>
      <c r="CR66" s="178"/>
      <c r="CS66" s="178"/>
      <c r="CT66" s="178"/>
      <c r="CY66" s="10" t="e">
        <f>VLOOKUP(AU8,DD59:DE61,2,0)</f>
        <v>#N/A</v>
      </c>
      <c r="CZ66" s="9" t="s">
        <v>116</v>
      </c>
      <c r="DA66" s="9" t="s">
        <v>117</v>
      </c>
      <c r="DB66" s="9" t="s">
        <v>118</v>
      </c>
    </row>
    <row r="67" spans="3:108" ht="8.1" customHeight="1" x14ac:dyDescent="0.15">
      <c r="C67" s="200"/>
      <c r="D67" s="201"/>
      <c r="E67" s="168"/>
      <c r="F67" s="169"/>
      <c r="G67" s="169"/>
      <c r="H67" s="169"/>
      <c r="I67" s="169"/>
      <c r="J67" s="170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3"/>
      <c r="V67" s="227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25"/>
      <c r="AH67" s="226"/>
      <c r="AI67" s="75"/>
      <c r="AJ67" s="76"/>
      <c r="AK67" s="77"/>
      <c r="AL67" s="77"/>
      <c r="AM67" s="77"/>
      <c r="AN67" s="77"/>
      <c r="AO67" s="78"/>
      <c r="AP67" s="78"/>
      <c r="AQ67" s="78"/>
      <c r="AR67" s="78"/>
      <c r="AS67" s="78"/>
      <c r="AT67" s="78"/>
      <c r="AU67" s="79"/>
      <c r="AV67" s="79"/>
      <c r="AW67" s="79"/>
      <c r="AX67" s="79"/>
      <c r="AY67" s="76"/>
      <c r="AZ67" s="76"/>
      <c r="BA67" s="76"/>
      <c r="BB67" s="76"/>
      <c r="BC67" s="76"/>
      <c r="BD67" s="76"/>
      <c r="BE67" s="80"/>
      <c r="BF67" s="81"/>
      <c r="BG67" s="82"/>
      <c r="BH67" s="82"/>
      <c r="BI67" s="82"/>
      <c r="BJ67" s="82"/>
      <c r="BK67" s="82"/>
      <c r="BL67" s="230"/>
      <c r="BM67" s="230"/>
      <c r="BN67" s="230"/>
      <c r="BO67" s="230"/>
      <c r="BP67" s="230"/>
      <c r="BQ67" s="82"/>
      <c r="BR67" s="82"/>
      <c r="BS67" s="82"/>
      <c r="BT67" s="82"/>
      <c r="BU67" s="233"/>
      <c r="BV67" s="128"/>
      <c r="BW67" s="128"/>
      <c r="BX67" s="128"/>
      <c r="BY67" s="128"/>
      <c r="BZ67" s="128"/>
      <c r="CA67" s="128"/>
      <c r="CB67" s="128"/>
      <c r="CC67" s="128"/>
      <c r="CD67" s="129"/>
      <c r="CE67" s="178"/>
      <c r="CF67" s="178"/>
      <c r="CG67" s="178"/>
      <c r="CH67" s="178"/>
      <c r="CI67" s="178"/>
      <c r="CJ67" s="178"/>
      <c r="CK67" s="178"/>
      <c r="CL67" s="178"/>
      <c r="CM67" s="178"/>
      <c r="CN67" s="178"/>
      <c r="CO67" s="178"/>
      <c r="CP67" s="178"/>
      <c r="CQ67" s="178"/>
      <c r="CR67" s="178"/>
      <c r="CS67" s="178"/>
      <c r="CT67" s="178"/>
      <c r="CY67" s="9" t="s">
        <v>128</v>
      </c>
      <c r="CZ67" s="9">
        <v>750</v>
      </c>
      <c r="DA67" s="9" t="s">
        <v>52</v>
      </c>
      <c r="DB67" s="9">
        <v>750</v>
      </c>
    </row>
    <row r="68" spans="3:108" ht="8.1" customHeight="1" x14ac:dyDescent="0.15">
      <c r="C68" s="200"/>
      <c r="D68" s="201"/>
      <c r="E68" s="168"/>
      <c r="F68" s="169"/>
      <c r="G68" s="169"/>
      <c r="H68" s="169"/>
      <c r="I68" s="169"/>
      <c r="J68" s="170"/>
      <c r="K68" s="89" t="s">
        <v>84</v>
      </c>
      <c r="L68" s="90"/>
      <c r="M68" s="90"/>
      <c r="N68" s="90"/>
      <c r="O68" s="90"/>
      <c r="P68" s="90"/>
      <c r="Q68" s="90"/>
      <c r="R68" s="90"/>
      <c r="S68" s="90"/>
      <c r="T68" s="90"/>
      <c r="U68" s="91"/>
      <c r="V68" s="238" t="s">
        <v>9</v>
      </c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40"/>
      <c r="AI68" s="89" t="s">
        <v>89</v>
      </c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1"/>
      <c r="BF68" s="133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5"/>
      <c r="BU68" s="220"/>
      <c r="BV68" s="142"/>
      <c r="BW68" s="142"/>
      <c r="BX68" s="142"/>
      <c r="BY68" s="142"/>
      <c r="BZ68" s="142"/>
      <c r="CA68" s="142"/>
      <c r="CB68" s="142"/>
      <c r="CC68" s="142"/>
      <c r="CD68" s="143"/>
      <c r="CE68" s="165" t="s">
        <v>41</v>
      </c>
      <c r="CF68" s="166"/>
      <c r="CG68" s="166"/>
      <c r="CH68" s="166"/>
      <c r="CI68" s="166"/>
      <c r="CJ68" s="166"/>
      <c r="CK68" s="166"/>
      <c r="CL68" s="166"/>
      <c r="CM68" s="166"/>
      <c r="CN68" s="166"/>
      <c r="CO68" s="166"/>
      <c r="CP68" s="166"/>
      <c r="CQ68" s="166"/>
      <c r="CR68" s="166"/>
      <c r="CS68" s="166"/>
      <c r="CT68" s="167"/>
      <c r="CY68" s="9" t="s">
        <v>129</v>
      </c>
      <c r="CZ68" s="9">
        <v>1100</v>
      </c>
      <c r="DA68" s="9" t="s">
        <v>54</v>
      </c>
      <c r="DB68" s="9">
        <v>1100</v>
      </c>
    </row>
    <row r="69" spans="3:108" ht="8.1" customHeight="1" x14ac:dyDescent="0.15">
      <c r="C69" s="200"/>
      <c r="D69" s="201"/>
      <c r="E69" s="168"/>
      <c r="F69" s="169"/>
      <c r="G69" s="169"/>
      <c r="H69" s="169"/>
      <c r="I69" s="169"/>
      <c r="J69" s="170"/>
      <c r="K69" s="92"/>
      <c r="L69" s="93"/>
      <c r="M69" s="93"/>
      <c r="N69" s="93"/>
      <c r="O69" s="93"/>
      <c r="P69" s="93"/>
      <c r="Q69" s="93"/>
      <c r="R69" s="93"/>
      <c r="S69" s="93"/>
      <c r="T69" s="93"/>
      <c r="U69" s="94"/>
      <c r="V69" s="118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20"/>
      <c r="AI69" s="92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4"/>
      <c r="BF69" s="136"/>
      <c r="BG69" s="137"/>
      <c r="BH69" s="137"/>
      <c r="BI69" s="137"/>
      <c r="BJ69" s="137"/>
      <c r="BK69" s="137"/>
      <c r="BL69" s="137"/>
      <c r="BM69" s="137"/>
      <c r="BN69" s="137"/>
      <c r="BO69" s="137"/>
      <c r="BP69" s="137"/>
      <c r="BQ69" s="137"/>
      <c r="BR69" s="137"/>
      <c r="BS69" s="137"/>
      <c r="BT69" s="138"/>
      <c r="BU69" s="160"/>
      <c r="BV69" s="144"/>
      <c r="BW69" s="144"/>
      <c r="BX69" s="144"/>
      <c r="BY69" s="144"/>
      <c r="BZ69" s="144"/>
      <c r="CA69" s="144"/>
      <c r="CB69" s="144"/>
      <c r="CC69" s="144"/>
      <c r="CD69" s="145"/>
      <c r="CE69" s="168"/>
      <c r="CF69" s="169"/>
      <c r="CG69" s="169"/>
      <c r="CH69" s="169"/>
      <c r="CI69" s="169"/>
      <c r="CJ69" s="169"/>
      <c r="CK69" s="169"/>
      <c r="CL69" s="169"/>
      <c r="CM69" s="169"/>
      <c r="CN69" s="169"/>
      <c r="CO69" s="169"/>
      <c r="CP69" s="169"/>
      <c r="CQ69" s="169"/>
      <c r="CR69" s="169"/>
      <c r="CS69" s="169"/>
      <c r="CT69" s="170"/>
      <c r="CY69" s="9" t="s">
        <v>130</v>
      </c>
      <c r="CZ69" s="9" t="s">
        <v>52</v>
      </c>
      <c r="DA69" s="9" t="s">
        <v>52</v>
      </c>
      <c r="DB69" s="9" t="s">
        <v>52</v>
      </c>
    </row>
    <row r="70" spans="3:108" ht="8.1" customHeight="1" x14ac:dyDescent="0.15">
      <c r="C70" s="200"/>
      <c r="D70" s="201"/>
      <c r="E70" s="168"/>
      <c r="F70" s="169"/>
      <c r="G70" s="169"/>
      <c r="H70" s="169"/>
      <c r="I70" s="169"/>
      <c r="J70" s="170"/>
      <c r="K70" s="92"/>
      <c r="L70" s="93"/>
      <c r="M70" s="93"/>
      <c r="N70" s="93"/>
      <c r="O70" s="93"/>
      <c r="P70" s="93"/>
      <c r="Q70" s="93"/>
      <c r="R70" s="93"/>
      <c r="S70" s="93"/>
      <c r="T70" s="93"/>
      <c r="U70" s="94"/>
      <c r="V70" s="118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20"/>
      <c r="AI70" s="92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4"/>
      <c r="BF70" s="136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8"/>
      <c r="BU70" s="160"/>
      <c r="BV70" s="144"/>
      <c r="BW70" s="144"/>
      <c r="BX70" s="144"/>
      <c r="BY70" s="144"/>
      <c r="BZ70" s="144"/>
      <c r="CA70" s="144"/>
      <c r="CB70" s="144"/>
      <c r="CC70" s="144"/>
      <c r="CD70" s="145"/>
      <c r="CE70" s="168"/>
      <c r="CF70" s="169"/>
      <c r="CG70" s="169"/>
      <c r="CH70" s="169"/>
      <c r="CI70" s="169"/>
      <c r="CJ70" s="169"/>
      <c r="CK70" s="169"/>
      <c r="CL70" s="169"/>
      <c r="CM70" s="169"/>
      <c r="CN70" s="169"/>
      <c r="CO70" s="169"/>
      <c r="CP70" s="169"/>
      <c r="CQ70" s="169"/>
      <c r="CR70" s="169"/>
      <c r="CS70" s="169"/>
      <c r="CT70" s="170"/>
      <c r="CY70" s="9" t="s">
        <v>131</v>
      </c>
      <c r="CZ70" s="9" t="s">
        <v>53</v>
      </c>
      <c r="DA70" s="9" t="s">
        <v>52</v>
      </c>
      <c r="DB70" s="9" t="s">
        <v>52</v>
      </c>
    </row>
    <row r="71" spans="3:108" ht="8.1" customHeight="1" x14ac:dyDescent="0.15">
      <c r="C71" s="202"/>
      <c r="D71" s="203"/>
      <c r="E71" s="171"/>
      <c r="F71" s="172"/>
      <c r="G71" s="172"/>
      <c r="H71" s="172"/>
      <c r="I71" s="172"/>
      <c r="J71" s="173"/>
      <c r="K71" s="130"/>
      <c r="L71" s="131"/>
      <c r="M71" s="131"/>
      <c r="N71" s="131"/>
      <c r="O71" s="131"/>
      <c r="P71" s="131"/>
      <c r="Q71" s="131"/>
      <c r="R71" s="131"/>
      <c r="S71" s="131"/>
      <c r="T71" s="131"/>
      <c r="U71" s="132"/>
      <c r="V71" s="121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3"/>
      <c r="AI71" s="130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2"/>
      <c r="BF71" s="139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1"/>
      <c r="BU71" s="221"/>
      <c r="BV71" s="146"/>
      <c r="BW71" s="146"/>
      <c r="BX71" s="146"/>
      <c r="BY71" s="146"/>
      <c r="BZ71" s="146"/>
      <c r="CA71" s="146"/>
      <c r="CB71" s="146"/>
      <c r="CC71" s="146"/>
      <c r="CD71" s="147"/>
      <c r="CE71" s="171"/>
      <c r="CF71" s="172"/>
      <c r="CG71" s="172"/>
      <c r="CH71" s="172"/>
      <c r="CI71" s="172"/>
      <c r="CJ71" s="172"/>
      <c r="CK71" s="172"/>
      <c r="CL71" s="172"/>
      <c r="CM71" s="172"/>
      <c r="CN71" s="172"/>
      <c r="CO71" s="172"/>
      <c r="CP71" s="172"/>
      <c r="CQ71" s="172"/>
      <c r="CR71" s="172"/>
      <c r="CS71" s="172"/>
      <c r="CT71" s="173"/>
      <c r="CY71" s="9"/>
      <c r="CZ71" s="9"/>
      <c r="DA71" s="9"/>
      <c r="DB71" s="9"/>
    </row>
    <row r="72" spans="3:108" ht="8.1" customHeight="1" x14ac:dyDescent="0.15">
      <c r="C72" s="115" t="s">
        <v>136</v>
      </c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7"/>
    </row>
    <row r="73" spans="3:108" ht="8.1" customHeight="1" x14ac:dyDescent="0.15">
      <c r="C73" s="118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K73" s="119"/>
      <c r="BL73" s="119"/>
      <c r="BM73" s="119"/>
      <c r="BN73" s="119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  <c r="BZ73" s="119"/>
      <c r="CA73" s="119"/>
      <c r="CB73" s="119"/>
      <c r="CC73" s="119"/>
      <c r="CD73" s="120"/>
    </row>
    <row r="74" spans="3:108" ht="8.1" customHeight="1" x14ac:dyDescent="0.15">
      <c r="C74" s="118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20"/>
    </row>
    <row r="75" spans="3:108" ht="8.1" customHeight="1" x14ac:dyDescent="0.15">
      <c r="C75" s="121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22"/>
      <c r="CC75" s="122"/>
      <c r="CD75" s="123"/>
      <c r="CY75" s="12"/>
      <c r="CZ75" s="12"/>
      <c r="DA75" s="12"/>
      <c r="DB75" s="12"/>
      <c r="DC75" s="12"/>
    </row>
    <row r="76" spans="3:108" ht="8.1" customHeight="1" x14ac:dyDescent="0.15">
      <c r="C76" s="308" t="s">
        <v>21</v>
      </c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  <c r="AG76" s="308"/>
      <c r="AH76" s="308"/>
      <c r="AI76" s="308"/>
      <c r="AJ76" s="308"/>
      <c r="AK76" s="308"/>
      <c r="AL76" s="308"/>
      <c r="AM76" s="308"/>
      <c r="AN76" s="308"/>
      <c r="AO76" s="308"/>
      <c r="AP76" s="308"/>
      <c r="AQ76" s="308"/>
      <c r="AR76" s="308"/>
      <c r="AS76" s="308"/>
      <c r="AT76" s="308"/>
      <c r="AU76" s="308"/>
      <c r="AV76" s="308"/>
      <c r="AW76" s="308"/>
      <c r="AX76" s="308"/>
      <c r="AY76" s="308"/>
      <c r="AZ76" s="308"/>
      <c r="BA76" s="308"/>
      <c r="BB76" s="308"/>
      <c r="BC76" s="308"/>
      <c r="BD76" s="308"/>
      <c r="BE76" s="308"/>
      <c r="BF76" s="308"/>
      <c r="BG76" s="308"/>
      <c r="BH76" s="308"/>
      <c r="BI76" s="308"/>
      <c r="BJ76" s="308"/>
      <c r="BK76" s="308"/>
      <c r="BL76" s="308"/>
      <c r="BM76" s="308"/>
      <c r="BN76" s="308"/>
      <c r="BO76" s="308"/>
      <c r="BP76" s="308"/>
      <c r="BQ76" s="308"/>
      <c r="BR76" s="308"/>
      <c r="BS76" s="308"/>
      <c r="BT76" s="308"/>
      <c r="BU76" s="308"/>
      <c r="BV76" s="308"/>
      <c r="BW76" s="308"/>
      <c r="BX76" s="308"/>
      <c r="BY76" s="308"/>
      <c r="BZ76" s="308"/>
      <c r="CA76" s="308"/>
      <c r="CB76" s="308"/>
      <c r="CC76" s="308"/>
      <c r="CD76" s="308"/>
      <c r="CY76" s="12"/>
      <c r="CZ76" s="12"/>
      <c r="DA76" s="12"/>
      <c r="DB76" s="12"/>
      <c r="DC76" s="12"/>
    </row>
    <row r="77" spans="3:108" ht="8.1" customHeight="1" x14ac:dyDescent="0.15">
      <c r="C77" s="299"/>
      <c r="D77" s="299"/>
      <c r="E77" s="299"/>
      <c r="F77" s="299"/>
      <c r="G77" s="299"/>
      <c r="H77" s="299"/>
      <c r="I77" s="299"/>
      <c r="J77" s="299"/>
      <c r="K77" s="299"/>
      <c r="L77" s="299"/>
      <c r="M77" s="299"/>
      <c r="N77" s="299"/>
      <c r="O77" s="299"/>
      <c r="P77" s="299"/>
      <c r="Q77" s="299"/>
      <c r="R77" s="299"/>
      <c r="S77" s="299"/>
      <c r="T77" s="299"/>
      <c r="U77" s="299"/>
      <c r="V77" s="299"/>
      <c r="W77" s="299"/>
      <c r="X77" s="299"/>
      <c r="Y77" s="299"/>
      <c r="Z77" s="299"/>
      <c r="AA77" s="299"/>
      <c r="AB77" s="299"/>
      <c r="AC77" s="299"/>
      <c r="AD77" s="299"/>
      <c r="AE77" s="299"/>
      <c r="AF77" s="299"/>
      <c r="AG77" s="299"/>
      <c r="AH77" s="299"/>
      <c r="AI77" s="299"/>
      <c r="AJ77" s="299"/>
      <c r="AK77" s="299"/>
      <c r="AL77" s="299"/>
      <c r="AM77" s="299"/>
      <c r="AN77" s="299"/>
      <c r="AO77" s="299"/>
      <c r="AP77" s="299"/>
      <c r="AQ77" s="299"/>
      <c r="AR77" s="299"/>
      <c r="AS77" s="299"/>
      <c r="AT77" s="299"/>
      <c r="AU77" s="299"/>
      <c r="AV77" s="299"/>
      <c r="AW77" s="299"/>
      <c r="AX77" s="299"/>
      <c r="AY77" s="299"/>
      <c r="AZ77" s="299"/>
      <c r="BA77" s="299"/>
      <c r="BB77" s="299"/>
      <c r="BC77" s="299"/>
      <c r="BD77" s="299"/>
      <c r="BE77" s="299"/>
      <c r="BF77" s="299"/>
      <c r="BG77" s="299"/>
      <c r="BH77" s="299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  <c r="BV77" s="299"/>
      <c r="BW77" s="299"/>
      <c r="BX77" s="299"/>
      <c r="BY77" s="299"/>
      <c r="BZ77" s="299"/>
      <c r="CA77" s="299"/>
      <c r="CB77" s="299"/>
      <c r="CC77" s="299"/>
      <c r="CD77" s="299"/>
      <c r="CY77" s="15"/>
      <c r="CZ77" s="12"/>
      <c r="DA77" s="12"/>
      <c r="DB77" s="12"/>
      <c r="DC77" s="12"/>
    </row>
    <row r="78" spans="3:108" ht="8.1" customHeight="1" x14ac:dyDescent="0.15">
      <c r="C78" s="148" t="s">
        <v>22</v>
      </c>
      <c r="D78" s="149"/>
      <c r="E78" s="150"/>
      <c r="F78" s="148" t="s">
        <v>0</v>
      </c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50"/>
      <c r="V78" s="109" t="s">
        <v>1</v>
      </c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 t="s">
        <v>23</v>
      </c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 t="s">
        <v>24</v>
      </c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76" t="s">
        <v>25</v>
      </c>
      <c r="CA78" s="116"/>
      <c r="CB78" s="116"/>
      <c r="CC78" s="116"/>
      <c r="CD78" s="117"/>
      <c r="CY78" s="87" t="s">
        <v>119</v>
      </c>
      <c r="CZ78" s="9" t="s">
        <v>114</v>
      </c>
      <c r="DA78" s="9" t="s">
        <v>113</v>
      </c>
      <c r="DB78" s="9" t="s">
        <v>112</v>
      </c>
      <c r="DC78" s="9" t="s">
        <v>111</v>
      </c>
      <c r="DD78" s="9" t="s">
        <v>110</v>
      </c>
    </row>
    <row r="79" spans="3:108" ht="8.1" customHeight="1" x14ac:dyDescent="0.15">
      <c r="C79" s="136"/>
      <c r="D79" s="137"/>
      <c r="E79" s="138"/>
      <c r="F79" s="136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8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9"/>
      <c r="CA79" s="119"/>
      <c r="CB79" s="119"/>
      <c r="CC79" s="119"/>
      <c r="CD79" s="120"/>
      <c r="CY79" s="87"/>
      <c r="CZ79" s="16" t="s">
        <v>33</v>
      </c>
      <c r="DA79" s="9" t="s">
        <v>109</v>
      </c>
      <c r="DB79" s="9" t="s">
        <v>103</v>
      </c>
      <c r="DC79" s="9" t="s">
        <v>108</v>
      </c>
      <c r="DD79" s="9" t="s">
        <v>107</v>
      </c>
    </row>
    <row r="80" spans="3:108" ht="8.1" customHeight="1" x14ac:dyDescent="0.15">
      <c r="C80" s="139"/>
      <c r="D80" s="140"/>
      <c r="E80" s="141"/>
      <c r="F80" s="139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22"/>
      <c r="CA80" s="122"/>
      <c r="CB80" s="122"/>
      <c r="CC80" s="122"/>
      <c r="CD80" s="123"/>
      <c r="CY80" s="87"/>
      <c r="CZ80" s="16" t="s">
        <v>19</v>
      </c>
      <c r="DA80" s="9" t="s">
        <v>106</v>
      </c>
      <c r="DB80" s="9" t="s">
        <v>103</v>
      </c>
      <c r="DC80" s="17" t="s">
        <v>105</v>
      </c>
      <c r="DD80" s="18" t="s">
        <v>98</v>
      </c>
    </row>
    <row r="81" spans="3:109" ht="8.1" customHeight="1" x14ac:dyDescent="0.15">
      <c r="C81" s="151"/>
      <c r="D81" s="152"/>
      <c r="E81" s="153"/>
      <c r="F81" s="319" t="str">
        <f>(IF(OR($C81="■番号■",$C81=""),"",VLOOKUP($C81,$CZ79:$DA85,2,FALSE)))</f>
        <v/>
      </c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1"/>
      <c r="V81" s="98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100"/>
      <c r="AI81" s="98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5"/>
      <c r="BF81" s="193"/>
      <c r="BG81" s="193"/>
      <c r="BH81" s="193"/>
      <c r="BI81" s="193"/>
      <c r="BJ81" s="193"/>
      <c r="BK81" s="193"/>
      <c r="BL81" s="193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  <c r="BY81" s="193"/>
      <c r="BZ81" s="174"/>
      <c r="CA81" s="174"/>
      <c r="CB81" s="174"/>
      <c r="CC81" s="174"/>
      <c r="CD81" s="174"/>
      <c r="CY81" s="88">
        <v>1</v>
      </c>
      <c r="CZ81" s="16" t="s">
        <v>91</v>
      </c>
      <c r="DA81" s="9" t="s">
        <v>104</v>
      </c>
      <c r="DB81" s="9" t="s">
        <v>103</v>
      </c>
      <c r="DC81" s="9" t="s">
        <v>102</v>
      </c>
      <c r="DD81" s="18" t="s">
        <v>98</v>
      </c>
    </row>
    <row r="82" spans="3:109" ht="8.1" customHeight="1" x14ac:dyDescent="0.15">
      <c r="C82" s="154"/>
      <c r="D82" s="155"/>
      <c r="E82" s="156"/>
      <c r="F82" s="322"/>
      <c r="G82" s="323"/>
      <c r="H82" s="323"/>
      <c r="I82" s="323"/>
      <c r="J82" s="323"/>
      <c r="K82" s="323"/>
      <c r="L82" s="323"/>
      <c r="M82" s="323"/>
      <c r="N82" s="323"/>
      <c r="O82" s="323"/>
      <c r="P82" s="323"/>
      <c r="Q82" s="323"/>
      <c r="R82" s="323"/>
      <c r="S82" s="323"/>
      <c r="T82" s="323"/>
      <c r="U82" s="324"/>
      <c r="V82" s="343"/>
      <c r="W82" s="344"/>
      <c r="X82" s="344"/>
      <c r="Y82" s="344"/>
      <c r="Z82" s="344"/>
      <c r="AA82" s="344"/>
      <c r="AB82" s="344"/>
      <c r="AC82" s="344"/>
      <c r="AD82" s="344"/>
      <c r="AE82" s="344"/>
      <c r="AF82" s="344"/>
      <c r="AG82" s="344"/>
      <c r="AH82" s="345"/>
      <c r="AI82" s="112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4"/>
      <c r="BF82" s="194"/>
      <c r="BG82" s="194"/>
      <c r="BH82" s="194"/>
      <c r="BI82" s="194"/>
      <c r="BJ82" s="194"/>
      <c r="BK82" s="194"/>
      <c r="BL82" s="194"/>
      <c r="BM82" s="194"/>
      <c r="BN82" s="194"/>
      <c r="BO82" s="194"/>
      <c r="BP82" s="194"/>
      <c r="BQ82" s="194"/>
      <c r="BR82" s="194"/>
      <c r="BS82" s="194"/>
      <c r="BT82" s="194"/>
      <c r="BU82" s="194"/>
      <c r="BV82" s="194"/>
      <c r="BW82" s="194"/>
      <c r="BX82" s="194"/>
      <c r="BY82" s="194"/>
      <c r="BZ82" s="179"/>
      <c r="CA82" s="179"/>
      <c r="CB82" s="179"/>
      <c r="CC82" s="179"/>
      <c r="CD82" s="179"/>
      <c r="CY82" s="88"/>
      <c r="CZ82" s="16" t="s">
        <v>92</v>
      </c>
      <c r="DA82" s="9" t="s">
        <v>101</v>
      </c>
      <c r="DB82" s="9" t="s">
        <v>100</v>
      </c>
      <c r="DC82" s="9" t="s">
        <v>99</v>
      </c>
      <c r="DD82" s="18" t="s">
        <v>98</v>
      </c>
    </row>
    <row r="83" spans="3:109" ht="8.1" customHeight="1" x14ac:dyDescent="0.15">
      <c r="C83" s="151"/>
      <c r="D83" s="152"/>
      <c r="E83" s="153"/>
      <c r="F83" s="319" t="str">
        <f>(IF(OR($C83="■番号■",$C83=""),"",VLOOKUP($C83,$CZ79:$DA85,2,FALSE)))</f>
        <v/>
      </c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1"/>
      <c r="V83" s="98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100"/>
      <c r="AI83" s="98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5"/>
      <c r="BF83" s="193"/>
      <c r="BG83" s="193"/>
      <c r="BH83" s="193"/>
      <c r="BI83" s="193"/>
      <c r="BJ83" s="193"/>
      <c r="BK83" s="193"/>
      <c r="BL83" s="193"/>
      <c r="BM83" s="193"/>
      <c r="BN83" s="193"/>
      <c r="BO83" s="193"/>
      <c r="BP83" s="193"/>
      <c r="BQ83" s="193"/>
      <c r="BR83" s="193"/>
      <c r="BS83" s="193"/>
      <c r="BT83" s="193"/>
      <c r="BU83" s="193"/>
      <c r="BV83" s="193"/>
      <c r="BW83" s="193"/>
      <c r="BX83" s="193"/>
      <c r="BY83" s="193"/>
      <c r="BZ83" s="174"/>
      <c r="CA83" s="174"/>
      <c r="CB83" s="174"/>
      <c r="CC83" s="174"/>
      <c r="CD83" s="174"/>
      <c r="CY83" s="87">
        <v>2</v>
      </c>
      <c r="CZ83" s="16" t="s">
        <v>97</v>
      </c>
      <c r="DA83" s="9" t="s">
        <v>85</v>
      </c>
      <c r="DB83" s="9" t="s">
        <v>96</v>
      </c>
      <c r="DC83" s="19" t="s">
        <v>95</v>
      </c>
      <c r="DD83" s="9" t="s">
        <v>94</v>
      </c>
    </row>
    <row r="84" spans="3:109" ht="8.1" customHeight="1" x14ac:dyDescent="0.15">
      <c r="C84" s="154"/>
      <c r="D84" s="155"/>
      <c r="E84" s="156"/>
      <c r="F84" s="322"/>
      <c r="G84" s="323"/>
      <c r="H84" s="323"/>
      <c r="I84" s="323"/>
      <c r="J84" s="323"/>
      <c r="K84" s="323"/>
      <c r="L84" s="323"/>
      <c r="M84" s="323"/>
      <c r="N84" s="323"/>
      <c r="O84" s="323"/>
      <c r="P84" s="323"/>
      <c r="Q84" s="323"/>
      <c r="R84" s="323"/>
      <c r="S84" s="323"/>
      <c r="T84" s="323"/>
      <c r="U84" s="324"/>
      <c r="V84" s="101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3"/>
      <c r="AI84" s="106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8"/>
      <c r="BF84" s="195"/>
      <c r="BG84" s="195"/>
      <c r="BH84" s="195"/>
      <c r="BI84" s="195"/>
      <c r="BJ84" s="195"/>
      <c r="BK84" s="195"/>
      <c r="BL84" s="195"/>
      <c r="BM84" s="195"/>
      <c r="BN84" s="195"/>
      <c r="BO84" s="195"/>
      <c r="BP84" s="195"/>
      <c r="BQ84" s="195"/>
      <c r="BR84" s="195"/>
      <c r="BS84" s="195"/>
      <c r="BT84" s="195"/>
      <c r="BU84" s="195"/>
      <c r="BV84" s="195"/>
      <c r="BW84" s="195"/>
      <c r="BX84" s="195"/>
      <c r="BY84" s="195"/>
      <c r="BZ84" s="175"/>
      <c r="CA84" s="175"/>
      <c r="CB84" s="175"/>
      <c r="CC84" s="175"/>
      <c r="CD84" s="175"/>
      <c r="CY84" s="87"/>
      <c r="DA84" s="20" t="s">
        <v>93</v>
      </c>
      <c r="DB84" s="20"/>
      <c r="DC84" s="20"/>
      <c r="DD84" s="20"/>
    </row>
    <row r="85" spans="3:109" ht="8.1" customHeight="1" x14ac:dyDescent="0.15">
      <c r="C85" s="151"/>
      <c r="D85" s="152"/>
      <c r="E85" s="153"/>
      <c r="F85" s="319" t="str">
        <f>(IF(OR($C85="■番号■",$C85=""),"",VLOOKUP($C85,$CZ79:$DA85,2,FALSE)))</f>
        <v/>
      </c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1"/>
      <c r="V85" s="98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100"/>
      <c r="AI85" s="98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5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74"/>
      <c r="CA85" s="174"/>
      <c r="CB85" s="174"/>
      <c r="CC85" s="174"/>
      <c r="CD85" s="174"/>
      <c r="CY85" s="88">
        <v>3</v>
      </c>
      <c r="DA85" s="21" t="str">
        <f>IFERROR(IF(VLOOKUP($C81,$CZ78:$DD85,3,0)="なし","",VLOOKUP($C81,$CZ78:$DD85,3,0)),"")</f>
        <v/>
      </c>
      <c r="DB85" s="21" t="str">
        <f>IFERROR(IF(VLOOKUP($C85,$CZ78:$DD85,3,0)="なし","",VLOOKUP($C85,$CZ78:$DD85,3,0)),"")</f>
        <v/>
      </c>
      <c r="DC85" s="21" t="str">
        <f>IFERROR(IF(VLOOKUP($C85,$CZ78:$DD85,3,0)="なし","",VLOOKUP($C85,$CZ78:$DD85,3,0)),"")</f>
        <v/>
      </c>
      <c r="DD85" s="22" t="str">
        <f>IFERROR(IF(VLOOKUP($C87,$CZ78:$DD85,3,0)="なし","",VLOOKUP($C87,$CZ78:$DD85,3,0)),"")</f>
        <v/>
      </c>
      <c r="DE85" s="21" t="str">
        <f>IFERROR(IF(VLOOKUP($C89,$CZ78:$DD85,3,0)="なし","",VLOOKUP($C89,$CZ78:$DD85,3,0)),"")</f>
        <v/>
      </c>
    </row>
    <row r="86" spans="3:109" ht="8.1" customHeight="1" x14ac:dyDescent="0.15">
      <c r="C86" s="154"/>
      <c r="D86" s="155"/>
      <c r="E86" s="156"/>
      <c r="F86" s="322"/>
      <c r="G86" s="323"/>
      <c r="H86" s="323"/>
      <c r="I86" s="323"/>
      <c r="J86" s="323"/>
      <c r="K86" s="323"/>
      <c r="L86" s="323"/>
      <c r="M86" s="323"/>
      <c r="N86" s="323"/>
      <c r="O86" s="323"/>
      <c r="P86" s="323"/>
      <c r="Q86" s="323"/>
      <c r="R86" s="323"/>
      <c r="S86" s="323"/>
      <c r="T86" s="323"/>
      <c r="U86" s="324"/>
      <c r="V86" s="101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3"/>
      <c r="AI86" s="106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8"/>
      <c r="BF86" s="195"/>
      <c r="BG86" s="195"/>
      <c r="BH86" s="195"/>
      <c r="BI86" s="195"/>
      <c r="BJ86" s="195"/>
      <c r="BK86" s="195"/>
      <c r="BL86" s="195"/>
      <c r="BM86" s="195"/>
      <c r="BN86" s="195"/>
      <c r="BO86" s="195"/>
      <c r="BP86" s="195"/>
      <c r="BQ86" s="195"/>
      <c r="BR86" s="195"/>
      <c r="BS86" s="195"/>
      <c r="BT86" s="195"/>
      <c r="BU86" s="195"/>
      <c r="BV86" s="195"/>
      <c r="BW86" s="195"/>
      <c r="BX86" s="195"/>
      <c r="BY86" s="195"/>
      <c r="BZ86" s="175"/>
      <c r="CA86" s="175"/>
      <c r="CB86" s="175"/>
      <c r="CC86" s="175"/>
      <c r="CD86" s="175"/>
      <c r="CY86" s="88"/>
      <c r="DA86" s="21" t="str">
        <f>IFERROR(IF(VLOOKUP($C81,$CZ78:$DD85,4,0)="なし","",VLOOKUP($C81,$CZ78:$DD85,4,0)),"")</f>
        <v/>
      </c>
      <c r="DB86" s="21" t="str">
        <f>IFERROR(IF(VLOOKUP($C85,$CZ78:$DD85,4,0)="なし","",VLOOKUP($C85,$CZ78:$DD85,4,0)),"")</f>
        <v/>
      </c>
      <c r="DC86" s="21" t="str">
        <f>IFERROR(IF(VLOOKUP($C85,$CZ78:$DD85,4,0)="なし","",VLOOKUP($C85,$CZ78:$DD85,4,0)),"")</f>
        <v/>
      </c>
      <c r="DD86" s="22" t="str">
        <f>IFERROR(IF(VLOOKUP($C87,$CZ78:$DD85,4,0)="なし","",VLOOKUP($C87,$CZ78:$DD85,4,0)),"")</f>
        <v/>
      </c>
      <c r="DE86" s="21" t="str">
        <f>IFERROR(IF(VLOOKUP($C89,$CZ78:$DD85,4,0)="なし","",VLOOKUP($C89,$CZ78:$DD85,4,0)),"")</f>
        <v/>
      </c>
    </row>
    <row r="87" spans="3:109" ht="8.1" customHeight="1" x14ac:dyDescent="0.15">
      <c r="C87" s="151"/>
      <c r="D87" s="152"/>
      <c r="E87" s="153"/>
      <c r="F87" s="319" t="str">
        <f>(IF(OR($C87="■番号■",$C87=""),"",VLOOKUP($C87,$CZ79:$DA85,2,FALSE)))</f>
        <v/>
      </c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1"/>
      <c r="V87" s="98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100"/>
      <c r="AI87" s="98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5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74"/>
      <c r="CA87" s="174"/>
      <c r="CB87" s="174"/>
      <c r="CC87" s="174"/>
      <c r="CD87" s="174"/>
      <c r="CY87" s="87">
        <v>4</v>
      </c>
      <c r="DA87" s="21" t="str">
        <f>IFERROR(IF(VLOOKUP($C81,$CZ78:$DD85,5,0)="なし","",VLOOKUP($C81,$CZ78:$DD85,5,0)),"")</f>
        <v/>
      </c>
      <c r="DB87" s="21" t="str">
        <f>IFERROR(IF(VLOOKUP($C85,$CZ78:$DD85,5,0)="なし","",VLOOKUP($C85,$CZ78:$DD85,5,0)),"")</f>
        <v/>
      </c>
      <c r="DC87" s="21" t="str">
        <f>IFERROR(IF(VLOOKUP($C85,$CZ78:$DD85,5,0)="なし","",VLOOKUP($C85,$CZ78:$DD85,5,0)),"")</f>
        <v/>
      </c>
      <c r="DD87" s="22" t="str">
        <f>IFERROR(IF(VLOOKUP($C87,$CZ78:$DD85,5,0)="なし","",VLOOKUP($C87,$CZ78:$DD85,5,0)),"")</f>
        <v/>
      </c>
      <c r="DE87" s="21" t="str">
        <f>IFERROR(IF(VLOOKUP($C89,$CZ78:$DD85,5,0)="なし","",VLOOKUP($C89,$CZ78:$DD85,5,0)),"")</f>
        <v/>
      </c>
    </row>
    <row r="88" spans="3:109" ht="8.1" customHeight="1" x14ac:dyDescent="0.15">
      <c r="C88" s="154"/>
      <c r="D88" s="155"/>
      <c r="E88" s="156"/>
      <c r="F88" s="322"/>
      <c r="G88" s="323"/>
      <c r="H88" s="323"/>
      <c r="I88" s="323"/>
      <c r="J88" s="323"/>
      <c r="K88" s="323"/>
      <c r="L88" s="323"/>
      <c r="M88" s="323"/>
      <c r="N88" s="323"/>
      <c r="O88" s="323"/>
      <c r="P88" s="323"/>
      <c r="Q88" s="323"/>
      <c r="R88" s="323"/>
      <c r="S88" s="323"/>
      <c r="T88" s="323"/>
      <c r="U88" s="324"/>
      <c r="V88" s="343"/>
      <c r="W88" s="344"/>
      <c r="X88" s="344"/>
      <c r="Y88" s="344"/>
      <c r="Z88" s="344"/>
      <c r="AA88" s="344"/>
      <c r="AB88" s="344"/>
      <c r="AC88" s="344"/>
      <c r="AD88" s="344"/>
      <c r="AE88" s="344"/>
      <c r="AF88" s="344"/>
      <c r="AG88" s="344"/>
      <c r="AH88" s="345"/>
      <c r="AI88" s="112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4"/>
      <c r="BF88" s="194"/>
      <c r="BG88" s="194"/>
      <c r="BH88" s="194"/>
      <c r="BI88" s="194"/>
      <c r="BJ88" s="194"/>
      <c r="BK88" s="194"/>
      <c r="BL88" s="194"/>
      <c r="BM88" s="194"/>
      <c r="BN88" s="194"/>
      <c r="BO88" s="194"/>
      <c r="BP88" s="194"/>
      <c r="BQ88" s="194"/>
      <c r="BR88" s="194"/>
      <c r="BS88" s="194"/>
      <c r="BT88" s="194"/>
      <c r="BU88" s="194"/>
      <c r="BV88" s="194"/>
      <c r="BW88" s="194"/>
      <c r="BX88" s="194"/>
      <c r="BY88" s="194"/>
      <c r="BZ88" s="179"/>
      <c r="CA88" s="179"/>
      <c r="CB88" s="179"/>
      <c r="CC88" s="179"/>
      <c r="CD88" s="179"/>
      <c r="CY88" s="87"/>
      <c r="CZ88" s="12"/>
      <c r="DA88" s="12"/>
      <c r="DB88" s="12"/>
      <c r="DC88" s="12"/>
      <c r="DD88" s="12"/>
    </row>
    <row r="89" spans="3:109" ht="8.1" customHeight="1" x14ac:dyDescent="0.15">
      <c r="C89" s="151"/>
      <c r="D89" s="152"/>
      <c r="E89" s="153"/>
      <c r="F89" s="319" t="str">
        <f>(IF(OR($C89="■番号■",$C89=""),"",VLOOKUP($C89,$CZ79:$DA85,2,FALSE)))</f>
        <v/>
      </c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1"/>
      <c r="V89" s="98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100"/>
      <c r="AI89" s="98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5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74"/>
      <c r="CA89" s="174"/>
      <c r="CB89" s="174"/>
      <c r="CC89" s="174"/>
      <c r="CD89" s="174"/>
      <c r="CY89" s="87">
        <v>5</v>
      </c>
      <c r="CZ89" s="12"/>
      <c r="DA89" s="12"/>
      <c r="DB89" s="12"/>
      <c r="DC89" s="12"/>
      <c r="DD89" s="12"/>
    </row>
    <row r="90" spans="3:109" ht="8.1" customHeight="1" x14ac:dyDescent="0.15">
      <c r="C90" s="154"/>
      <c r="D90" s="155"/>
      <c r="E90" s="156"/>
      <c r="F90" s="322"/>
      <c r="G90" s="323"/>
      <c r="H90" s="323"/>
      <c r="I90" s="323"/>
      <c r="J90" s="323"/>
      <c r="K90" s="323"/>
      <c r="L90" s="323"/>
      <c r="M90" s="323"/>
      <c r="N90" s="323"/>
      <c r="O90" s="323"/>
      <c r="P90" s="323"/>
      <c r="Q90" s="323"/>
      <c r="R90" s="323"/>
      <c r="S90" s="323"/>
      <c r="T90" s="323"/>
      <c r="U90" s="324"/>
      <c r="V90" s="101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3"/>
      <c r="AI90" s="106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8"/>
      <c r="BF90" s="195"/>
      <c r="BG90" s="195"/>
      <c r="BH90" s="195"/>
      <c r="BI90" s="195"/>
      <c r="BJ90" s="195"/>
      <c r="BK90" s="195"/>
      <c r="BL90" s="195"/>
      <c r="BM90" s="195"/>
      <c r="BN90" s="195"/>
      <c r="BO90" s="195"/>
      <c r="BP90" s="195"/>
      <c r="BQ90" s="195"/>
      <c r="BR90" s="195"/>
      <c r="BS90" s="195"/>
      <c r="BT90" s="195"/>
      <c r="BU90" s="195"/>
      <c r="BV90" s="195"/>
      <c r="BW90" s="195"/>
      <c r="BX90" s="195"/>
      <c r="BY90" s="195"/>
      <c r="BZ90" s="175"/>
      <c r="CA90" s="175"/>
      <c r="CB90" s="175"/>
      <c r="CC90" s="175"/>
      <c r="CD90" s="175"/>
      <c r="CY90" s="87"/>
    </row>
    <row r="91" spans="3:109" ht="8.1" customHeight="1" x14ac:dyDescent="0.15"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D91" s="83"/>
    </row>
    <row r="92" spans="3:109" ht="8.1" customHeight="1" x14ac:dyDescent="0.15"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Y92" s="12"/>
      <c r="CZ92" s="12"/>
      <c r="DA92" s="12"/>
      <c r="DB92" s="12"/>
      <c r="DC92" s="12"/>
    </row>
    <row r="93" spans="3:109" ht="8.1" customHeight="1" x14ac:dyDescent="0.15"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</row>
    <row r="94" spans="3:109" ht="8.1" customHeight="1" x14ac:dyDescent="0.15"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</row>
    <row r="95" spans="3:109" ht="8.1" customHeight="1" x14ac:dyDescent="0.15"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</row>
    <row r="96" spans="3:109" ht="8.1" hidden="1" customHeight="1" x14ac:dyDescent="0.15"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</row>
    <row r="97" spans="3:82" ht="8.1" hidden="1" customHeight="1" x14ac:dyDescent="0.15"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</row>
    <row r="98" spans="3:82" ht="8.1" hidden="1" customHeight="1" x14ac:dyDescent="0.15"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</row>
    <row r="99" spans="3:82" ht="8.1" hidden="1" customHeight="1" x14ac:dyDescent="0.15"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</row>
    <row r="100" spans="3:82" ht="8.1" hidden="1" customHeight="1" x14ac:dyDescent="0.15"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  <c r="CC100" s="83"/>
      <c r="CD100" s="83"/>
    </row>
    <row r="101" spans="3:82" ht="8.1" hidden="1" customHeight="1" x14ac:dyDescent="0.15"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D101" s="83"/>
    </row>
    <row r="102" spans="3:82" ht="8.1" hidden="1" customHeight="1" x14ac:dyDescent="0.15"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</row>
    <row r="103" spans="3:82" ht="8.1" hidden="1" customHeight="1" x14ac:dyDescent="0.15"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D103" s="83"/>
    </row>
    <row r="104" spans="3:82" ht="8.1" hidden="1" customHeight="1" x14ac:dyDescent="0.15"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</row>
    <row r="105" spans="3:82" ht="8.1" hidden="1" customHeight="1" x14ac:dyDescent="0.15"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</row>
    <row r="106" spans="3:82" ht="8.1" hidden="1" customHeight="1" x14ac:dyDescent="0.15"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  <c r="BY106" s="83"/>
      <c r="BZ106" s="83"/>
      <c r="CA106" s="83"/>
      <c r="CB106" s="83"/>
      <c r="CC106" s="83"/>
      <c r="CD106" s="83"/>
    </row>
    <row r="107" spans="3:82" ht="8.1" hidden="1" customHeight="1" x14ac:dyDescent="0.15"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  <c r="BY107" s="83"/>
      <c r="BZ107" s="83"/>
      <c r="CA107" s="83"/>
      <c r="CB107" s="83"/>
      <c r="CC107" s="83"/>
      <c r="CD107" s="83"/>
    </row>
    <row r="108" spans="3:82" ht="8.1" hidden="1" customHeight="1" x14ac:dyDescent="0.15"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  <c r="BY108" s="83"/>
      <c r="BZ108" s="83"/>
      <c r="CA108" s="83"/>
      <c r="CB108" s="83"/>
      <c r="CC108" s="83"/>
      <c r="CD108" s="83"/>
    </row>
    <row r="109" spans="3:82" ht="8.1" hidden="1" customHeight="1" x14ac:dyDescent="0.15"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</row>
    <row r="110" spans="3:82" ht="8.1" hidden="1" customHeight="1" x14ac:dyDescent="0.15"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</row>
    <row r="111" spans="3:82" ht="8.1" hidden="1" customHeight="1" x14ac:dyDescent="0.15"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</row>
    <row r="112" spans="3:82" ht="8.1" hidden="1" customHeight="1" x14ac:dyDescent="0.15"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  <c r="CC112" s="83"/>
      <c r="CD112" s="83"/>
    </row>
    <row r="113" spans="3:82" ht="8.1" hidden="1" customHeight="1" x14ac:dyDescent="0.15"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83"/>
      <c r="CA113" s="83"/>
      <c r="CB113" s="83"/>
      <c r="CC113" s="83"/>
      <c r="CD113" s="83"/>
    </row>
    <row r="114" spans="3:82" ht="8.1" hidden="1" customHeight="1" x14ac:dyDescent="0.15"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3"/>
      <c r="CD114" s="83"/>
    </row>
    <row r="115" spans="3:82" ht="8.1" hidden="1" customHeight="1" x14ac:dyDescent="0.15"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83"/>
      <c r="CC115" s="83"/>
      <c r="CD115" s="83"/>
    </row>
    <row r="116" spans="3:82" ht="8.1" hidden="1" customHeight="1" x14ac:dyDescent="0.15"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83"/>
      <c r="CA116" s="83"/>
      <c r="CB116" s="83"/>
      <c r="CC116" s="83"/>
      <c r="CD116" s="83"/>
    </row>
    <row r="117" spans="3:82" ht="8.1" hidden="1" customHeight="1" x14ac:dyDescent="0.15"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</row>
    <row r="118" spans="3:82" ht="8.1" hidden="1" customHeight="1" x14ac:dyDescent="0.15"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  <c r="BY118" s="83"/>
      <c r="BZ118" s="83"/>
      <c r="CA118" s="83"/>
      <c r="CB118" s="83"/>
      <c r="CC118" s="83"/>
      <c r="CD118" s="83"/>
    </row>
    <row r="119" spans="3:82" ht="8.1" hidden="1" customHeight="1" x14ac:dyDescent="0.15"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/>
      <c r="BZ119" s="83"/>
      <c r="CA119" s="83"/>
      <c r="CB119" s="83"/>
      <c r="CC119" s="83"/>
      <c r="CD119" s="83"/>
    </row>
    <row r="120" spans="3:82" ht="8.1" hidden="1" customHeight="1" x14ac:dyDescent="0.15"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</row>
    <row r="121" spans="3:82" ht="8.1" hidden="1" customHeight="1" x14ac:dyDescent="0.15"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</row>
    <row r="122" spans="3:82" ht="8.1" hidden="1" customHeight="1" x14ac:dyDescent="0.15"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</row>
    <row r="123" spans="3:82" ht="8.1" hidden="1" customHeight="1" x14ac:dyDescent="0.15"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</row>
    <row r="124" spans="3:82" ht="8.1" hidden="1" customHeight="1" x14ac:dyDescent="0.15"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</row>
    <row r="125" spans="3:82" ht="8.1" hidden="1" customHeight="1" x14ac:dyDescent="0.15"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</row>
    <row r="126" spans="3:82" ht="8.1" hidden="1" customHeight="1" x14ac:dyDescent="0.15"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3"/>
      <c r="CC126" s="83"/>
      <c r="CD126" s="83"/>
    </row>
    <row r="127" spans="3:82" ht="8.1" hidden="1" customHeight="1" x14ac:dyDescent="0.15"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</row>
    <row r="128" spans="3:82" ht="8.1" hidden="1" customHeight="1" x14ac:dyDescent="0.15"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  <c r="CA128" s="83"/>
      <c r="CB128" s="83"/>
      <c r="CC128" s="83"/>
      <c r="CD128" s="83"/>
    </row>
    <row r="129" spans="3:82" ht="8.1" hidden="1" customHeight="1" x14ac:dyDescent="0.15"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83"/>
      <c r="BR129" s="83"/>
      <c r="BS129" s="83"/>
      <c r="BT129" s="83"/>
      <c r="BU129" s="83"/>
      <c r="BV129" s="83"/>
      <c r="BW129" s="83"/>
      <c r="BX129" s="83"/>
      <c r="BY129" s="83"/>
      <c r="BZ129" s="83"/>
      <c r="CA129" s="83"/>
      <c r="CB129" s="83"/>
      <c r="CC129" s="83"/>
      <c r="CD129" s="83"/>
    </row>
    <row r="130" spans="3:82" ht="8.1" hidden="1" customHeight="1" x14ac:dyDescent="0.15"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  <c r="CC130" s="83"/>
      <c r="CD130" s="83"/>
    </row>
    <row r="131" spans="3:82" ht="8.1" hidden="1" customHeight="1" x14ac:dyDescent="0.15"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  <c r="BY131" s="83"/>
      <c r="BZ131" s="83"/>
      <c r="CA131" s="83"/>
      <c r="CB131" s="83"/>
      <c r="CC131" s="83"/>
      <c r="CD131" s="83"/>
    </row>
    <row r="132" spans="3:82" ht="8.1" hidden="1" customHeight="1" x14ac:dyDescent="0.15"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  <c r="BO132" s="83"/>
      <c r="BP132" s="83"/>
      <c r="BQ132" s="83"/>
      <c r="BR132" s="83"/>
      <c r="BS132" s="83"/>
      <c r="BT132" s="83"/>
      <c r="BU132" s="83"/>
      <c r="BV132" s="83"/>
      <c r="BW132" s="83"/>
      <c r="BX132" s="83"/>
      <c r="BY132" s="83"/>
      <c r="BZ132" s="83"/>
      <c r="CA132" s="83"/>
      <c r="CB132" s="83"/>
      <c r="CC132" s="83"/>
      <c r="CD132" s="83"/>
    </row>
    <row r="133" spans="3:82" ht="8.1" hidden="1" customHeight="1" x14ac:dyDescent="0.15"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  <c r="BO133" s="83"/>
      <c r="BP133" s="83"/>
      <c r="BQ133" s="83"/>
      <c r="BR133" s="83"/>
      <c r="BS133" s="83"/>
      <c r="BT133" s="83"/>
      <c r="BU133" s="83"/>
      <c r="BV133" s="83"/>
      <c r="BW133" s="83"/>
      <c r="BX133" s="83"/>
      <c r="BY133" s="83"/>
      <c r="BZ133" s="83"/>
      <c r="CA133" s="83"/>
      <c r="CB133" s="83"/>
      <c r="CC133" s="83"/>
      <c r="CD133" s="83"/>
    </row>
    <row r="134" spans="3:82" ht="8.1" hidden="1" customHeight="1" x14ac:dyDescent="0.15"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  <c r="BS134" s="83"/>
      <c r="BT134" s="83"/>
      <c r="BU134" s="83"/>
      <c r="BV134" s="83"/>
      <c r="BW134" s="83"/>
      <c r="BX134" s="83"/>
      <c r="BY134" s="83"/>
      <c r="BZ134" s="83"/>
      <c r="CA134" s="83"/>
      <c r="CB134" s="83"/>
      <c r="CC134" s="83"/>
      <c r="CD134" s="83"/>
    </row>
    <row r="135" spans="3:82" ht="8.1" hidden="1" customHeight="1" x14ac:dyDescent="0.15"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  <c r="BL135" s="83"/>
      <c r="BM135" s="83"/>
      <c r="BN135" s="83"/>
      <c r="BO135" s="83"/>
      <c r="BP135" s="83"/>
      <c r="BQ135" s="83"/>
      <c r="BR135" s="83"/>
      <c r="BS135" s="83"/>
      <c r="BT135" s="83"/>
      <c r="BU135" s="83"/>
      <c r="BV135" s="83"/>
      <c r="BW135" s="83"/>
      <c r="BX135" s="83"/>
      <c r="BY135" s="83"/>
      <c r="BZ135" s="83"/>
      <c r="CA135" s="83"/>
      <c r="CB135" s="83"/>
      <c r="CC135" s="83"/>
      <c r="CD135" s="83"/>
    </row>
    <row r="136" spans="3:82" ht="8.1" hidden="1" customHeight="1" x14ac:dyDescent="0.15"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  <c r="BL136" s="83"/>
      <c r="BM136" s="83"/>
      <c r="BN136" s="83"/>
      <c r="BO136" s="83"/>
      <c r="BP136" s="83"/>
      <c r="BQ136" s="83"/>
      <c r="BR136" s="83"/>
      <c r="BS136" s="83"/>
      <c r="BT136" s="83"/>
      <c r="BU136" s="83"/>
      <c r="BV136" s="83"/>
      <c r="BW136" s="83"/>
      <c r="BX136" s="83"/>
      <c r="BY136" s="83"/>
      <c r="BZ136" s="83"/>
      <c r="CA136" s="83"/>
      <c r="CB136" s="83"/>
      <c r="CC136" s="83"/>
      <c r="CD136" s="83"/>
    </row>
    <row r="137" spans="3:82" ht="8.1" hidden="1" customHeight="1" x14ac:dyDescent="0.15"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  <c r="BN137" s="83"/>
      <c r="BO137" s="83"/>
      <c r="BP137" s="83"/>
      <c r="BQ137" s="83"/>
      <c r="BR137" s="83"/>
      <c r="BS137" s="83"/>
      <c r="BT137" s="83"/>
      <c r="BU137" s="83"/>
      <c r="BV137" s="83"/>
      <c r="BW137" s="83"/>
      <c r="BX137" s="83"/>
      <c r="BY137" s="83"/>
      <c r="BZ137" s="83"/>
      <c r="CA137" s="83"/>
      <c r="CB137" s="83"/>
      <c r="CC137" s="83"/>
      <c r="CD137" s="83"/>
    </row>
    <row r="138" spans="3:82" ht="8.1" hidden="1" customHeight="1" x14ac:dyDescent="0.15"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  <c r="BV138" s="83"/>
      <c r="BW138" s="83"/>
      <c r="BX138" s="83"/>
      <c r="BY138" s="83"/>
      <c r="BZ138" s="83"/>
      <c r="CA138" s="83"/>
      <c r="CB138" s="83"/>
      <c r="CC138" s="83"/>
      <c r="CD138" s="83"/>
    </row>
    <row r="139" spans="3:82" ht="8.1" hidden="1" customHeight="1" x14ac:dyDescent="0.15"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  <c r="BO139" s="83"/>
      <c r="BP139" s="83"/>
      <c r="BQ139" s="83"/>
      <c r="BR139" s="83"/>
      <c r="BS139" s="83"/>
      <c r="BT139" s="83"/>
      <c r="BU139" s="83"/>
      <c r="BV139" s="83"/>
      <c r="BW139" s="83"/>
      <c r="BX139" s="83"/>
      <c r="BY139" s="83"/>
      <c r="BZ139" s="83"/>
      <c r="CA139" s="83"/>
      <c r="CB139" s="83"/>
      <c r="CC139" s="83"/>
      <c r="CD139" s="83"/>
    </row>
    <row r="140" spans="3:82" ht="8.1" hidden="1" customHeight="1" x14ac:dyDescent="0.15"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  <c r="BS140" s="83"/>
      <c r="BT140" s="83"/>
      <c r="BU140" s="83"/>
      <c r="BV140" s="83"/>
      <c r="BW140" s="83"/>
      <c r="BX140" s="83"/>
      <c r="BY140" s="83"/>
      <c r="BZ140" s="83"/>
      <c r="CA140" s="83"/>
      <c r="CB140" s="83"/>
      <c r="CC140" s="83"/>
      <c r="CD140" s="83"/>
    </row>
    <row r="141" spans="3:82" ht="8.1" hidden="1" customHeight="1" x14ac:dyDescent="0.15"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  <c r="BO141" s="83"/>
      <c r="BP141" s="83"/>
      <c r="BQ141" s="83"/>
      <c r="BR141" s="83"/>
      <c r="BS141" s="83"/>
      <c r="BT141" s="83"/>
      <c r="BU141" s="83"/>
      <c r="BV141" s="83"/>
      <c r="BW141" s="83"/>
      <c r="BX141" s="83"/>
      <c r="BY141" s="83"/>
      <c r="BZ141" s="83"/>
      <c r="CA141" s="83"/>
      <c r="CB141" s="83"/>
      <c r="CC141" s="83"/>
      <c r="CD141" s="83"/>
    </row>
    <row r="142" spans="3:82" ht="8.1" hidden="1" customHeight="1" x14ac:dyDescent="0.15"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  <c r="BL142" s="83"/>
      <c r="BM142" s="83"/>
      <c r="BN142" s="83"/>
      <c r="BO142" s="83"/>
      <c r="BP142" s="83"/>
      <c r="BQ142" s="83"/>
      <c r="BR142" s="83"/>
      <c r="BS142" s="83"/>
      <c r="BT142" s="83"/>
      <c r="BU142" s="83"/>
      <c r="BV142" s="83"/>
      <c r="BW142" s="83"/>
      <c r="BX142" s="83"/>
      <c r="BY142" s="83"/>
      <c r="BZ142" s="83"/>
      <c r="CA142" s="83"/>
      <c r="CB142" s="83"/>
      <c r="CC142" s="83"/>
      <c r="CD142" s="83"/>
    </row>
    <row r="143" spans="3:82" ht="8.1" hidden="1" customHeight="1" x14ac:dyDescent="0.15"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  <c r="BS143" s="83"/>
      <c r="BT143" s="83"/>
      <c r="BU143" s="83"/>
      <c r="BV143" s="83"/>
      <c r="BW143" s="83"/>
      <c r="BX143" s="83"/>
      <c r="BY143" s="83"/>
      <c r="BZ143" s="83"/>
      <c r="CA143" s="83"/>
      <c r="CB143" s="83"/>
      <c r="CC143" s="83"/>
      <c r="CD143" s="83"/>
    </row>
    <row r="144" spans="3:82" ht="8.1" hidden="1" customHeight="1" x14ac:dyDescent="0.15"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  <c r="BJ144" s="83"/>
      <c r="BK144" s="83"/>
      <c r="BL144" s="83"/>
      <c r="BM144" s="83"/>
      <c r="BN144" s="83"/>
      <c r="BO144" s="83"/>
      <c r="BP144" s="83"/>
      <c r="BQ144" s="83"/>
      <c r="BR144" s="83"/>
      <c r="BS144" s="83"/>
      <c r="BT144" s="83"/>
      <c r="BU144" s="83"/>
      <c r="BV144" s="83"/>
      <c r="BW144" s="83"/>
      <c r="BX144" s="83"/>
      <c r="BY144" s="83"/>
      <c r="BZ144" s="83"/>
      <c r="CA144" s="83"/>
      <c r="CB144" s="83"/>
      <c r="CC144" s="83"/>
      <c r="CD144" s="83"/>
    </row>
    <row r="145" spans="3:106" ht="8.1" hidden="1" customHeight="1" x14ac:dyDescent="0.15"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  <c r="BL145" s="83"/>
      <c r="BM145" s="83"/>
      <c r="BN145" s="83"/>
      <c r="BO145" s="83"/>
      <c r="BP145" s="83"/>
      <c r="BQ145" s="83"/>
      <c r="BR145" s="83"/>
      <c r="BS145" s="83"/>
      <c r="BT145" s="83"/>
      <c r="BU145" s="83"/>
      <c r="BV145" s="83"/>
      <c r="BW145" s="83"/>
      <c r="BX145" s="83"/>
      <c r="BY145" s="83"/>
      <c r="BZ145" s="83"/>
      <c r="CA145" s="83"/>
      <c r="CB145" s="83"/>
      <c r="CC145" s="83"/>
      <c r="CD145" s="83"/>
    </row>
    <row r="146" spans="3:106" ht="8.1" hidden="1" customHeight="1" x14ac:dyDescent="0.15"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  <c r="BJ146" s="83"/>
      <c r="BK146" s="83"/>
      <c r="BL146" s="83"/>
      <c r="BM146" s="83"/>
      <c r="BN146" s="83"/>
      <c r="BO146" s="83"/>
      <c r="BP146" s="83"/>
      <c r="BQ146" s="83"/>
      <c r="BR146" s="83"/>
      <c r="BS146" s="83"/>
      <c r="BT146" s="83"/>
      <c r="BU146" s="83"/>
      <c r="BV146" s="83"/>
      <c r="BW146" s="83"/>
      <c r="BX146" s="83"/>
      <c r="BY146" s="83"/>
      <c r="BZ146" s="83"/>
      <c r="CA146" s="83"/>
      <c r="CB146" s="83"/>
      <c r="CC146" s="83"/>
      <c r="CD146" s="83"/>
    </row>
    <row r="147" spans="3:106" ht="8.1" hidden="1" customHeight="1" x14ac:dyDescent="0.15"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  <c r="BL147" s="83"/>
      <c r="BM147" s="83"/>
      <c r="BN147" s="83"/>
      <c r="BO147" s="83"/>
      <c r="BP147" s="83"/>
      <c r="BQ147" s="83"/>
      <c r="BR147" s="83"/>
      <c r="BS147" s="83"/>
      <c r="BT147" s="83"/>
      <c r="BU147" s="83"/>
      <c r="BV147" s="83"/>
      <c r="BW147" s="83"/>
      <c r="BX147" s="83"/>
      <c r="BY147" s="83"/>
      <c r="BZ147" s="83"/>
      <c r="CA147" s="83"/>
      <c r="CB147" s="83"/>
      <c r="CC147" s="83"/>
      <c r="CD147" s="83"/>
    </row>
    <row r="148" spans="3:106" ht="8.1" hidden="1" customHeight="1" x14ac:dyDescent="0.15"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  <c r="BL148" s="83"/>
      <c r="BM148" s="83"/>
      <c r="BN148" s="83"/>
      <c r="BO148" s="83"/>
      <c r="BP148" s="83"/>
      <c r="BQ148" s="83"/>
      <c r="BR148" s="83"/>
      <c r="BS148" s="83"/>
      <c r="BT148" s="83"/>
      <c r="BU148" s="83"/>
      <c r="BV148" s="83"/>
      <c r="BW148" s="83"/>
      <c r="BX148" s="83"/>
      <c r="BY148" s="83"/>
      <c r="BZ148" s="83"/>
      <c r="CA148" s="83"/>
      <c r="CB148" s="83"/>
      <c r="CC148" s="83"/>
      <c r="CD148" s="83"/>
    </row>
    <row r="149" spans="3:106" ht="8.1" hidden="1" customHeight="1" x14ac:dyDescent="0.15"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  <c r="BM149" s="83"/>
      <c r="BN149" s="83"/>
      <c r="BO149" s="83"/>
      <c r="BP149" s="83"/>
      <c r="BQ149" s="83"/>
      <c r="BR149" s="83"/>
      <c r="BS149" s="83"/>
      <c r="BT149" s="83"/>
      <c r="BU149" s="83"/>
      <c r="BV149" s="83"/>
      <c r="BW149" s="83"/>
      <c r="BX149" s="83"/>
      <c r="BY149" s="83"/>
      <c r="BZ149" s="83"/>
      <c r="CA149" s="83"/>
      <c r="CB149" s="83"/>
      <c r="CC149" s="83"/>
      <c r="CD149" s="83"/>
    </row>
    <row r="150" spans="3:106" ht="8.1" hidden="1" customHeight="1" x14ac:dyDescent="0.15"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  <c r="BN150" s="83"/>
      <c r="BO150" s="83"/>
      <c r="BP150" s="83"/>
      <c r="BQ150" s="83"/>
      <c r="BR150" s="83"/>
      <c r="BS150" s="83"/>
      <c r="BT150" s="83"/>
      <c r="BU150" s="83"/>
      <c r="BV150" s="83"/>
      <c r="BW150" s="83"/>
      <c r="BX150" s="83"/>
      <c r="BY150" s="83"/>
      <c r="BZ150" s="83"/>
      <c r="CA150" s="83"/>
      <c r="CB150" s="83"/>
      <c r="CC150" s="83"/>
      <c r="CD150" s="83"/>
    </row>
    <row r="151" spans="3:106" ht="8.1" hidden="1" customHeight="1" x14ac:dyDescent="0.15"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83"/>
      <c r="BM151" s="83"/>
      <c r="BN151" s="83"/>
      <c r="BO151" s="83"/>
      <c r="BP151" s="83"/>
      <c r="BQ151" s="83"/>
      <c r="BR151" s="83"/>
      <c r="BS151" s="83"/>
      <c r="BT151" s="83"/>
      <c r="BU151" s="83"/>
      <c r="BV151" s="83"/>
      <c r="BW151" s="83"/>
      <c r="BX151" s="83"/>
      <c r="BY151" s="83"/>
      <c r="BZ151" s="83"/>
      <c r="CA151" s="83"/>
      <c r="CB151" s="83"/>
      <c r="CC151" s="83"/>
      <c r="CD151" s="83"/>
    </row>
    <row r="152" spans="3:106" ht="8.1" hidden="1" customHeight="1" x14ac:dyDescent="0.15"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  <c r="BO152" s="83"/>
      <c r="BP152" s="83"/>
      <c r="BQ152" s="83"/>
      <c r="BR152" s="83"/>
      <c r="BS152" s="83"/>
      <c r="BT152" s="83"/>
      <c r="BU152" s="83"/>
      <c r="BV152" s="83"/>
      <c r="BW152" s="83"/>
      <c r="BX152" s="83"/>
      <c r="BY152" s="83"/>
      <c r="BZ152" s="83"/>
      <c r="CA152" s="83"/>
      <c r="CB152" s="83"/>
      <c r="CC152" s="83"/>
      <c r="CD152" s="83"/>
    </row>
    <row r="153" spans="3:106" ht="8.1" hidden="1" customHeight="1" x14ac:dyDescent="0.15"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83"/>
      <c r="BM153" s="83"/>
      <c r="BN153" s="83"/>
      <c r="BO153" s="83"/>
      <c r="BP153" s="83"/>
      <c r="BQ153" s="83"/>
      <c r="BR153" s="83"/>
      <c r="BS153" s="83"/>
      <c r="BT153" s="83"/>
      <c r="BU153" s="83"/>
      <c r="BV153" s="83"/>
      <c r="BW153" s="83"/>
      <c r="BX153" s="83"/>
      <c r="BY153" s="83"/>
      <c r="BZ153" s="83"/>
      <c r="CA153" s="83"/>
      <c r="CB153" s="83"/>
      <c r="CC153" s="83"/>
      <c r="CD153" s="83"/>
    </row>
    <row r="154" spans="3:106" ht="8.1" hidden="1" customHeight="1" x14ac:dyDescent="0.15"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  <c r="BN154" s="83"/>
      <c r="BO154" s="83"/>
      <c r="BP154" s="83"/>
      <c r="BQ154" s="83"/>
      <c r="BR154" s="83"/>
      <c r="BS154" s="83"/>
      <c r="BT154" s="83"/>
      <c r="BU154" s="83"/>
      <c r="BV154" s="83"/>
      <c r="BW154" s="83"/>
      <c r="BX154" s="83"/>
      <c r="BY154" s="83"/>
      <c r="BZ154" s="83"/>
      <c r="CA154" s="83"/>
      <c r="CB154" s="83"/>
      <c r="CC154" s="83"/>
      <c r="CD154" s="83"/>
      <c r="CY154" s="8" t="s">
        <v>115</v>
      </c>
      <c r="CZ154" s="23" t="e">
        <f>VLOOKUP(BE8,DA155:DB158,2,0)</f>
        <v>#N/A</v>
      </c>
      <c r="DA154" s="8" t="s">
        <v>132</v>
      </c>
      <c r="DB154" s="8">
        <v>960</v>
      </c>
    </row>
    <row r="155" spans="3:106" ht="8.1" hidden="1" customHeight="1" x14ac:dyDescent="0.15"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  <c r="BN155" s="83"/>
      <c r="BO155" s="83"/>
      <c r="BP155" s="83"/>
      <c r="BQ155" s="83"/>
      <c r="BR155" s="83"/>
      <c r="BS155" s="83"/>
      <c r="BT155" s="83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Y155" s="8" t="s">
        <v>127</v>
      </c>
      <c r="CZ155" s="5" t="e">
        <f>VLOOKUP(BE8,DA160:DB163,2,0)</f>
        <v>#N/A</v>
      </c>
      <c r="DA155" s="8" t="s">
        <v>133</v>
      </c>
      <c r="DB155" s="11">
        <v>1520</v>
      </c>
    </row>
    <row r="156" spans="3:106" ht="8.1" hidden="1" customHeight="1" x14ac:dyDescent="0.15"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  <c r="BL156" s="83"/>
      <c r="BM156" s="83"/>
      <c r="BN156" s="83"/>
      <c r="BO156" s="83"/>
      <c r="BP156" s="83"/>
      <c r="BQ156" s="83"/>
      <c r="BR156" s="83"/>
      <c r="BS156" s="83"/>
      <c r="BT156" s="83"/>
      <c r="BU156" s="83"/>
      <c r="BV156" s="83"/>
      <c r="BW156" s="83"/>
      <c r="BX156" s="83"/>
      <c r="BY156" s="83"/>
      <c r="BZ156" s="83"/>
      <c r="CA156" s="83"/>
      <c r="CB156" s="83"/>
      <c r="CC156" s="83"/>
      <c r="CD156" s="83"/>
      <c r="DA156" s="8" t="s">
        <v>134</v>
      </c>
      <c r="DB156" s="11">
        <v>3030</v>
      </c>
    </row>
    <row r="157" spans="3:106" ht="8.1" hidden="1" customHeight="1" x14ac:dyDescent="0.15"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  <c r="BY157" s="83"/>
      <c r="BZ157" s="83"/>
      <c r="CA157" s="83"/>
      <c r="CB157" s="83"/>
      <c r="CC157" s="83"/>
      <c r="CD157" s="83"/>
      <c r="DA157" s="8" t="s">
        <v>135</v>
      </c>
      <c r="DB157" s="11">
        <v>3970</v>
      </c>
    </row>
    <row r="158" spans="3:106" ht="8.1" hidden="1" customHeight="1" x14ac:dyDescent="0.15"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3"/>
      <c r="BT158" s="83"/>
      <c r="BU158" s="83"/>
      <c r="BV158" s="83"/>
      <c r="BW158" s="83"/>
      <c r="BX158" s="83"/>
      <c r="BY158" s="83"/>
      <c r="BZ158" s="83"/>
      <c r="CA158" s="83"/>
      <c r="CB158" s="83"/>
      <c r="CC158" s="83"/>
      <c r="CD158" s="83"/>
    </row>
    <row r="159" spans="3:106" ht="8.1" hidden="1" customHeight="1" x14ac:dyDescent="0.15"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83"/>
      <c r="BM159" s="83"/>
      <c r="BN159" s="83"/>
      <c r="BO159" s="83"/>
      <c r="BP159" s="83"/>
      <c r="BQ159" s="83"/>
      <c r="BR159" s="83"/>
      <c r="BS159" s="83"/>
      <c r="BT159" s="83"/>
      <c r="BU159" s="83"/>
      <c r="BV159" s="83"/>
      <c r="BW159" s="83"/>
      <c r="BX159" s="83"/>
      <c r="BY159" s="83"/>
      <c r="BZ159" s="83"/>
      <c r="CA159" s="83"/>
      <c r="CB159" s="83"/>
      <c r="CC159" s="83"/>
      <c r="CD159" s="83"/>
      <c r="DA159" s="8" t="s">
        <v>132</v>
      </c>
      <c r="DB159" s="11">
        <v>750</v>
      </c>
    </row>
    <row r="160" spans="3:106" ht="8.1" hidden="1" customHeight="1" x14ac:dyDescent="0.15"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  <c r="BN160" s="83"/>
      <c r="BO160" s="83"/>
      <c r="BP160" s="83"/>
      <c r="BQ160" s="83"/>
      <c r="BR160" s="83"/>
      <c r="BS160" s="83"/>
      <c r="BT160" s="83"/>
      <c r="BU160" s="83"/>
      <c r="BV160" s="83"/>
      <c r="BW160" s="83"/>
      <c r="BX160" s="83"/>
      <c r="BY160" s="83"/>
      <c r="BZ160" s="83"/>
      <c r="CA160" s="83"/>
      <c r="CB160" s="83"/>
      <c r="CC160" s="83"/>
      <c r="CD160" s="83"/>
      <c r="DA160" s="8" t="s">
        <v>133</v>
      </c>
      <c r="DB160" s="11">
        <v>1000</v>
      </c>
    </row>
    <row r="161" spans="3:106" ht="8.1" hidden="1" customHeight="1" x14ac:dyDescent="0.15"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3"/>
      <c r="BX161" s="83"/>
      <c r="BY161" s="83"/>
      <c r="BZ161" s="83"/>
      <c r="CA161" s="83"/>
      <c r="CB161" s="83"/>
      <c r="CC161" s="83"/>
      <c r="CD161" s="83"/>
      <c r="DA161" s="8" t="s">
        <v>134</v>
      </c>
      <c r="DB161" s="8" t="s">
        <v>38</v>
      </c>
    </row>
    <row r="162" spans="3:106" ht="8.1" hidden="1" customHeight="1" x14ac:dyDescent="0.15"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3"/>
      <c r="BU162" s="83"/>
      <c r="BV162" s="83"/>
      <c r="BW162" s="83"/>
      <c r="BX162" s="83"/>
      <c r="BY162" s="83"/>
      <c r="BZ162" s="83"/>
      <c r="CA162" s="83"/>
      <c r="CB162" s="83"/>
      <c r="CC162" s="83"/>
      <c r="CD162" s="83"/>
      <c r="DA162" s="8" t="s">
        <v>135</v>
      </c>
      <c r="DB162" s="8" t="s">
        <v>38</v>
      </c>
    </row>
    <row r="163" spans="3:106" ht="8.1" hidden="1" customHeight="1" x14ac:dyDescent="0.15"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  <c r="BO163" s="83"/>
      <c r="BP163" s="83"/>
      <c r="BQ163" s="83"/>
      <c r="BR163" s="83"/>
      <c r="BS163" s="83"/>
      <c r="BT163" s="83"/>
      <c r="BU163" s="83"/>
      <c r="BV163" s="83"/>
      <c r="BW163" s="83"/>
      <c r="BX163" s="83"/>
      <c r="BY163" s="83"/>
      <c r="BZ163" s="83"/>
      <c r="CA163" s="83"/>
      <c r="CB163" s="83"/>
      <c r="CC163" s="83"/>
      <c r="CD163" s="83"/>
    </row>
    <row r="164" spans="3:106" ht="8.1" hidden="1" customHeight="1" x14ac:dyDescent="0.15"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  <c r="BL164" s="83"/>
      <c r="BM164" s="83"/>
      <c r="BN164" s="83"/>
      <c r="BO164" s="83"/>
      <c r="BP164" s="83"/>
      <c r="BQ164" s="83"/>
      <c r="BR164" s="83"/>
      <c r="BS164" s="83"/>
      <c r="BT164" s="83"/>
      <c r="BU164" s="83"/>
      <c r="BV164" s="83"/>
      <c r="BW164" s="83"/>
      <c r="BX164" s="83"/>
      <c r="BY164" s="83"/>
      <c r="BZ164" s="83"/>
      <c r="CA164" s="83"/>
      <c r="CB164" s="83"/>
      <c r="CC164" s="83"/>
      <c r="CD164" s="83"/>
    </row>
    <row r="165" spans="3:106" ht="8.1" hidden="1" customHeight="1" x14ac:dyDescent="0.15"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  <c r="BO165" s="83"/>
      <c r="BP165" s="83"/>
      <c r="BQ165" s="83"/>
      <c r="BR165" s="83"/>
      <c r="BS165" s="83"/>
      <c r="BT165" s="83"/>
      <c r="BU165" s="83"/>
      <c r="BV165" s="83"/>
      <c r="BW165" s="83"/>
      <c r="BX165" s="83"/>
      <c r="BY165" s="83"/>
      <c r="BZ165" s="83"/>
      <c r="CA165" s="83"/>
      <c r="CB165" s="83"/>
      <c r="CC165" s="83"/>
      <c r="CD165" s="83"/>
    </row>
    <row r="166" spans="3:106" ht="8.1" hidden="1" customHeight="1" x14ac:dyDescent="0.15"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  <c r="BO166" s="83"/>
      <c r="BP166" s="83"/>
      <c r="BQ166" s="83"/>
      <c r="BR166" s="83"/>
      <c r="BS166" s="83"/>
      <c r="BT166" s="83"/>
      <c r="BU166" s="83"/>
      <c r="BV166" s="83"/>
      <c r="BW166" s="83"/>
      <c r="BX166" s="83"/>
      <c r="BY166" s="83"/>
      <c r="BZ166" s="83"/>
      <c r="CA166" s="83"/>
      <c r="CB166" s="83"/>
      <c r="CC166" s="83"/>
      <c r="CD166" s="83"/>
    </row>
    <row r="167" spans="3:106" ht="8.1" hidden="1" customHeight="1" x14ac:dyDescent="0.15"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  <c r="BM167" s="83"/>
      <c r="BN167" s="83"/>
      <c r="BO167" s="83"/>
      <c r="BP167" s="83"/>
      <c r="BQ167" s="83"/>
      <c r="BR167" s="83"/>
      <c r="BS167" s="83"/>
      <c r="BT167" s="83"/>
      <c r="BU167" s="83"/>
      <c r="BV167" s="83"/>
      <c r="BW167" s="83"/>
      <c r="BX167" s="83"/>
      <c r="BY167" s="83"/>
      <c r="BZ167" s="83"/>
      <c r="CA167" s="83"/>
      <c r="CB167" s="83"/>
      <c r="CC167" s="83"/>
      <c r="CD167" s="83"/>
    </row>
    <row r="168" spans="3:106" ht="8.1" hidden="1" customHeight="1" x14ac:dyDescent="0.15"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  <c r="BM168" s="83"/>
      <c r="BN168" s="83"/>
      <c r="BO168" s="83"/>
      <c r="BP168" s="83"/>
      <c r="BQ168" s="83"/>
      <c r="BR168" s="83"/>
      <c r="BS168" s="83"/>
      <c r="BT168" s="83"/>
      <c r="BU168" s="83"/>
      <c r="BV168" s="83"/>
      <c r="BW168" s="83"/>
      <c r="BX168" s="83"/>
      <c r="BY168" s="83"/>
      <c r="BZ168" s="83"/>
      <c r="CA168" s="83"/>
      <c r="CB168" s="83"/>
      <c r="CC168" s="83"/>
      <c r="CD168" s="83"/>
    </row>
    <row r="169" spans="3:106" ht="8.1" hidden="1" customHeight="1" x14ac:dyDescent="0.15"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  <c r="BY169" s="83"/>
      <c r="BZ169" s="83"/>
      <c r="CA169" s="83"/>
      <c r="CB169" s="83"/>
      <c r="CC169" s="83"/>
      <c r="CD169" s="83"/>
    </row>
    <row r="170" spans="3:106" ht="8.1" hidden="1" customHeight="1" x14ac:dyDescent="0.15"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  <c r="BY170" s="83"/>
      <c r="BZ170" s="83"/>
      <c r="CA170" s="83"/>
      <c r="CB170" s="83"/>
      <c r="CC170" s="83"/>
      <c r="CD170" s="83"/>
    </row>
    <row r="171" spans="3:106" ht="8.1" hidden="1" customHeight="1" x14ac:dyDescent="0.15"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83"/>
      <c r="BP171" s="83"/>
      <c r="BQ171" s="83"/>
      <c r="BR171" s="83"/>
      <c r="BS171" s="83"/>
      <c r="BT171" s="83"/>
      <c r="BU171" s="83"/>
      <c r="BV171" s="83"/>
      <c r="BW171" s="83"/>
      <c r="BX171" s="83"/>
      <c r="BY171" s="83"/>
      <c r="BZ171" s="83"/>
      <c r="CA171" s="83"/>
      <c r="CB171" s="83"/>
      <c r="CC171" s="83"/>
      <c r="CD171" s="83"/>
    </row>
    <row r="172" spans="3:106" ht="8.1" hidden="1" customHeight="1" x14ac:dyDescent="0.15"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  <c r="BL172" s="83"/>
      <c r="BM172" s="83"/>
      <c r="BN172" s="83"/>
      <c r="BO172" s="83"/>
      <c r="BP172" s="83"/>
      <c r="BQ172" s="83"/>
      <c r="BR172" s="83"/>
      <c r="BS172" s="83"/>
      <c r="BT172" s="83"/>
      <c r="BU172" s="83"/>
      <c r="BV172" s="83"/>
      <c r="BW172" s="83"/>
      <c r="BX172" s="83"/>
      <c r="BY172" s="83"/>
      <c r="BZ172" s="83"/>
      <c r="CA172" s="83"/>
      <c r="CB172" s="83"/>
      <c r="CC172" s="83"/>
      <c r="CD172" s="83"/>
    </row>
    <row r="173" spans="3:106" ht="8.1" hidden="1" customHeight="1" x14ac:dyDescent="0.15"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  <c r="BN173" s="83"/>
      <c r="BO173" s="83"/>
      <c r="BP173" s="83"/>
      <c r="BQ173" s="83"/>
      <c r="BR173" s="83"/>
      <c r="BS173" s="83"/>
      <c r="BT173" s="83"/>
      <c r="BU173" s="83"/>
      <c r="BV173" s="83"/>
      <c r="BW173" s="83"/>
      <c r="BX173" s="83"/>
      <c r="BY173" s="83"/>
      <c r="BZ173" s="83"/>
      <c r="CA173" s="83"/>
      <c r="CB173" s="83"/>
      <c r="CC173" s="83"/>
      <c r="CD173" s="83"/>
    </row>
    <row r="174" spans="3:106" ht="8.1" hidden="1" customHeight="1" x14ac:dyDescent="0.15"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  <c r="BL174" s="83"/>
      <c r="BM174" s="83"/>
      <c r="BN174" s="83"/>
      <c r="BO174" s="83"/>
      <c r="BP174" s="83"/>
      <c r="BQ174" s="83"/>
      <c r="BR174" s="83"/>
      <c r="BS174" s="83"/>
      <c r="BT174" s="83"/>
      <c r="BU174" s="83"/>
      <c r="BV174" s="83"/>
      <c r="BW174" s="83"/>
      <c r="BX174" s="83"/>
      <c r="BY174" s="83"/>
      <c r="BZ174" s="83"/>
      <c r="CA174" s="83"/>
      <c r="CB174" s="83"/>
      <c r="CC174" s="83"/>
      <c r="CD174" s="83"/>
    </row>
    <row r="175" spans="3:106" ht="8.1" hidden="1" customHeight="1" x14ac:dyDescent="0.15"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  <c r="CA175" s="83"/>
      <c r="CB175" s="83"/>
      <c r="CC175" s="83"/>
      <c r="CD175" s="83"/>
    </row>
    <row r="176" spans="3:106" ht="8.1" hidden="1" customHeight="1" x14ac:dyDescent="0.15"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  <c r="BY176" s="83"/>
      <c r="BZ176" s="83"/>
      <c r="CA176" s="83"/>
      <c r="CB176" s="83"/>
      <c r="CC176" s="83"/>
      <c r="CD176" s="83"/>
    </row>
    <row r="177" spans="3:82" ht="8.1" hidden="1" customHeight="1" x14ac:dyDescent="0.15"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</row>
    <row r="178" spans="3:82" ht="8.1" hidden="1" customHeight="1" x14ac:dyDescent="0.15"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83"/>
      <c r="BM178" s="83"/>
      <c r="BN178" s="83"/>
      <c r="BO178" s="83"/>
      <c r="BP178" s="83"/>
      <c r="BQ178" s="83"/>
      <c r="BR178" s="83"/>
      <c r="BS178" s="83"/>
      <c r="BT178" s="83"/>
      <c r="BU178" s="83"/>
      <c r="BV178" s="83"/>
      <c r="BW178" s="83"/>
      <c r="BX178" s="83"/>
      <c r="BY178" s="83"/>
      <c r="BZ178" s="83"/>
      <c r="CA178" s="83"/>
      <c r="CB178" s="83"/>
      <c r="CC178" s="83"/>
      <c r="CD178" s="83"/>
    </row>
    <row r="179" spans="3:82" ht="8.1" hidden="1" customHeight="1" x14ac:dyDescent="0.15"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83"/>
      <c r="AY179" s="83"/>
      <c r="AZ179" s="83"/>
      <c r="BA179" s="8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  <c r="BL179" s="83"/>
      <c r="BM179" s="83"/>
      <c r="BN179" s="83"/>
      <c r="BO179" s="83"/>
      <c r="BP179" s="83"/>
      <c r="BQ179" s="83"/>
      <c r="BR179" s="83"/>
      <c r="BS179" s="83"/>
      <c r="BT179" s="83"/>
      <c r="BU179" s="83"/>
      <c r="BV179" s="83"/>
      <c r="BW179" s="83"/>
      <c r="BX179" s="83"/>
      <c r="BY179" s="83"/>
      <c r="BZ179" s="83"/>
      <c r="CA179" s="83"/>
      <c r="CB179" s="83"/>
      <c r="CC179" s="83"/>
      <c r="CD179" s="83"/>
    </row>
    <row r="180" spans="3:82" ht="8.1" hidden="1" customHeight="1" x14ac:dyDescent="0.15"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83"/>
      <c r="BM180" s="83"/>
      <c r="BN180" s="83"/>
      <c r="BO180" s="83"/>
      <c r="BP180" s="83"/>
      <c r="BQ180" s="83"/>
      <c r="BR180" s="83"/>
      <c r="BS180" s="83"/>
      <c r="BT180" s="83"/>
      <c r="BU180" s="83"/>
      <c r="BV180" s="83"/>
      <c r="BW180" s="83"/>
      <c r="BX180" s="83"/>
      <c r="BY180" s="83"/>
      <c r="BZ180" s="83"/>
      <c r="CA180" s="83"/>
      <c r="CB180" s="83"/>
      <c r="CC180" s="83"/>
      <c r="CD180" s="83"/>
    </row>
    <row r="181" spans="3:82" ht="8.1" hidden="1" customHeight="1" x14ac:dyDescent="0.15"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83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3"/>
      <c r="BM181" s="83"/>
      <c r="BN181" s="83"/>
      <c r="BO181" s="83"/>
      <c r="BP181" s="83"/>
      <c r="BQ181" s="83"/>
      <c r="BR181" s="83"/>
      <c r="BS181" s="83"/>
      <c r="BT181" s="83"/>
      <c r="BU181" s="83"/>
      <c r="BV181" s="83"/>
      <c r="BW181" s="83"/>
      <c r="BX181" s="83"/>
      <c r="BY181" s="83"/>
      <c r="BZ181" s="83"/>
      <c r="CA181" s="83"/>
      <c r="CB181" s="83"/>
      <c r="CC181" s="83"/>
      <c r="CD181" s="83"/>
    </row>
    <row r="182" spans="3:82" ht="15" hidden="1" customHeight="1" x14ac:dyDescent="0.15"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83"/>
      <c r="AX182" s="83"/>
      <c r="AY182" s="83"/>
      <c r="AZ182" s="83"/>
      <c r="BA182" s="83"/>
      <c r="BB182" s="83"/>
      <c r="BC182" s="83"/>
      <c r="BD182" s="83"/>
      <c r="BE182" s="83"/>
      <c r="BF182" s="83"/>
      <c r="BG182" s="83"/>
      <c r="BH182" s="83"/>
      <c r="BI182" s="83"/>
      <c r="BJ182" s="83"/>
      <c r="BK182" s="83"/>
      <c r="BL182" s="83"/>
      <c r="BM182" s="83"/>
      <c r="BN182" s="83"/>
      <c r="BO182" s="83"/>
      <c r="BP182" s="83"/>
      <c r="BQ182" s="83"/>
      <c r="BR182" s="83"/>
      <c r="BS182" s="83"/>
      <c r="BT182" s="83"/>
      <c r="BU182" s="83"/>
      <c r="BV182" s="83"/>
      <c r="BW182" s="83"/>
      <c r="BX182" s="83"/>
      <c r="BY182" s="83"/>
      <c r="BZ182" s="83"/>
      <c r="CA182" s="83"/>
      <c r="CB182" s="83"/>
      <c r="CC182" s="83"/>
      <c r="CD182" s="83"/>
    </row>
    <row r="183" spans="3:82" ht="15" hidden="1" customHeight="1" x14ac:dyDescent="0.15"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3"/>
      <c r="AV183" s="83"/>
      <c r="AW183" s="83"/>
      <c r="AX183" s="83"/>
      <c r="AY183" s="83"/>
      <c r="AZ183" s="83"/>
      <c r="BA183" s="83"/>
      <c r="BB183" s="83"/>
      <c r="BC183" s="83"/>
      <c r="BD183" s="83"/>
      <c r="BE183" s="83"/>
      <c r="BF183" s="83"/>
      <c r="BG183" s="83"/>
      <c r="BH183" s="83"/>
      <c r="BI183" s="83"/>
      <c r="BJ183" s="83"/>
      <c r="BK183" s="83"/>
      <c r="BL183" s="83"/>
      <c r="BM183" s="83"/>
      <c r="BN183" s="83"/>
      <c r="BO183" s="83"/>
      <c r="BP183" s="83"/>
      <c r="BQ183" s="83"/>
      <c r="BR183" s="83"/>
      <c r="BS183" s="83"/>
      <c r="BT183" s="83"/>
      <c r="BU183" s="83"/>
      <c r="BV183" s="83"/>
      <c r="BW183" s="83"/>
      <c r="BX183" s="83"/>
      <c r="BY183" s="83"/>
      <c r="BZ183" s="83"/>
      <c r="CA183" s="83"/>
      <c r="CB183" s="83"/>
      <c r="CC183" s="83"/>
      <c r="CD183" s="83"/>
    </row>
    <row r="184" spans="3:82" ht="15" hidden="1" customHeight="1" x14ac:dyDescent="0.15"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  <c r="BL184" s="83"/>
      <c r="BM184" s="83"/>
      <c r="BN184" s="83"/>
      <c r="BO184" s="83"/>
      <c r="BP184" s="83"/>
      <c r="BQ184" s="83"/>
      <c r="BR184" s="83"/>
      <c r="BS184" s="83"/>
      <c r="BT184" s="83"/>
      <c r="BU184" s="83"/>
      <c r="BV184" s="83"/>
      <c r="BW184" s="83"/>
      <c r="BX184" s="83"/>
      <c r="BY184" s="83"/>
      <c r="BZ184" s="83"/>
      <c r="CA184" s="83"/>
      <c r="CB184" s="83"/>
      <c r="CC184" s="83"/>
      <c r="CD184" s="83"/>
    </row>
    <row r="185" spans="3:82" ht="15" hidden="1" customHeight="1" x14ac:dyDescent="0.15"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3"/>
      <c r="BW185" s="83"/>
      <c r="BX185" s="83"/>
      <c r="BY185" s="83"/>
      <c r="BZ185" s="83"/>
      <c r="CA185" s="83"/>
      <c r="CB185" s="83"/>
      <c r="CC185" s="83"/>
      <c r="CD185" s="83"/>
    </row>
    <row r="186" spans="3:82" ht="15" hidden="1" customHeight="1" x14ac:dyDescent="0.15"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83"/>
      <c r="AX186" s="83"/>
      <c r="AY186" s="83"/>
      <c r="AZ186" s="83"/>
      <c r="BA186" s="83"/>
      <c r="BB186" s="83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  <c r="BO186" s="83"/>
      <c r="BP186" s="83"/>
      <c r="BQ186" s="83"/>
      <c r="BR186" s="83"/>
      <c r="BS186" s="83"/>
      <c r="BT186" s="83"/>
      <c r="BU186" s="83"/>
      <c r="BV186" s="83"/>
      <c r="BW186" s="83"/>
      <c r="BX186" s="83"/>
      <c r="BY186" s="83"/>
      <c r="BZ186" s="83"/>
      <c r="CA186" s="83"/>
      <c r="CB186" s="83"/>
      <c r="CC186" s="83"/>
      <c r="CD186" s="83"/>
    </row>
    <row r="187" spans="3:82" ht="15" hidden="1" customHeight="1" x14ac:dyDescent="0.15"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  <c r="AY187" s="83"/>
      <c r="AZ187" s="83"/>
      <c r="BA187" s="83"/>
      <c r="BB187" s="83"/>
      <c r="BC187" s="83"/>
      <c r="BD187" s="83"/>
      <c r="BE187" s="83"/>
      <c r="BF187" s="83"/>
      <c r="BG187" s="83"/>
      <c r="BH187" s="83"/>
      <c r="BI187" s="83"/>
      <c r="BJ187" s="83"/>
      <c r="BK187" s="83"/>
      <c r="BL187" s="83"/>
      <c r="BM187" s="83"/>
      <c r="BN187" s="83"/>
      <c r="BO187" s="83"/>
      <c r="BP187" s="83"/>
      <c r="BQ187" s="83"/>
      <c r="BR187" s="83"/>
      <c r="BS187" s="83"/>
      <c r="BT187" s="83"/>
      <c r="BU187" s="83"/>
      <c r="BV187" s="83"/>
      <c r="BW187" s="83"/>
      <c r="BX187" s="83"/>
      <c r="BY187" s="83"/>
      <c r="BZ187" s="83"/>
      <c r="CA187" s="83"/>
      <c r="CB187" s="83"/>
      <c r="CC187" s="83"/>
      <c r="CD187" s="83"/>
    </row>
    <row r="188" spans="3:82" ht="15" hidden="1" customHeight="1" x14ac:dyDescent="0.15"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83"/>
      <c r="AQ188" s="83"/>
      <c r="AR188" s="83"/>
      <c r="AS188" s="83"/>
      <c r="AT188" s="83"/>
      <c r="AU188" s="83"/>
      <c r="AV188" s="83"/>
      <c r="AW188" s="83"/>
      <c r="AX188" s="83"/>
      <c r="AY188" s="83"/>
      <c r="AZ188" s="83"/>
      <c r="BA188" s="83"/>
      <c r="BB188" s="83"/>
      <c r="BC188" s="83"/>
      <c r="BD188" s="83"/>
      <c r="BE188" s="83"/>
      <c r="BF188" s="83"/>
      <c r="BG188" s="83"/>
      <c r="BH188" s="83"/>
      <c r="BI188" s="83"/>
      <c r="BJ188" s="83"/>
      <c r="BK188" s="83"/>
      <c r="BL188" s="83"/>
      <c r="BM188" s="83"/>
      <c r="BN188" s="83"/>
      <c r="BO188" s="83"/>
      <c r="BP188" s="83"/>
      <c r="BQ188" s="83"/>
      <c r="BR188" s="83"/>
      <c r="BS188" s="83"/>
      <c r="BT188" s="83"/>
      <c r="BU188" s="83"/>
      <c r="BV188" s="83"/>
      <c r="BW188" s="83"/>
      <c r="BX188" s="83"/>
      <c r="BY188" s="83"/>
      <c r="BZ188" s="83"/>
      <c r="CA188" s="83"/>
      <c r="CB188" s="83"/>
      <c r="CC188" s="83"/>
      <c r="CD188" s="83"/>
    </row>
    <row r="189" spans="3:82" ht="15" hidden="1" customHeight="1" x14ac:dyDescent="0.15"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  <c r="AO189" s="83"/>
      <c r="AP189" s="83"/>
      <c r="AQ189" s="83"/>
      <c r="AR189" s="83"/>
      <c r="AS189" s="83"/>
      <c r="AT189" s="83"/>
      <c r="AU189" s="83"/>
      <c r="AV189" s="83"/>
      <c r="AW189" s="83"/>
      <c r="AX189" s="83"/>
      <c r="AY189" s="83"/>
      <c r="AZ189" s="83"/>
      <c r="BA189" s="83"/>
      <c r="BB189" s="83"/>
      <c r="BC189" s="83"/>
      <c r="BD189" s="83"/>
      <c r="BE189" s="83"/>
      <c r="BF189" s="83"/>
      <c r="BG189" s="83"/>
      <c r="BH189" s="83"/>
      <c r="BI189" s="83"/>
      <c r="BJ189" s="83"/>
      <c r="BK189" s="83"/>
      <c r="BL189" s="83"/>
      <c r="BM189" s="83"/>
      <c r="BN189" s="83"/>
      <c r="BO189" s="83"/>
      <c r="BP189" s="83"/>
      <c r="BQ189" s="83"/>
      <c r="BR189" s="83"/>
      <c r="BS189" s="83"/>
      <c r="BT189" s="83"/>
      <c r="BU189" s="83"/>
      <c r="BV189" s="83"/>
      <c r="BW189" s="83"/>
      <c r="BX189" s="83"/>
      <c r="BY189" s="83"/>
      <c r="BZ189" s="83"/>
      <c r="CA189" s="83"/>
      <c r="CB189" s="83"/>
      <c r="CC189" s="83"/>
      <c r="CD189" s="83"/>
    </row>
    <row r="190" spans="3:82" ht="15" hidden="1" customHeight="1" x14ac:dyDescent="0.15"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3"/>
      <c r="AV190" s="83"/>
      <c r="AW190" s="83"/>
      <c r="AX190" s="83"/>
      <c r="AY190" s="83"/>
      <c r="AZ190" s="83"/>
      <c r="BA190" s="83"/>
      <c r="BB190" s="83"/>
      <c r="BC190" s="83"/>
      <c r="BD190" s="83"/>
      <c r="BE190" s="83"/>
      <c r="BF190" s="83"/>
      <c r="BG190" s="83"/>
      <c r="BH190" s="83"/>
      <c r="BI190" s="83"/>
      <c r="BJ190" s="83"/>
      <c r="BK190" s="83"/>
      <c r="BL190" s="83"/>
      <c r="BM190" s="83"/>
      <c r="BN190" s="83"/>
      <c r="BO190" s="83"/>
      <c r="BP190" s="83"/>
      <c r="BQ190" s="83"/>
      <c r="BR190" s="83"/>
      <c r="BS190" s="83"/>
      <c r="BT190" s="83"/>
      <c r="BU190" s="83"/>
      <c r="BV190" s="83"/>
      <c r="BW190" s="83"/>
      <c r="BX190" s="83"/>
      <c r="BY190" s="83"/>
      <c r="BZ190" s="83"/>
      <c r="CA190" s="83"/>
      <c r="CB190" s="83"/>
      <c r="CC190" s="83"/>
      <c r="CD190" s="83"/>
    </row>
    <row r="191" spans="3:82" ht="15" hidden="1" customHeight="1" x14ac:dyDescent="0.15"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3"/>
      <c r="AV191" s="83"/>
      <c r="AW191" s="83"/>
      <c r="AX191" s="83"/>
      <c r="AY191" s="83"/>
      <c r="AZ191" s="83"/>
      <c r="BA191" s="83"/>
      <c r="BB191" s="83"/>
      <c r="BC191" s="83"/>
      <c r="BD191" s="83"/>
      <c r="BE191" s="83"/>
      <c r="BF191" s="83"/>
      <c r="BG191" s="83"/>
      <c r="BH191" s="83"/>
      <c r="BI191" s="83"/>
      <c r="BJ191" s="83"/>
      <c r="BK191" s="83"/>
      <c r="BL191" s="83"/>
      <c r="BM191" s="83"/>
      <c r="BN191" s="83"/>
      <c r="BO191" s="83"/>
      <c r="BP191" s="83"/>
      <c r="BQ191" s="83"/>
      <c r="BR191" s="83"/>
      <c r="BS191" s="83"/>
      <c r="BT191" s="83"/>
      <c r="BU191" s="83"/>
      <c r="BV191" s="83"/>
      <c r="BW191" s="83"/>
      <c r="BX191" s="83"/>
      <c r="BY191" s="83"/>
      <c r="BZ191" s="83"/>
      <c r="CA191" s="83"/>
      <c r="CB191" s="83"/>
      <c r="CC191" s="83"/>
      <c r="CD191" s="83"/>
    </row>
    <row r="192" spans="3:82" ht="15" hidden="1" customHeight="1" x14ac:dyDescent="0.15"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3"/>
      <c r="AV192" s="83"/>
      <c r="AW192" s="83"/>
      <c r="AX192" s="83"/>
      <c r="AY192" s="83"/>
      <c r="AZ192" s="83"/>
      <c r="BA192" s="83"/>
      <c r="BB192" s="83"/>
      <c r="BC192" s="83"/>
      <c r="BD192" s="83"/>
      <c r="BE192" s="83"/>
      <c r="BF192" s="83"/>
      <c r="BG192" s="83"/>
      <c r="BH192" s="83"/>
      <c r="BI192" s="83"/>
      <c r="BJ192" s="83"/>
      <c r="BK192" s="83"/>
      <c r="BL192" s="83"/>
      <c r="BM192" s="83"/>
      <c r="BN192" s="83"/>
      <c r="BO192" s="83"/>
      <c r="BP192" s="83"/>
      <c r="BQ192" s="83"/>
      <c r="BR192" s="83"/>
      <c r="BS192" s="83"/>
      <c r="BT192" s="83"/>
      <c r="BU192" s="83"/>
      <c r="BV192" s="83"/>
      <c r="BW192" s="83"/>
      <c r="BX192" s="83"/>
      <c r="BY192" s="83"/>
      <c r="BZ192" s="83"/>
      <c r="CA192" s="83"/>
      <c r="CB192" s="83"/>
      <c r="CC192" s="83"/>
      <c r="CD192" s="83"/>
    </row>
    <row r="193" spans="3:82" ht="15" hidden="1" customHeight="1" x14ac:dyDescent="0.15"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  <c r="AR193" s="83"/>
      <c r="AS193" s="83"/>
      <c r="AT193" s="83"/>
      <c r="AU193" s="83"/>
      <c r="AV193" s="83"/>
      <c r="AW193" s="83"/>
      <c r="AX193" s="83"/>
      <c r="AY193" s="83"/>
      <c r="AZ193" s="83"/>
      <c r="BA193" s="83"/>
      <c r="BB193" s="83"/>
      <c r="BC193" s="83"/>
      <c r="BD193" s="83"/>
      <c r="BE193" s="83"/>
      <c r="BF193" s="83"/>
      <c r="BG193" s="83"/>
      <c r="BH193" s="83"/>
      <c r="BI193" s="83"/>
      <c r="BJ193" s="83"/>
      <c r="BK193" s="83"/>
      <c r="BL193" s="83"/>
      <c r="BM193" s="83"/>
      <c r="BN193" s="83"/>
      <c r="BO193" s="83"/>
      <c r="BP193" s="83"/>
      <c r="BQ193" s="83"/>
      <c r="BR193" s="83"/>
      <c r="BS193" s="83"/>
      <c r="BT193" s="83"/>
      <c r="BU193" s="83"/>
      <c r="BV193" s="83"/>
      <c r="BW193" s="83"/>
      <c r="BX193" s="83"/>
      <c r="BY193" s="83"/>
      <c r="BZ193" s="83"/>
      <c r="CA193" s="83"/>
      <c r="CB193" s="83"/>
      <c r="CC193" s="83"/>
      <c r="CD193" s="83"/>
    </row>
    <row r="194" spans="3:82" ht="15" hidden="1" customHeight="1" x14ac:dyDescent="0.15"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3"/>
      <c r="AV194" s="83"/>
      <c r="AW194" s="83"/>
      <c r="AX194" s="83"/>
      <c r="AY194" s="83"/>
      <c r="AZ194" s="83"/>
      <c r="BA194" s="83"/>
      <c r="BB194" s="83"/>
      <c r="BC194" s="83"/>
      <c r="BD194" s="83"/>
      <c r="BE194" s="83"/>
      <c r="BF194" s="83"/>
      <c r="BG194" s="83"/>
      <c r="BH194" s="83"/>
      <c r="BI194" s="83"/>
      <c r="BJ194" s="83"/>
      <c r="BK194" s="83"/>
      <c r="BL194" s="83"/>
      <c r="BM194" s="83"/>
      <c r="BN194" s="83"/>
      <c r="BO194" s="83"/>
      <c r="BP194" s="83"/>
      <c r="BQ194" s="83"/>
      <c r="BR194" s="83"/>
      <c r="BS194" s="83"/>
      <c r="BT194" s="83"/>
      <c r="BU194" s="83"/>
      <c r="BV194" s="83"/>
      <c r="BW194" s="83"/>
      <c r="BX194" s="83"/>
      <c r="BY194" s="83"/>
      <c r="BZ194" s="83"/>
      <c r="CA194" s="83"/>
      <c r="CB194" s="83"/>
      <c r="CC194" s="83"/>
      <c r="CD194" s="83"/>
    </row>
    <row r="195" spans="3:82" ht="15" hidden="1" customHeight="1" x14ac:dyDescent="0.15"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  <c r="AR195" s="83"/>
      <c r="AS195" s="83"/>
      <c r="AT195" s="83"/>
      <c r="AU195" s="83"/>
      <c r="AV195" s="83"/>
      <c r="AW195" s="83"/>
      <c r="AX195" s="83"/>
      <c r="AY195" s="83"/>
      <c r="AZ195" s="83"/>
      <c r="BA195" s="83"/>
      <c r="BB195" s="83"/>
      <c r="BC195" s="83"/>
      <c r="BD195" s="83"/>
      <c r="BE195" s="83"/>
      <c r="BF195" s="83"/>
      <c r="BG195" s="83"/>
      <c r="BH195" s="83"/>
      <c r="BI195" s="83"/>
      <c r="BJ195" s="83"/>
      <c r="BK195" s="83"/>
      <c r="BL195" s="83"/>
      <c r="BM195" s="83"/>
      <c r="BN195" s="83"/>
      <c r="BO195" s="83"/>
      <c r="BP195" s="83"/>
      <c r="BQ195" s="83"/>
      <c r="BR195" s="83"/>
      <c r="BS195" s="83"/>
      <c r="BT195" s="83"/>
      <c r="BU195" s="83"/>
      <c r="BV195" s="83"/>
      <c r="BW195" s="83"/>
      <c r="BX195" s="83"/>
      <c r="BY195" s="83"/>
      <c r="BZ195" s="83"/>
      <c r="CA195" s="83"/>
      <c r="CB195" s="83"/>
      <c r="CC195" s="83"/>
      <c r="CD195" s="83"/>
    </row>
    <row r="196" spans="3:82" ht="15" hidden="1" customHeight="1" x14ac:dyDescent="0.15"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3"/>
      <c r="AV196" s="83"/>
      <c r="AW196" s="83"/>
      <c r="AX196" s="83"/>
      <c r="AY196" s="83"/>
      <c r="AZ196" s="83"/>
      <c r="BA196" s="83"/>
      <c r="BB196" s="83"/>
      <c r="BC196" s="83"/>
      <c r="BD196" s="83"/>
      <c r="BE196" s="83"/>
      <c r="BF196" s="83"/>
      <c r="BG196" s="83"/>
      <c r="BH196" s="83"/>
      <c r="BI196" s="83"/>
      <c r="BJ196" s="83"/>
      <c r="BK196" s="83"/>
      <c r="BL196" s="83"/>
      <c r="BM196" s="83"/>
      <c r="BN196" s="83"/>
      <c r="BO196" s="83"/>
      <c r="BP196" s="83"/>
      <c r="BQ196" s="83"/>
      <c r="BR196" s="83"/>
      <c r="BS196" s="83"/>
      <c r="BT196" s="83"/>
      <c r="BU196" s="83"/>
      <c r="BV196" s="83"/>
      <c r="BW196" s="83"/>
      <c r="BX196" s="83"/>
      <c r="BY196" s="83"/>
      <c r="BZ196" s="83"/>
      <c r="CA196" s="83"/>
      <c r="CB196" s="83"/>
      <c r="CC196" s="83"/>
      <c r="CD196" s="83"/>
    </row>
    <row r="197" spans="3:82" ht="15" hidden="1" customHeight="1" x14ac:dyDescent="0.15"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3"/>
      <c r="AV197" s="83"/>
      <c r="AW197" s="83"/>
      <c r="AX197" s="83"/>
      <c r="AY197" s="83"/>
      <c r="AZ197" s="83"/>
      <c r="BA197" s="83"/>
      <c r="BB197" s="83"/>
      <c r="BC197" s="83"/>
      <c r="BD197" s="83"/>
      <c r="BE197" s="83"/>
      <c r="BF197" s="83"/>
      <c r="BG197" s="83"/>
      <c r="BH197" s="83"/>
      <c r="BI197" s="83"/>
      <c r="BJ197" s="83"/>
      <c r="BK197" s="83"/>
      <c r="BL197" s="83"/>
      <c r="BM197" s="83"/>
      <c r="BN197" s="83"/>
      <c r="BO197" s="83"/>
      <c r="BP197" s="83"/>
      <c r="BQ197" s="83"/>
      <c r="BR197" s="83"/>
      <c r="BS197" s="83"/>
      <c r="BT197" s="83"/>
      <c r="BU197" s="83"/>
      <c r="BV197" s="83"/>
      <c r="BW197" s="83"/>
      <c r="BX197" s="83"/>
      <c r="BY197" s="83"/>
      <c r="BZ197" s="83"/>
      <c r="CA197" s="83"/>
      <c r="CB197" s="83"/>
      <c r="CC197" s="83"/>
      <c r="CD197" s="83"/>
    </row>
    <row r="198" spans="3:82" ht="15" hidden="1" customHeight="1" x14ac:dyDescent="0.15"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3"/>
      <c r="AV198" s="83"/>
      <c r="AW198" s="83"/>
      <c r="AX198" s="83"/>
      <c r="AY198" s="83"/>
      <c r="AZ198" s="83"/>
      <c r="BA198" s="83"/>
      <c r="BB198" s="83"/>
      <c r="BC198" s="83"/>
      <c r="BD198" s="83"/>
      <c r="BE198" s="83"/>
      <c r="BF198" s="83"/>
      <c r="BG198" s="83"/>
      <c r="BH198" s="83"/>
      <c r="BI198" s="83"/>
      <c r="BJ198" s="83"/>
      <c r="BK198" s="83"/>
      <c r="BL198" s="83"/>
      <c r="BM198" s="83"/>
      <c r="BN198" s="83"/>
      <c r="BO198" s="83"/>
      <c r="BP198" s="83"/>
      <c r="BQ198" s="83"/>
      <c r="BR198" s="83"/>
      <c r="BS198" s="83"/>
      <c r="BT198" s="83"/>
      <c r="BU198" s="83"/>
      <c r="BV198" s="83"/>
      <c r="BW198" s="83"/>
      <c r="BX198" s="83"/>
      <c r="BY198" s="83"/>
      <c r="BZ198" s="83"/>
      <c r="CA198" s="83"/>
      <c r="CB198" s="83"/>
      <c r="CC198" s="83"/>
      <c r="CD198" s="83"/>
    </row>
    <row r="199" spans="3:82" ht="15" hidden="1" customHeight="1" x14ac:dyDescent="0.15"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3"/>
      <c r="BH199" s="83"/>
      <c r="BI199" s="83"/>
      <c r="BJ199" s="83"/>
      <c r="BK199" s="83"/>
      <c r="BL199" s="83"/>
      <c r="BM199" s="83"/>
      <c r="BN199" s="83"/>
      <c r="BO199" s="83"/>
      <c r="BP199" s="83"/>
      <c r="BQ199" s="83"/>
      <c r="BR199" s="83"/>
      <c r="BS199" s="83"/>
      <c r="BT199" s="83"/>
      <c r="BU199" s="83"/>
      <c r="BV199" s="83"/>
      <c r="BW199" s="83"/>
      <c r="BX199" s="83"/>
      <c r="BY199" s="83"/>
      <c r="BZ199" s="83"/>
      <c r="CA199" s="83"/>
      <c r="CB199" s="83"/>
      <c r="CC199" s="83"/>
      <c r="CD199" s="83"/>
    </row>
    <row r="200" spans="3:82" ht="15" hidden="1" customHeight="1" x14ac:dyDescent="0.15"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3"/>
      <c r="AV200" s="83"/>
      <c r="AW200" s="83"/>
      <c r="AX200" s="83"/>
      <c r="AY200" s="83"/>
      <c r="AZ200" s="83"/>
      <c r="BA200" s="83"/>
      <c r="BB200" s="83"/>
      <c r="BC200" s="83"/>
      <c r="BD200" s="83"/>
      <c r="BE200" s="83"/>
      <c r="BF200" s="83"/>
      <c r="BG200" s="83"/>
      <c r="BH200" s="83"/>
      <c r="BI200" s="83"/>
      <c r="BJ200" s="83"/>
      <c r="BK200" s="83"/>
      <c r="BL200" s="83"/>
      <c r="BM200" s="83"/>
      <c r="BN200" s="83"/>
      <c r="BO200" s="83"/>
      <c r="BP200" s="83"/>
      <c r="BQ200" s="83"/>
      <c r="BR200" s="83"/>
      <c r="BS200" s="83"/>
      <c r="BT200" s="83"/>
      <c r="BU200" s="83"/>
      <c r="BV200" s="83"/>
      <c r="BW200" s="83"/>
      <c r="BX200" s="83"/>
      <c r="BY200" s="83"/>
      <c r="BZ200" s="83"/>
      <c r="CA200" s="83"/>
      <c r="CB200" s="83"/>
      <c r="CC200" s="83"/>
      <c r="CD200" s="83"/>
    </row>
    <row r="201" spans="3:82" ht="15" hidden="1" customHeight="1" x14ac:dyDescent="0.15"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3"/>
      <c r="AV201" s="83"/>
      <c r="AW201" s="83"/>
      <c r="AX201" s="83"/>
      <c r="AY201" s="83"/>
      <c r="AZ201" s="83"/>
      <c r="BA201" s="83"/>
      <c r="BB201" s="83"/>
      <c r="BC201" s="83"/>
      <c r="BD201" s="83"/>
      <c r="BE201" s="83"/>
      <c r="BF201" s="83"/>
      <c r="BG201" s="83"/>
      <c r="BH201" s="83"/>
      <c r="BI201" s="83"/>
      <c r="BJ201" s="83"/>
      <c r="BK201" s="83"/>
      <c r="BL201" s="83"/>
      <c r="BM201" s="83"/>
      <c r="BN201" s="83"/>
      <c r="BO201" s="83"/>
      <c r="BP201" s="83"/>
      <c r="BQ201" s="83"/>
      <c r="BR201" s="83"/>
      <c r="BS201" s="83"/>
      <c r="BT201" s="83"/>
      <c r="BU201" s="83"/>
      <c r="BV201" s="83"/>
      <c r="BW201" s="83"/>
      <c r="BX201" s="83"/>
      <c r="BY201" s="83"/>
      <c r="BZ201" s="83"/>
      <c r="CA201" s="83"/>
      <c r="CB201" s="83"/>
      <c r="CC201" s="83"/>
      <c r="CD201" s="83"/>
    </row>
    <row r="202" spans="3:82" ht="15" hidden="1" customHeight="1" x14ac:dyDescent="0.15"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3"/>
      <c r="AV202" s="83"/>
      <c r="AW202" s="83"/>
      <c r="AX202" s="83"/>
      <c r="AY202" s="83"/>
      <c r="AZ202" s="83"/>
      <c r="BA202" s="83"/>
      <c r="BB202" s="83"/>
      <c r="BC202" s="83"/>
      <c r="BD202" s="83"/>
      <c r="BE202" s="83"/>
      <c r="BF202" s="83"/>
      <c r="BG202" s="83"/>
      <c r="BH202" s="83"/>
      <c r="BI202" s="83"/>
      <c r="BJ202" s="83"/>
      <c r="BK202" s="83"/>
      <c r="BL202" s="83"/>
      <c r="BM202" s="83"/>
      <c r="BN202" s="83"/>
      <c r="BO202" s="83"/>
      <c r="BP202" s="83"/>
      <c r="BQ202" s="83"/>
      <c r="BR202" s="83"/>
      <c r="BS202" s="83"/>
      <c r="BT202" s="83"/>
      <c r="BU202" s="83"/>
      <c r="BV202" s="83"/>
      <c r="BW202" s="83"/>
      <c r="BX202" s="83"/>
      <c r="BY202" s="83"/>
      <c r="BZ202" s="83"/>
      <c r="CA202" s="83"/>
      <c r="CB202" s="83"/>
      <c r="CC202" s="83"/>
      <c r="CD202" s="83"/>
    </row>
    <row r="203" spans="3:82" ht="15" hidden="1" customHeight="1" x14ac:dyDescent="0.15"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  <c r="AR203" s="83"/>
      <c r="AS203" s="83"/>
      <c r="AT203" s="83"/>
      <c r="AU203" s="83"/>
      <c r="AV203" s="83"/>
      <c r="AW203" s="83"/>
      <c r="AX203" s="83"/>
      <c r="AY203" s="83"/>
      <c r="AZ203" s="83"/>
      <c r="BA203" s="83"/>
      <c r="BB203" s="83"/>
      <c r="BC203" s="83"/>
      <c r="BD203" s="83"/>
      <c r="BE203" s="83"/>
      <c r="BF203" s="83"/>
      <c r="BG203" s="83"/>
      <c r="BH203" s="83"/>
      <c r="BI203" s="83"/>
      <c r="BJ203" s="83"/>
      <c r="BK203" s="83"/>
      <c r="BL203" s="83"/>
      <c r="BM203" s="83"/>
      <c r="BN203" s="83"/>
      <c r="BO203" s="83"/>
      <c r="BP203" s="83"/>
      <c r="BQ203" s="83"/>
      <c r="BR203" s="83"/>
      <c r="BS203" s="83"/>
      <c r="BT203" s="83"/>
      <c r="BU203" s="83"/>
      <c r="BV203" s="83"/>
      <c r="BW203" s="83"/>
      <c r="BX203" s="83"/>
      <c r="BY203" s="83"/>
      <c r="BZ203" s="83"/>
      <c r="CA203" s="83"/>
      <c r="CB203" s="83"/>
      <c r="CC203" s="83"/>
      <c r="CD203" s="83"/>
    </row>
    <row r="204" spans="3:82" ht="15" hidden="1" customHeight="1" x14ac:dyDescent="0.15"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  <c r="AR204" s="83"/>
      <c r="AS204" s="83"/>
      <c r="AT204" s="83"/>
      <c r="AU204" s="83"/>
      <c r="AV204" s="83"/>
      <c r="AW204" s="83"/>
      <c r="AX204" s="83"/>
      <c r="AY204" s="83"/>
      <c r="AZ204" s="83"/>
      <c r="BA204" s="83"/>
      <c r="BB204" s="83"/>
      <c r="BC204" s="83"/>
      <c r="BD204" s="83"/>
      <c r="BE204" s="83"/>
      <c r="BF204" s="83"/>
      <c r="BG204" s="83"/>
      <c r="BH204" s="83"/>
      <c r="BI204" s="83"/>
      <c r="BJ204" s="83"/>
      <c r="BK204" s="83"/>
      <c r="BL204" s="83"/>
      <c r="BM204" s="83"/>
      <c r="BN204" s="83"/>
      <c r="BO204" s="83"/>
      <c r="BP204" s="83"/>
      <c r="BQ204" s="83"/>
      <c r="BR204" s="83"/>
      <c r="BS204" s="83"/>
      <c r="BT204" s="83"/>
      <c r="BU204" s="83"/>
      <c r="BV204" s="83"/>
      <c r="BW204" s="83"/>
      <c r="BX204" s="83"/>
      <c r="BY204" s="83"/>
      <c r="BZ204" s="83"/>
      <c r="CA204" s="83"/>
      <c r="CB204" s="83"/>
      <c r="CC204" s="83"/>
      <c r="CD204" s="83"/>
    </row>
    <row r="205" spans="3:82" ht="15" hidden="1" customHeight="1" x14ac:dyDescent="0.15"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  <c r="AR205" s="83"/>
      <c r="AS205" s="83"/>
      <c r="AT205" s="83"/>
      <c r="AU205" s="83"/>
      <c r="AV205" s="83"/>
      <c r="AW205" s="83"/>
      <c r="AX205" s="83"/>
      <c r="AY205" s="83"/>
      <c r="AZ205" s="83"/>
      <c r="BA205" s="83"/>
      <c r="BB205" s="83"/>
      <c r="BC205" s="83"/>
      <c r="BD205" s="83"/>
      <c r="BE205" s="83"/>
      <c r="BF205" s="83"/>
      <c r="BG205" s="83"/>
      <c r="BH205" s="83"/>
      <c r="BI205" s="83"/>
      <c r="BJ205" s="83"/>
      <c r="BK205" s="83"/>
      <c r="BL205" s="83"/>
      <c r="BM205" s="83"/>
      <c r="BN205" s="83"/>
      <c r="BO205" s="83"/>
      <c r="BP205" s="83"/>
      <c r="BQ205" s="83"/>
      <c r="BR205" s="83"/>
      <c r="BS205" s="83"/>
      <c r="BT205" s="83"/>
      <c r="BU205" s="83"/>
      <c r="BV205" s="83"/>
      <c r="BW205" s="83"/>
      <c r="BX205" s="83"/>
      <c r="BY205" s="83"/>
      <c r="BZ205" s="83"/>
      <c r="CA205" s="83"/>
      <c r="CB205" s="83"/>
      <c r="CC205" s="83"/>
      <c r="CD205" s="83"/>
    </row>
    <row r="206" spans="3:82" ht="15" hidden="1" customHeight="1" x14ac:dyDescent="0.15"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3"/>
      <c r="AV206" s="83"/>
      <c r="AW206" s="83"/>
      <c r="AX206" s="83"/>
      <c r="AY206" s="83"/>
      <c r="AZ206" s="83"/>
      <c r="BA206" s="83"/>
      <c r="BB206" s="83"/>
      <c r="BC206" s="83"/>
      <c r="BD206" s="83"/>
      <c r="BE206" s="83"/>
      <c r="BF206" s="83"/>
      <c r="BG206" s="83"/>
      <c r="BH206" s="83"/>
      <c r="BI206" s="83"/>
      <c r="BJ206" s="83"/>
      <c r="BK206" s="83"/>
      <c r="BL206" s="83"/>
      <c r="BM206" s="83"/>
      <c r="BN206" s="83"/>
      <c r="BO206" s="83"/>
      <c r="BP206" s="83"/>
      <c r="BQ206" s="83"/>
      <c r="BR206" s="83"/>
      <c r="BS206" s="83"/>
      <c r="BT206" s="83"/>
      <c r="BU206" s="83"/>
      <c r="BV206" s="83"/>
      <c r="BW206" s="83"/>
      <c r="BX206" s="83"/>
      <c r="BY206" s="83"/>
      <c r="BZ206" s="83"/>
      <c r="CA206" s="83"/>
      <c r="CB206" s="83"/>
      <c r="CC206" s="83"/>
      <c r="CD206" s="83"/>
    </row>
    <row r="207" spans="3:82" ht="15" hidden="1" customHeight="1" x14ac:dyDescent="0.15"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3"/>
      <c r="AV207" s="83"/>
      <c r="AW207" s="83"/>
      <c r="AX207" s="83"/>
      <c r="AY207" s="83"/>
      <c r="AZ207" s="83"/>
      <c r="BA207" s="83"/>
      <c r="BB207" s="83"/>
      <c r="BC207" s="83"/>
      <c r="BD207" s="83"/>
      <c r="BE207" s="83"/>
      <c r="BF207" s="83"/>
      <c r="BG207" s="83"/>
      <c r="BH207" s="83"/>
      <c r="BI207" s="83"/>
      <c r="BJ207" s="83"/>
      <c r="BK207" s="83"/>
      <c r="BL207" s="83"/>
      <c r="BM207" s="83"/>
      <c r="BN207" s="83"/>
      <c r="BO207" s="83"/>
      <c r="BP207" s="83"/>
      <c r="BQ207" s="83"/>
      <c r="BR207" s="83"/>
      <c r="BS207" s="83"/>
      <c r="BT207" s="83"/>
      <c r="BU207" s="83"/>
      <c r="BV207" s="83"/>
      <c r="BW207" s="83"/>
      <c r="BX207" s="83"/>
      <c r="BY207" s="83"/>
      <c r="BZ207" s="83"/>
      <c r="CA207" s="83"/>
      <c r="CB207" s="83"/>
      <c r="CC207" s="83"/>
      <c r="CD207" s="83"/>
    </row>
    <row r="208" spans="3:82" ht="15" hidden="1" customHeight="1" x14ac:dyDescent="0.15"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3"/>
      <c r="AV208" s="83"/>
      <c r="AW208" s="83"/>
      <c r="AX208" s="83"/>
      <c r="AY208" s="83"/>
      <c r="AZ208" s="83"/>
      <c r="BA208" s="83"/>
      <c r="BB208" s="83"/>
      <c r="BC208" s="83"/>
      <c r="BD208" s="83"/>
      <c r="BE208" s="83"/>
      <c r="BF208" s="83"/>
      <c r="BG208" s="83"/>
      <c r="BH208" s="83"/>
      <c r="BI208" s="83"/>
      <c r="BJ208" s="83"/>
      <c r="BK208" s="83"/>
      <c r="BL208" s="83"/>
      <c r="BM208" s="83"/>
      <c r="BN208" s="83"/>
      <c r="BO208" s="83"/>
      <c r="BP208" s="83"/>
      <c r="BQ208" s="83"/>
      <c r="BR208" s="83"/>
      <c r="BS208" s="83"/>
      <c r="BT208" s="83"/>
      <c r="BU208" s="83"/>
      <c r="BV208" s="83"/>
      <c r="BW208" s="83"/>
      <c r="BX208" s="83"/>
      <c r="BY208" s="83"/>
      <c r="BZ208" s="83"/>
      <c r="CA208" s="83"/>
      <c r="CB208" s="83"/>
      <c r="CC208" s="83"/>
      <c r="CD208" s="83"/>
    </row>
    <row r="209" spans="3:82" ht="15" hidden="1" customHeight="1" x14ac:dyDescent="0.15"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  <c r="AV209" s="83"/>
      <c r="AW209" s="83"/>
      <c r="AX209" s="83"/>
      <c r="AY209" s="83"/>
      <c r="AZ209" s="83"/>
      <c r="BA209" s="83"/>
      <c r="BB209" s="83"/>
      <c r="BC209" s="83"/>
      <c r="BD209" s="83"/>
      <c r="BE209" s="83"/>
      <c r="BF209" s="83"/>
      <c r="BG209" s="83"/>
      <c r="BH209" s="83"/>
      <c r="BI209" s="83"/>
      <c r="BJ209" s="83"/>
      <c r="BK209" s="83"/>
      <c r="BL209" s="83"/>
      <c r="BM209" s="83"/>
      <c r="BN209" s="83"/>
      <c r="BO209" s="83"/>
      <c r="BP209" s="83"/>
      <c r="BQ209" s="83"/>
      <c r="BR209" s="83"/>
      <c r="BS209" s="83"/>
      <c r="BT209" s="83"/>
      <c r="BU209" s="83"/>
      <c r="BV209" s="83"/>
      <c r="BW209" s="83"/>
      <c r="BX209" s="83"/>
      <c r="BY209" s="83"/>
      <c r="BZ209" s="83"/>
      <c r="CA209" s="83"/>
      <c r="CB209" s="83"/>
      <c r="CC209" s="83"/>
      <c r="CD209" s="83"/>
    </row>
    <row r="210" spans="3:82" ht="15" hidden="1" customHeight="1" x14ac:dyDescent="0.15"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83"/>
      <c r="AW210" s="83"/>
      <c r="AX210" s="83"/>
      <c r="AY210" s="83"/>
      <c r="AZ210" s="83"/>
      <c r="BA210" s="83"/>
      <c r="BB210" s="83"/>
      <c r="BC210" s="83"/>
      <c r="BD210" s="83"/>
      <c r="BE210" s="83"/>
      <c r="BF210" s="83"/>
      <c r="BG210" s="83"/>
      <c r="BH210" s="83"/>
      <c r="BI210" s="83"/>
      <c r="BJ210" s="83"/>
      <c r="BK210" s="83"/>
      <c r="BL210" s="83"/>
      <c r="BM210" s="83"/>
      <c r="BN210" s="83"/>
      <c r="BO210" s="83"/>
      <c r="BP210" s="83"/>
      <c r="BQ210" s="83"/>
      <c r="BR210" s="83"/>
      <c r="BS210" s="83"/>
      <c r="BT210" s="83"/>
      <c r="BU210" s="83"/>
      <c r="BV210" s="83"/>
      <c r="BW210" s="83"/>
      <c r="BX210" s="83"/>
      <c r="BY210" s="83"/>
      <c r="BZ210" s="83"/>
      <c r="CA210" s="83"/>
      <c r="CB210" s="83"/>
      <c r="CC210" s="83"/>
      <c r="CD210" s="83"/>
    </row>
    <row r="211" spans="3:82" ht="15" hidden="1" customHeight="1" x14ac:dyDescent="0.15"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3"/>
      <c r="AV211" s="83"/>
      <c r="AW211" s="83"/>
      <c r="AX211" s="83"/>
      <c r="AY211" s="83"/>
      <c r="AZ211" s="83"/>
      <c r="BA211" s="83"/>
      <c r="BB211" s="83"/>
      <c r="BC211" s="83"/>
      <c r="BD211" s="83"/>
      <c r="BE211" s="83"/>
      <c r="BF211" s="83"/>
      <c r="BG211" s="83"/>
      <c r="BH211" s="83"/>
      <c r="BI211" s="83"/>
      <c r="BJ211" s="83"/>
      <c r="BK211" s="83"/>
      <c r="BL211" s="83"/>
      <c r="BM211" s="83"/>
      <c r="BN211" s="83"/>
      <c r="BO211" s="83"/>
      <c r="BP211" s="83"/>
      <c r="BQ211" s="83"/>
      <c r="BR211" s="83"/>
      <c r="BS211" s="83"/>
      <c r="BT211" s="83"/>
      <c r="BU211" s="83"/>
      <c r="BV211" s="83"/>
      <c r="BW211" s="83"/>
      <c r="BX211" s="83"/>
      <c r="BY211" s="83"/>
      <c r="BZ211" s="83"/>
      <c r="CA211" s="83"/>
      <c r="CB211" s="83"/>
      <c r="CC211" s="83"/>
      <c r="CD211" s="83"/>
    </row>
    <row r="212" spans="3:82" ht="15" hidden="1" customHeight="1" x14ac:dyDescent="0.15"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3"/>
      <c r="BN212" s="83"/>
      <c r="BO212" s="83"/>
      <c r="BP212" s="83"/>
      <c r="BQ212" s="83"/>
      <c r="BR212" s="83"/>
      <c r="BS212" s="83"/>
      <c r="BT212" s="83"/>
      <c r="BU212" s="83"/>
      <c r="BV212" s="83"/>
      <c r="BW212" s="83"/>
      <c r="BX212" s="83"/>
      <c r="BY212" s="83"/>
      <c r="BZ212" s="83"/>
      <c r="CA212" s="83"/>
      <c r="CB212" s="83"/>
      <c r="CC212" s="83"/>
      <c r="CD212" s="83"/>
    </row>
    <row r="213" spans="3:82" ht="15" hidden="1" customHeight="1" x14ac:dyDescent="0.15"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3"/>
      <c r="BN213" s="83"/>
      <c r="BO213" s="83"/>
      <c r="BP213" s="83"/>
      <c r="BQ213" s="83"/>
      <c r="BR213" s="83"/>
      <c r="BS213" s="83"/>
      <c r="BT213" s="83"/>
      <c r="BU213" s="83"/>
      <c r="BV213" s="83"/>
      <c r="BW213" s="83"/>
      <c r="BX213" s="83"/>
      <c r="BY213" s="83"/>
      <c r="BZ213" s="83"/>
      <c r="CA213" s="83"/>
      <c r="CB213" s="83"/>
      <c r="CC213" s="83"/>
      <c r="CD213" s="83"/>
    </row>
    <row r="214" spans="3:82" ht="15" hidden="1" customHeight="1" x14ac:dyDescent="0.15"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3"/>
      <c r="BN214" s="83"/>
      <c r="BO214" s="83"/>
      <c r="BP214" s="83"/>
      <c r="BQ214" s="83"/>
      <c r="BR214" s="83"/>
      <c r="BS214" s="83"/>
      <c r="BT214" s="83"/>
      <c r="BU214" s="83"/>
      <c r="BV214" s="83"/>
      <c r="BW214" s="83"/>
      <c r="BX214" s="83"/>
      <c r="BY214" s="83"/>
      <c r="BZ214" s="83"/>
      <c r="CA214" s="83"/>
      <c r="CB214" s="83"/>
      <c r="CC214" s="83"/>
      <c r="CD214" s="83"/>
    </row>
    <row r="215" spans="3:82" ht="15" hidden="1" customHeight="1" x14ac:dyDescent="0.15"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  <c r="BO215" s="83"/>
      <c r="BP215" s="83"/>
      <c r="BQ215" s="83"/>
      <c r="BR215" s="83"/>
      <c r="BS215" s="83"/>
      <c r="BT215" s="83"/>
      <c r="BU215" s="83"/>
      <c r="BV215" s="83"/>
      <c r="BW215" s="83"/>
      <c r="BX215" s="83"/>
      <c r="BY215" s="83"/>
      <c r="BZ215" s="83"/>
      <c r="CA215" s="83"/>
      <c r="CB215" s="83"/>
      <c r="CC215" s="83"/>
      <c r="CD215" s="83"/>
    </row>
    <row r="216" spans="3:82" ht="15" hidden="1" customHeight="1" x14ac:dyDescent="0.15"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  <c r="BV216" s="83"/>
      <c r="BW216" s="83"/>
      <c r="BX216" s="83"/>
      <c r="BY216" s="83"/>
      <c r="BZ216" s="83"/>
      <c r="CA216" s="83"/>
      <c r="CB216" s="83"/>
      <c r="CC216" s="83"/>
      <c r="CD216" s="83"/>
    </row>
    <row r="217" spans="3:82" ht="15" hidden="1" customHeight="1" x14ac:dyDescent="0.15"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83"/>
      <c r="BM217" s="83"/>
      <c r="BN217" s="83"/>
      <c r="BO217" s="83"/>
      <c r="BP217" s="83"/>
      <c r="BQ217" s="83"/>
      <c r="BR217" s="83"/>
      <c r="BS217" s="83"/>
      <c r="BT217" s="83"/>
      <c r="BU217" s="83"/>
      <c r="BV217" s="83"/>
      <c r="BW217" s="83"/>
      <c r="BX217" s="83"/>
      <c r="BY217" s="83"/>
      <c r="BZ217" s="83"/>
      <c r="CA217" s="83"/>
      <c r="CB217" s="83"/>
      <c r="CC217" s="83"/>
      <c r="CD217" s="83"/>
    </row>
    <row r="218" spans="3:82" ht="15" hidden="1" customHeight="1" x14ac:dyDescent="0.15"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3"/>
      <c r="AV218" s="83"/>
      <c r="AW218" s="83"/>
      <c r="AX218" s="83"/>
      <c r="AY218" s="83"/>
      <c r="AZ218" s="83"/>
      <c r="BA218" s="83"/>
      <c r="BB218" s="83"/>
      <c r="BC218" s="83"/>
      <c r="BD218" s="83"/>
      <c r="BE218" s="83"/>
      <c r="BF218" s="83"/>
      <c r="BG218" s="83"/>
      <c r="BH218" s="83"/>
      <c r="BI218" s="83"/>
      <c r="BJ218" s="83"/>
      <c r="BK218" s="83"/>
      <c r="BL218" s="83"/>
      <c r="BM218" s="83"/>
      <c r="BN218" s="83"/>
      <c r="BO218" s="83"/>
      <c r="BP218" s="83"/>
      <c r="BQ218" s="83"/>
      <c r="BR218" s="83"/>
      <c r="BS218" s="83"/>
      <c r="BT218" s="83"/>
      <c r="BU218" s="83"/>
      <c r="BV218" s="83"/>
      <c r="BW218" s="83"/>
      <c r="BX218" s="83"/>
      <c r="BY218" s="83"/>
      <c r="BZ218" s="83"/>
      <c r="CA218" s="83"/>
      <c r="CB218" s="83"/>
      <c r="CC218" s="83"/>
      <c r="CD218" s="83"/>
    </row>
    <row r="219" spans="3:82" ht="15" hidden="1" customHeight="1" x14ac:dyDescent="0.15"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3"/>
      <c r="AV219" s="83"/>
      <c r="AW219" s="83"/>
      <c r="AX219" s="83"/>
      <c r="AY219" s="83"/>
      <c r="AZ219" s="83"/>
      <c r="BA219" s="83"/>
      <c r="BB219" s="83"/>
      <c r="BC219" s="83"/>
      <c r="BD219" s="83"/>
      <c r="BE219" s="83"/>
      <c r="BF219" s="83"/>
      <c r="BG219" s="83"/>
      <c r="BH219" s="83"/>
      <c r="BI219" s="83"/>
      <c r="BJ219" s="83"/>
      <c r="BK219" s="83"/>
      <c r="BL219" s="83"/>
      <c r="BM219" s="83"/>
      <c r="BN219" s="83"/>
      <c r="BO219" s="83"/>
      <c r="BP219" s="83"/>
      <c r="BQ219" s="83"/>
      <c r="BR219" s="83"/>
      <c r="BS219" s="83"/>
      <c r="BT219" s="83"/>
      <c r="BU219" s="83"/>
      <c r="BV219" s="83"/>
      <c r="BW219" s="83"/>
      <c r="BX219" s="83"/>
      <c r="BY219" s="83"/>
      <c r="BZ219" s="83"/>
      <c r="CA219" s="83"/>
      <c r="CB219" s="83"/>
      <c r="CC219" s="83"/>
      <c r="CD219" s="83"/>
    </row>
    <row r="220" spans="3:82" ht="15" hidden="1" customHeight="1" x14ac:dyDescent="0.15"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  <c r="AR220" s="83"/>
      <c r="AS220" s="83"/>
      <c r="AT220" s="83"/>
      <c r="AU220" s="83"/>
      <c r="AV220" s="83"/>
      <c r="AW220" s="83"/>
      <c r="AX220" s="83"/>
      <c r="AY220" s="83"/>
      <c r="AZ220" s="83"/>
      <c r="BA220" s="83"/>
      <c r="BB220" s="83"/>
      <c r="BC220" s="83"/>
      <c r="BD220" s="83"/>
      <c r="BE220" s="83"/>
      <c r="BF220" s="83"/>
      <c r="BG220" s="83"/>
      <c r="BH220" s="83"/>
      <c r="BI220" s="83"/>
      <c r="BJ220" s="83"/>
      <c r="BK220" s="83"/>
      <c r="BL220" s="83"/>
      <c r="BM220" s="83"/>
      <c r="BN220" s="83"/>
      <c r="BO220" s="83"/>
      <c r="BP220" s="83"/>
      <c r="BQ220" s="83"/>
      <c r="BR220" s="83"/>
      <c r="BS220" s="83"/>
      <c r="BT220" s="83"/>
      <c r="BU220" s="83"/>
      <c r="BV220" s="83"/>
      <c r="BW220" s="83"/>
      <c r="BX220" s="83"/>
      <c r="BY220" s="83"/>
      <c r="BZ220" s="83"/>
      <c r="CA220" s="83"/>
      <c r="CB220" s="83"/>
      <c r="CC220" s="83"/>
      <c r="CD220" s="83"/>
    </row>
    <row r="221" spans="3:82" ht="15" hidden="1" customHeight="1" x14ac:dyDescent="0.15"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3"/>
      <c r="BH221" s="83"/>
      <c r="BI221" s="83"/>
      <c r="BJ221" s="83"/>
      <c r="BK221" s="83"/>
      <c r="BL221" s="83"/>
      <c r="BM221" s="83"/>
      <c r="BN221" s="83"/>
      <c r="BO221" s="83"/>
      <c r="BP221" s="83"/>
      <c r="BQ221" s="83"/>
      <c r="BR221" s="83"/>
      <c r="BS221" s="83"/>
      <c r="BT221" s="83"/>
      <c r="BU221" s="83"/>
      <c r="BV221" s="83"/>
      <c r="BW221" s="83"/>
      <c r="BX221" s="83"/>
      <c r="BY221" s="83"/>
      <c r="BZ221" s="83"/>
      <c r="CA221" s="83"/>
      <c r="CB221" s="83"/>
      <c r="CC221" s="83"/>
      <c r="CD221" s="83"/>
    </row>
    <row r="222" spans="3:82" ht="15" hidden="1" customHeight="1" x14ac:dyDescent="0.15"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  <c r="AR222" s="83"/>
      <c r="AS222" s="83"/>
      <c r="AT222" s="83"/>
      <c r="AU222" s="83"/>
      <c r="AV222" s="83"/>
      <c r="AW222" s="83"/>
      <c r="AX222" s="83"/>
      <c r="AY222" s="83"/>
      <c r="AZ222" s="83"/>
      <c r="BA222" s="83"/>
      <c r="BB222" s="83"/>
      <c r="BC222" s="83"/>
      <c r="BD222" s="83"/>
      <c r="BE222" s="83"/>
      <c r="BF222" s="83"/>
      <c r="BG222" s="83"/>
      <c r="BH222" s="83"/>
      <c r="BI222" s="83"/>
      <c r="BJ222" s="83"/>
      <c r="BK222" s="83"/>
      <c r="BL222" s="83"/>
      <c r="BM222" s="83"/>
      <c r="BN222" s="83"/>
      <c r="BO222" s="83"/>
      <c r="BP222" s="83"/>
      <c r="BQ222" s="83"/>
      <c r="BR222" s="83"/>
      <c r="BS222" s="83"/>
      <c r="BT222" s="83"/>
      <c r="BU222" s="83"/>
      <c r="BV222" s="83"/>
      <c r="BW222" s="83"/>
      <c r="BX222" s="83"/>
      <c r="BY222" s="83"/>
      <c r="BZ222" s="83"/>
      <c r="CA222" s="83"/>
      <c r="CB222" s="83"/>
      <c r="CC222" s="83"/>
      <c r="CD222" s="83"/>
    </row>
    <row r="223" spans="3:82" ht="15" hidden="1" customHeight="1" x14ac:dyDescent="0.15"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3"/>
      <c r="AV223" s="83"/>
      <c r="AW223" s="83"/>
      <c r="AX223" s="83"/>
      <c r="AY223" s="83"/>
      <c r="AZ223" s="83"/>
      <c r="BA223" s="83"/>
      <c r="BB223" s="83"/>
      <c r="BC223" s="83"/>
      <c r="BD223" s="83"/>
      <c r="BE223" s="83"/>
      <c r="BF223" s="83"/>
      <c r="BG223" s="83"/>
      <c r="BH223" s="83"/>
      <c r="BI223" s="83"/>
      <c r="BJ223" s="83"/>
      <c r="BK223" s="83"/>
      <c r="BL223" s="83"/>
      <c r="BM223" s="83"/>
      <c r="BN223" s="83"/>
      <c r="BO223" s="83"/>
      <c r="BP223" s="83"/>
      <c r="BQ223" s="83"/>
      <c r="BR223" s="83"/>
      <c r="BS223" s="83"/>
      <c r="BT223" s="83"/>
      <c r="BU223" s="83"/>
      <c r="BV223" s="83"/>
      <c r="BW223" s="83"/>
      <c r="BX223" s="83"/>
      <c r="BY223" s="83"/>
      <c r="BZ223" s="83"/>
      <c r="CA223" s="83"/>
      <c r="CB223" s="83"/>
      <c r="CC223" s="83"/>
      <c r="CD223" s="83"/>
    </row>
    <row r="224" spans="3:82" ht="15" hidden="1" customHeight="1" x14ac:dyDescent="0.15"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83"/>
      <c r="AY224" s="83"/>
      <c r="AZ224" s="83"/>
      <c r="BA224" s="83"/>
      <c r="BB224" s="83"/>
      <c r="BC224" s="83"/>
      <c r="BD224" s="83"/>
      <c r="BE224" s="83"/>
      <c r="BF224" s="83"/>
      <c r="BG224" s="83"/>
      <c r="BH224" s="83"/>
      <c r="BI224" s="83"/>
      <c r="BJ224" s="83"/>
      <c r="BK224" s="83"/>
      <c r="BL224" s="83"/>
      <c r="BM224" s="83"/>
      <c r="BN224" s="83"/>
      <c r="BO224" s="83"/>
      <c r="BP224" s="83"/>
      <c r="BQ224" s="83"/>
      <c r="BR224" s="83"/>
      <c r="BS224" s="83"/>
      <c r="BT224" s="83"/>
      <c r="BU224" s="83"/>
      <c r="BV224" s="83"/>
      <c r="BW224" s="83"/>
      <c r="BX224" s="83"/>
      <c r="BY224" s="83"/>
      <c r="BZ224" s="83"/>
      <c r="CA224" s="83"/>
      <c r="CB224" s="83"/>
      <c r="CC224" s="83"/>
      <c r="CD224" s="83"/>
    </row>
    <row r="225" spans="3:82" ht="15" hidden="1" customHeight="1" x14ac:dyDescent="0.15"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3"/>
      <c r="AV225" s="83"/>
      <c r="AW225" s="83"/>
      <c r="AX225" s="83"/>
      <c r="AY225" s="83"/>
      <c r="AZ225" s="83"/>
      <c r="BA225" s="83"/>
      <c r="BB225" s="83"/>
      <c r="BC225" s="83"/>
      <c r="BD225" s="83"/>
      <c r="BE225" s="83"/>
      <c r="BF225" s="83"/>
      <c r="BG225" s="83"/>
      <c r="BH225" s="83"/>
      <c r="BI225" s="83"/>
      <c r="BJ225" s="83"/>
      <c r="BK225" s="83"/>
      <c r="BL225" s="83"/>
      <c r="BM225" s="83"/>
      <c r="BN225" s="83"/>
      <c r="BO225" s="83"/>
      <c r="BP225" s="83"/>
      <c r="BQ225" s="83"/>
      <c r="BR225" s="83"/>
      <c r="BS225" s="83"/>
      <c r="BT225" s="83"/>
      <c r="BU225" s="83"/>
      <c r="BV225" s="83"/>
      <c r="BW225" s="83"/>
      <c r="BX225" s="83"/>
      <c r="BY225" s="83"/>
      <c r="BZ225" s="83"/>
      <c r="CA225" s="83"/>
      <c r="CB225" s="83"/>
      <c r="CC225" s="83"/>
      <c r="CD225" s="83"/>
    </row>
    <row r="226" spans="3:82" ht="15" hidden="1" customHeight="1" x14ac:dyDescent="0.15"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  <c r="AP226" s="83"/>
      <c r="AQ226" s="83"/>
      <c r="AR226" s="83"/>
      <c r="AS226" s="83"/>
      <c r="AT226" s="83"/>
      <c r="AU226" s="83"/>
      <c r="AV226" s="83"/>
      <c r="AW226" s="83"/>
      <c r="AX226" s="83"/>
      <c r="AY226" s="83"/>
      <c r="AZ226" s="83"/>
      <c r="BA226" s="83"/>
      <c r="BB226" s="83"/>
      <c r="BC226" s="83"/>
      <c r="BD226" s="83"/>
      <c r="BE226" s="83"/>
      <c r="BF226" s="83"/>
      <c r="BG226" s="83"/>
      <c r="BH226" s="83"/>
      <c r="BI226" s="83"/>
      <c r="BJ226" s="83"/>
      <c r="BK226" s="83"/>
      <c r="BL226" s="83"/>
      <c r="BM226" s="83"/>
      <c r="BN226" s="83"/>
      <c r="BO226" s="83"/>
      <c r="BP226" s="83"/>
      <c r="BQ226" s="83"/>
      <c r="BR226" s="83"/>
      <c r="BS226" s="83"/>
      <c r="BT226" s="83"/>
      <c r="BU226" s="83"/>
      <c r="BV226" s="83"/>
      <c r="BW226" s="83"/>
      <c r="BX226" s="83"/>
      <c r="BY226" s="83"/>
      <c r="BZ226" s="83"/>
      <c r="CA226" s="83"/>
      <c r="CB226" s="83"/>
      <c r="CC226" s="83"/>
      <c r="CD226" s="83"/>
    </row>
    <row r="227" spans="3:82" ht="15" hidden="1" customHeight="1" x14ac:dyDescent="0.15"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3"/>
      <c r="AU227" s="83"/>
      <c r="AV227" s="83"/>
      <c r="AW227" s="83"/>
      <c r="AX227" s="83"/>
      <c r="AY227" s="83"/>
      <c r="AZ227" s="83"/>
      <c r="BA227" s="83"/>
      <c r="BB227" s="83"/>
      <c r="BC227" s="83"/>
      <c r="BD227" s="83"/>
      <c r="BE227" s="83"/>
      <c r="BF227" s="83"/>
      <c r="BG227" s="83"/>
      <c r="BH227" s="83"/>
      <c r="BI227" s="83"/>
      <c r="BJ227" s="83"/>
      <c r="BK227" s="83"/>
      <c r="BL227" s="83"/>
      <c r="BM227" s="83"/>
      <c r="BN227" s="83"/>
      <c r="BO227" s="83"/>
      <c r="BP227" s="83"/>
      <c r="BQ227" s="83"/>
      <c r="BR227" s="83"/>
      <c r="BS227" s="83"/>
      <c r="BT227" s="83"/>
      <c r="BU227" s="83"/>
      <c r="BV227" s="83"/>
      <c r="BW227" s="83"/>
      <c r="BX227" s="83"/>
      <c r="BY227" s="83"/>
      <c r="BZ227" s="83"/>
      <c r="CA227" s="83"/>
      <c r="CB227" s="83"/>
      <c r="CC227" s="83"/>
      <c r="CD227" s="83"/>
    </row>
    <row r="228" spans="3:82" ht="15" hidden="1" customHeight="1" x14ac:dyDescent="0.15"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/>
      <c r="AV228" s="83"/>
      <c r="AW228" s="83"/>
      <c r="AX228" s="83"/>
      <c r="AY228" s="83"/>
      <c r="AZ228" s="83"/>
      <c r="BA228" s="83"/>
      <c r="BB228" s="83"/>
      <c r="BC228" s="83"/>
      <c r="BD228" s="83"/>
      <c r="BE228" s="83"/>
      <c r="BF228" s="83"/>
      <c r="BG228" s="83"/>
      <c r="BH228" s="83"/>
      <c r="BI228" s="83"/>
      <c r="BJ228" s="83"/>
      <c r="BK228" s="83"/>
      <c r="BL228" s="83"/>
      <c r="BM228" s="83"/>
      <c r="BN228" s="83"/>
      <c r="BO228" s="83"/>
      <c r="BP228" s="83"/>
      <c r="BQ228" s="83"/>
      <c r="BR228" s="83"/>
      <c r="BS228" s="83"/>
      <c r="BT228" s="83"/>
      <c r="BU228" s="83"/>
      <c r="BV228" s="83"/>
      <c r="BW228" s="83"/>
      <c r="BX228" s="83"/>
      <c r="BY228" s="83"/>
      <c r="BZ228" s="83"/>
      <c r="CA228" s="83"/>
      <c r="CB228" s="83"/>
      <c r="CC228" s="83"/>
      <c r="CD228" s="83"/>
    </row>
    <row r="229" spans="3:82" ht="15" hidden="1" customHeight="1" x14ac:dyDescent="0.15"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83"/>
      <c r="AV229" s="83"/>
      <c r="AW229" s="83"/>
      <c r="AX229" s="83"/>
      <c r="AY229" s="83"/>
      <c r="AZ229" s="83"/>
      <c r="BA229" s="83"/>
      <c r="BB229" s="83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  <c r="BO229" s="83"/>
      <c r="BP229" s="83"/>
      <c r="BQ229" s="83"/>
      <c r="BR229" s="83"/>
      <c r="BS229" s="83"/>
      <c r="BT229" s="83"/>
      <c r="BU229" s="83"/>
      <c r="BV229" s="83"/>
      <c r="BW229" s="83"/>
      <c r="BX229" s="83"/>
      <c r="BY229" s="83"/>
      <c r="BZ229" s="83"/>
      <c r="CA229" s="83"/>
      <c r="CB229" s="83"/>
      <c r="CC229" s="83"/>
      <c r="CD229" s="83"/>
    </row>
    <row r="230" spans="3:82" ht="15" hidden="1" customHeight="1" x14ac:dyDescent="0.15"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3"/>
      <c r="AV230" s="83"/>
      <c r="AW230" s="83"/>
      <c r="AX230" s="83"/>
      <c r="AY230" s="83"/>
      <c r="AZ230" s="83"/>
      <c r="BA230" s="83"/>
      <c r="BB230" s="83"/>
      <c r="BC230" s="83"/>
      <c r="BD230" s="83"/>
      <c r="BE230" s="83"/>
      <c r="BF230" s="83"/>
      <c r="BG230" s="83"/>
      <c r="BH230" s="83"/>
      <c r="BI230" s="83"/>
      <c r="BJ230" s="83"/>
      <c r="BK230" s="83"/>
      <c r="BL230" s="83"/>
      <c r="BM230" s="83"/>
      <c r="BN230" s="83"/>
      <c r="BO230" s="83"/>
      <c r="BP230" s="83"/>
      <c r="BQ230" s="83"/>
      <c r="BR230" s="83"/>
      <c r="BS230" s="83"/>
      <c r="BT230" s="83"/>
      <c r="BU230" s="83"/>
      <c r="BV230" s="83"/>
      <c r="BW230" s="83"/>
      <c r="BX230" s="83"/>
      <c r="BY230" s="83"/>
      <c r="BZ230" s="83"/>
      <c r="CA230" s="83"/>
      <c r="CB230" s="83"/>
      <c r="CC230" s="83"/>
      <c r="CD230" s="83"/>
    </row>
    <row r="231" spans="3:82" ht="15" hidden="1" customHeight="1" x14ac:dyDescent="0.15"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3"/>
      <c r="AV231" s="83"/>
      <c r="AW231" s="83"/>
      <c r="AX231" s="83"/>
      <c r="AY231" s="83"/>
      <c r="AZ231" s="83"/>
      <c r="BA231" s="83"/>
      <c r="BB231" s="83"/>
      <c r="BC231" s="83"/>
      <c r="BD231" s="83"/>
      <c r="BE231" s="83"/>
      <c r="BF231" s="83"/>
      <c r="BG231" s="83"/>
      <c r="BH231" s="83"/>
      <c r="BI231" s="83"/>
      <c r="BJ231" s="83"/>
      <c r="BK231" s="83"/>
      <c r="BL231" s="83"/>
      <c r="BM231" s="83"/>
      <c r="BN231" s="83"/>
      <c r="BO231" s="83"/>
      <c r="BP231" s="83"/>
      <c r="BQ231" s="83"/>
      <c r="BR231" s="83"/>
      <c r="BS231" s="83"/>
      <c r="BT231" s="83"/>
      <c r="BU231" s="83"/>
      <c r="BV231" s="83"/>
      <c r="BW231" s="83"/>
      <c r="BX231" s="83"/>
      <c r="BY231" s="83"/>
      <c r="BZ231" s="83"/>
      <c r="CA231" s="83"/>
      <c r="CB231" s="83"/>
      <c r="CC231" s="83"/>
      <c r="CD231" s="83"/>
    </row>
    <row r="232" spans="3:82" ht="15" hidden="1" customHeight="1" x14ac:dyDescent="0.15"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3"/>
      <c r="AV232" s="83"/>
      <c r="AW232" s="83"/>
      <c r="AX232" s="83"/>
      <c r="AY232" s="83"/>
      <c r="AZ232" s="83"/>
      <c r="BA232" s="83"/>
      <c r="BB232" s="83"/>
      <c r="BC232" s="83"/>
      <c r="BD232" s="83"/>
      <c r="BE232" s="83"/>
      <c r="BF232" s="83"/>
      <c r="BG232" s="83"/>
      <c r="BH232" s="83"/>
      <c r="BI232" s="83"/>
      <c r="BJ232" s="83"/>
      <c r="BK232" s="83"/>
      <c r="BL232" s="83"/>
      <c r="BM232" s="83"/>
      <c r="BN232" s="83"/>
      <c r="BO232" s="83"/>
      <c r="BP232" s="83"/>
      <c r="BQ232" s="83"/>
      <c r="BR232" s="83"/>
      <c r="BS232" s="83"/>
      <c r="BT232" s="83"/>
      <c r="BU232" s="83"/>
      <c r="BV232" s="83"/>
      <c r="BW232" s="83"/>
      <c r="BX232" s="83"/>
      <c r="BY232" s="83"/>
      <c r="BZ232" s="83"/>
      <c r="CA232" s="83"/>
      <c r="CB232" s="83"/>
      <c r="CC232" s="83"/>
      <c r="CD232" s="83"/>
    </row>
    <row r="233" spans="3:82" ht="15" hidden="1" customHeight="1" x14ac:dyDescent="0.15"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3"/>
      <c r="AV233" s="83"/>
      <c r="AW233" s="83"/>
      <c r="AX233" s="83"/>
      <c r="AY233" s="83"/>
      <c r="AZ233" s="83"/>
      <c r="BA233" s="83"/>
      <c r="BB233" s="83"/>
      <c r="BC233" s="83"/>
      <c r="BD233" s="83"/>
      <c r="BE233" s="83"/>
      <c r="BF233" s="83"/>
      <c r="BG233" s="83"/>
      <c r="BH233" s="83"/>
      <c r="BI233" s="83"/>
      <c r="BJ233" s="83"/>
      <c r="BK233" s="83"/>
      <c r="BL233" s="83"/>
      <c r="BM233" s="83"/>
      <c r="BN233" s="83"/>
      <c r="BO233" s="83"/>
      <c r="BP233" s="83"/>
      <c r="BQ233" s="83"/>
      <c r="BR233" s="83"/>
      <c r="BS233" s="83"/>
      <c r="BT233" s="83"/>
      <c r="BU233" s="83"/>
      <c r="BV233" s="83"/>
      <c r="BW233" s="83"/>
      <c r="BX233" s="83"/>
      <c r="BY233" s="83"/>
      <c r="BZ233" s="83"/>
      <c r="CA233" s="83"/>
      <c r="CB233" s="83"/>
      <c r="CC233" s="83"/>
      <c r="CD233" s="83"/>
    </row>
    <row r="234" spans="3:82" ht="15" hidden="1" customHeight="1" x14ac:dyDescent="0.15"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83"/>
      <c r="AX234" s="83"/>
      <c r="AY234" s="83"/>
      <c r="AZ234" s="83"/>
      <c r="BA234" s="83"/>
      <c r="BB234" s="83"/>
      <c r="BC234" s="83"/>
      <c r="BD234" s="83"/>
      <c r="BE234" s="83"/>
      <c r="BF234" s="83"/>
      <c r="BG234" s="83"/>
      <c r="BH234" s="83"/>
      <c r="BI234" s="83"/>
      <c r="BJ234" s="83"/>
      <c r="BK234" s="83"/>
      <c r="BL234" s="83"/>
      <c r="BM234" s="83"/>
      <c r="BN234" s="83"/>
      <c r="BO234" s="83"/>
      <c r="BP234" s="83"/>
      <c r="BQ234" s="83"/>
      <c r="BR234" s="83"/>
      <c r="BS234" s="83"/>
      <c r="BT234" s="83"/>
      <c r="BU234" s="83"/>
      <c r="BV234" s="83"/>
      <c r="BW234" s="83"/>
      <c r="BX234" s="83"/>
      <c r="BY234" s="83"/>
      <c r="BZ234" s="83"/>
      <c r="CA234" s="83"/>
      <c r="CB234" s="83"/>
      <c r="CC234" s="83"/>
      <c r="CD234" s="83"/>
    </row>
    <row r="235" spans="3:82" ht="15" hidden="1" customHeight="1" x14ac:dyDescent="0.15"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3"/>
      <c r="AV235" s="83"/>
      <c r="AW235" s="83"/>
      <c r="AX235" s="83"/>
      <c r="AY235" s="83"/>
      <c r="AZ235" s="83"/>
      <c r="BA235" s="83"/>
      <c r="BB235" s="83"/>
      <c r="BC235" s="83"/>
      <c r="BD235" s="83"/>
      <c r="BE235" s="83"/>
      <c r="BF235" s="83"/>
      <c r="BG235" s="83"/>
      <c r="BH235" s="83"/>
      <c r="BI235" s="83"/>
      <c r="BJ235" s="83"/>
      <c r="BK235" s="83"/>
      <c r="BL235" s="83"/>
      <c r="BM235" s="83"/>
      <c r="BN235" s="83"/>
      <c r="BO235" s="83"/>
      <c r="BP235" s="83"/>
      <c r="BQ235" s="83"/>
      <c r="BR235" s="83"/>
      <c r="BS235" s="83"/>
      <c r="BT235" s="83"/>
      <c r="BU235" s="83"/>
      <c r="BV235" s="83"/>
      <c r="BW235" s="83"/>
      <c r="BX235" s="83"/>
      <c r="BY235" s="83"/>
      <c r="BZ235" s="83"/>
      <c r="CA235" s="83"/>
      <c r="CB235" s="83"/>
      <c r="CC235" s="83"/>
      <c r="CD235" s="83"/>
    </row>
    <row r="236" spans="3:82" ht="15" hidden="1" customHeight="1" x14ac:dyDescent="0.15"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83"/>
      <c r="AX236" s="83"/>
      <c r="AY236" s="83"/>
      <c r="AZ236" s="83"/>
      <c r="BA236" s="83"/>
      <c r="BB236" s="83"/>
      <c r="BC236" s="83"/>
      <c r="BD236" s="83"/>
      <c r="BE236" s="83"/>
      <c r="BF236" s="83"/>
      <c r="BG236" s="83"/>
      <c r="BH236" s="83"/>
      <c r="BI236" s="83"/>
      <c r="BJ236" s="83"/>
      <c r="BK236" s="83"/>
      <c r="BL236" s="83"/>
      <c r="BM236" s="83"/>
      <c r="BN236" s="83"/>
      <c r="BO236" s="83"/>
      <c r="BP236" s="83"/>
      <c r="BQ236" s="83"/>
      <c r="BR236" s="83"/>
      <c r="BS236" s="83"/>
      <c r="BT236" s="83"/>
      <c r="BU236" s="83"/>
      <c r="BV236" s="83"/>
      <c r="BW236" s="83"/>
      <c r="BX236" s="83"/>
      <c r="BY236" s="83"/>
      <c r="BZ236" s="83"/>
      <c r="CA236" s="83"/>
      <c r="CB236" s="83"/>
      <c r="CC236" s="83"/>
      <c r="CD236" s="83"/>
    </row>
    <row r="237" spans="3:82" ht="15" hidden="1" customHeight="1" x14ac:dyDescent="0.15"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3"/>
      <c r="AV237" s="83"/>
      <c r="AW237" s="83"/>
      <c r="AX237" s="83"/>
      <c r="AY237" s="83"/>
      <c r="AZ237" s="83"/>
      <c r="BA237" s="83"/>
      <c r="BB237" s="83"/>
      <c r="BC237" s="83"/>
      <c r="BD237" s="83"/>
      <c r="BE237" s="83"/>
      <c r="BF237" s="83"/>
      <c r="BG237" s="83"/>
      <c r="BH237" s="83"/>
      <c r="BI237" s="83"/>
      <c r="BJ237" s="83"/>
      <c r="BK237" s="83"/>
      <c r="BL237" s="83"/>
      <c r="BM237" s="83"/>
      <c r="BN237" s="83"/>
      <c r="BO237" s="83"/>
      <c r="BP237" s="83"/>
      <c r="BQ237" s="83"/>
      <c r="BR237" s="83"/>
      <c r="BS237" s="83"/>
      <c r="BT237" s="83"/>
      <c r="BU237" s="83"/>
      <c r="BV237" s="83"/>
      <c r="BW237" s="83"/>
      <c r="BX237" s="83"/>
      <c r="BY237" s="83"/>
      <c r="BZ237" s="83"/>
      <c r="CA237" s="83"/>
      <c r="CB237" s="83"/>
      <c r="CC237" s="83"/>
      <c r="CD237" s="83"/>
    </row>
    <row r="238" spans="3:82" ht="15" hidden="1" customHeight="1" x14ac:dyDescent="0.15"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3"/>
      <c r="AV238" s="83"/>
      <c r="AW238" s="83"/>
      <c r="AX238" s="83"/>
      <c r="AY238" s="83"/>
      <c r="AZ238" s="83"/>
      <c r="BA238" s="83"/>
      <c r="BB238" s="83"/>
      <c r="BC238" s="83"/>
      <c r="BD238" s="83"/>
      <c r="BE238" s="83"/>
      <c r="BF238" s="83"/>
      <c r="BG238" s="83"/>
      <c r="BH238" s="83"/>
      <c r="BI238" s="83"/>
      <c r="BJ238" s="83"/>
      <c r="BK238" s="83"/>
      <c r="BL238" s="83"/>
      <c r="BM238" s="83"/>
      <c r="BN238" s="83"/>
      <c r="BO238" s="83"/>
      <c r="BP238" s="83"/>
      <c r="BQ238" s="83"/>
      <c r="BR238" s="83"/>
      <c r="BS238" s="83"/>
      <c r="BT238" s="83"/>
      <c r="BU238" s="83"/>
      <c r="BV238" s="83"/>
      <c r="BW238" s="83"/>
      <c r="BX238" s="83"/>
      <c r="BY238" s="83"/>
      <c r="BZ238" s="83"/>
      <c r="CA238" s="83"/>
      <c r="CB238" s="83"/>
      <c r="CC238" s="83"/>
      <c r="CD238" s="83"/>
    </row>
    <row r="239" spans="3:82" ht="15" hidden="1" customHeight="1" x14ac:dyDescent="0.15"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  <c r="AL239" s="83"/>
      <c r="AM239" s="83"/>
      <c r="AN239" s="83"/>
      <c r="AO239" s="83"/>
      <c r="AP239" s="83"/>
      <c r="AQ239" s="83"/>
      <c r="AR239" s="83"/>
      <c r="AS239" s="83"/>
      <c r="AT239" s="83"/>
      <c r="AU239" s="83"/>
      <c r="AV239" s="83"/>
      <c r="AW239" s="83"/>
      <c r="AX239" s="83"/>
      <c r="AY239" s="83"/>
      <c r="AZ239" s="83"/>
      <c r="BA239" s="83"/>
      <c r="BB239" s="83"/>
      <c r="BC239" s="83"/>
      <c r="BD239" s="83"/>
      <c r="BE239" s="83"/>
      <c r="BF239" s="83"/>
      <c r="BG239" s="83"/>
      <c r="BH239" s="83"/>
      <c r="BI239" s="83"/>
      <c r="BJ239" s="83"/>
      <c r="BK239" s="83"/>
      <c r="BL239" s="83"/>
      <c r="BM239" s="83"/>
      <c r="BN239" s="83"/>
      <c r="BO239" s="83"/>
      <c r="BP239" s="83"/>
      <c r="BQ239" s="83"/>
      <c r="BR239" s="83"/>
      <c r="BS239" s="83"/>
      <c r="BT239" s="83"/>
      <c r="BU239" s="83"/>
      <c r="BV239" s="83"/>
      <c r="BW239" s="83"/>
      <c r="BX239" s="83"/>
      <c r="BY239" s="83"/>
      <c r="BZ239" s="83"/>
      <c r="CA239" s="83"/>
      <c r="CB239" s="83"/>
      <c r="CC239" s="83"/>
      <c r="CD239" s="83"/>
    </row>
    <row r="240" spans="3:82" ht="15" hidden="1" customHeight="1" x14ac:dyDescent="0.15"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  <c r="AR240" s="83"/>
      <c r="AS240" s="83"/>
      <c r="AT240" s="83"/>
      <c r="AU240" s="83"/>
      <c r="AV240" s="83"/>
      <c r="AW240" s="83"/>
      <c r="AX240" s="83"/>
      <c r="AY240" s="83"/>
      <c r="AZ240" s="83"/>
      <c r="BA240" s="83"/>
      <c r="BB240" s="83"/>
      <c r="BC240" s="83"/>
      <c r="BD240" s="83"/>
      <c r="BE240" s="83"/>
      <c r="BF240" s="83"/>
      <c r="BG240" s="83"/>
      <c r="BH240" s="83"/>
      <c r="BI240" s="83"/>
      <c r="BJ240" s="83"/>
      <c r="BK240" s="83"/>
      <c r="BL240" s="83"/>
      <c r="BM240" s="83"/>
      <c r="BN240" s="83"/>
      <c r="BO240" s="83"/>
      <c r="BP240" s="83"/>
      <c r="BQ240" s="83"/>
      <c r="BR240" s="83"/>
      <c r="BS240" s="83"/>
      <c r="BT240" s="83"/>
      <c r="BU240" s="83"/>
      <c r="BV240" s="83"/>
      <c r="BW240" s="83"/>
      <c r="BX240" s="83"/>
      <c r="BY240" s="83"/>
      <c r="BZ240" s="83"/>
      <c r="CA240" s="83"/>
      <c r="CB240" s="83"/>
      <c r="CC240" s="83"/>
      <c r="CD240" s="83"/>
    </row>
    <row r="241" spans="3:82" ht="15" hidden="1" customHeight="1" x14ac:dyDescent="0.15"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  <c r="AP241" s="83"/>
      <c r="AQ241" s="83"/>
      <c r="AR241" s="83"/>
      <c r="AS241" s="83"/>
      <c r="AT241" s="83"/>
      <c r="AU241" s="83"/>
      <c r="AV241" s="83"/>
      <c r="AW241" s="83"/>
      <c r="AX241" s="83"/>
      <c r="AY241" s="83"/>
      <c r="AZ241" s="83"/>
      <c r="BA241" s="83"/>
      <c r="BB241" s="83"/>
      <c r="BC241" s="83"/>
      <c r="BD241" s="83"/>
      <c r="BE241" s="83"/>
      <c r="BF241" s="83"/>
      <c r="BG241" s="83"/>
      <c r="BH241" s="83"/>
      <c r="BI241" s="83"/>
      <c r="BJ241" s="83"/>
      <c r="BK241" s="83"/>
      <c r="BL241" s="83"/>
      <c r="BM241" s="83"/>
      <c r="BN241" s="83"/>
      <c r="BO241" s="83"/>
      <c r="BP241" s="83"/>
      <c r="BQ241" s="83"/>
      <c r="BR241" s="83"/>
      <c r="BS241" s="83"/>
      <c r="BT241" s="83"/>
      <c r="BU241" s="83"/>
      <c r="BV241" s="83"/>
      <c r="BW241" s="83"/>
      <c r="BX241" s="83"/>
      <c r="BY241" s="83"/>
      <c r="BZ241" s="83"/>
      <c r="CA241" s="83"/>
      <c r="CB241" s="83"/>
      <c r="CC241" s="83"/>
      <c r="CD241" s="83"/>
    </row>
    <row r="242" spans="3:82" ht="15" hidden="1" customHeight="1" x14ac:dyDescent="0.15"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83"/>
      <c r="AX242" s="83"/>
      <c r="AY242" s="83"/>
      <c r="AZ242" s="83"/>
      <c r="BA242" s="83"/>
      <c r="BB242" s="83"/>
      <c r="BC242" s="83"/>
      <c r="BD242" s="83"/>
      <c r="BE242" s="83"/>
      <c r="BF242" s="83"/>
      <c r="BG242" s="83"/>
      <c r="BH242" s="83"/>
      <c r="BI242" s="83"/>
      <c r="BJ242" s="83"/>
      <c r="BK242" s="83"/>
      <c r="BL242" s="83"/>
      <c r="BM242" s="83"/>
      <c r="BN242" s="83"/>
      <c r="BO242" s="83"/>
      <c r="BP242" s="83"/>
      <c r="BQ242" s="83"/>
      <c r="BR242" s="83"/>
      <c r="BS242" s="83"/>
      <c r="BT242" s="83"/>
      <c r="BU242" s="83"/>
      <c r="BV242" s="83"/>
      <c r="BW242" s="83"/>
      <c r="BX242" s="83"/>
      <c r="BY242" s="83"/>
      <c r="BZ242" s="83"/>
      <c r="CA242" s="83"/>
      <c r="CB242" s="83"/>
      <c r="CC242" s="83"/>
      <c r="CD242" s="83"/>
    </row>
    <row r="243" spans="3:82" ht="15" hidden="1" customHeight="1" x14ac:dyDescent="0.15"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3"/>
      <c r="BH243" s="83"/>
      <c r="BI243" s="83"/>
      <c r="BJ243" s="83"/>
      <c r="BK243" s="83"/>
      <c r="BL243" s="83"/>
      <c r="BM243" s="83"/>
      <c r="BN243" s="83"/>
      <c r="BO243" s="83"/>
      <c r="BP243" s="83"/>
      <c r="BQ243" s="83"/>
      <c r="BR243" s="83"/>
      <c r="BS243" s="83"/>
      <c r="BT243" s="83"/>
      <c r="BU243" s="83"/>
      <c r="BV243" s="83"/>
      <c r="BW243" s="83"/>
      <c r="BX243" s="83"/>
      <c r="BY243" s="83"/>
      <c r="BZ243" s="83"/>
      <c r="CA243" s="83"/>
      <c r="CB243" s="83"/>
      <c r="CC243" s="83"/>
      <c r="CD243" s="83"/>
    </row>
    <row r="244" spans="3:82" ht="15" hidden="1" customHeight="1" x14ac:dyDescent="0.15"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  <c r="AK244" s="83"/>
      <c r="AL244" s="83"/>
      <c r="AM244" s="83"/>
      <c r="AN244" s="83"/>
      <c r="AO244" s="83"/>
      <c r="AP244" s="83"/>
      <c r="AQ244" s="83"/>
      <c r="AR244" s="83"/>
      <c r="AS244" s="83"/>
      <c r="AT244" s="83"/>
      <c r="AU244" s="83"/>
      <c r="AV244" s="83"/>
      <c r="AW244" s="83"/>
      <c r="AX244" s="83"/>
      <c r="AY244" s="83"/>
      <c r="AZ244" s="83"/>
      <c r="BA244" s="83"/>
      <c r="BB244" s="83"/>
      <c r="BC244" s="83"/>
      <c r="BD244" s="83"/>
      <c r="BE244" s="83"/>
      <c r="BF244" s="83"/>
      <c r="BG244" s="83"/>
      <c r="BH244" s="83"/>
      <c r="BI244" s="83"/>
      <c r="BJ244" s="83"/>
      <c r="BK244" s="83"/>
      <c r="BL244" s="83"/>
      <c r="BM244" s="83"/>
      <c r="BN244" s="83"/>
      <c r="BO244" s="83"/>
      <c r="BP244" s="83"/>
      <c r="BQ244" s="83"/>
      <c r="BR244" s="83"/>
      <c r="BS244" s="83"/>
      <c r="BT244" s="83"/>
      <c r="BU244" s="83"/>
      <c r="BV244" s="83"/>
      <c r="BW244" s="83"/>
      <c r="BX244" s="83"/>
      <c r="BY244" s="83"/>
      <c r="BZ244" s="83"/>
      <c r="CA244" s="83"/>
      <c r="CB244" s="83"/>
      <c r="CC244" s="83"/>
      <c r="CD244" s="83"/>
    </row>
    <row r="245" spans="3:82" ht="15" hidden="1" customHeight="1" x14ac:dyDescent="0.15"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  <c r="AK245" s="83"/>
      <c r="AL245" s="83"/>
      <c r="AM245" s="83"/>
      <c r="AN245" s="83"/>
      <c r="AO245" s="83"/>
      <c r="AP245" s="83"/>
      <c r="AQ245" s="83"/>
      <c r="AR245" s="83"/>
      <c r="AS245" s="83"/>
      <c r="AT245" s="83"/>
      <c r="AU245" s="83"/>
      <c r="AV245" s="83"/>
      <c r="AW245" s="83"/>
      <c r="AX245" s="83"/>
      <c r="AY245" s="83"/>
      <c r="AZ245" s="83"/>
      <c r="BA245" s="83"/>
      <c r="BB245" s="83"/>
      <c r="BC245" s="83"/>
      <c r="BD245" s="83"/>
      <c r="BE245" s="83"/>
      <c r="BF245" s="83"/>
      <c r="BG245" s="83"/>
      <c r="BH245" s="83"/>
      <c r="BI245" s="83"/>
      <c r="BJ245" s="83"/>
      <c r="BK245" s="83"/>
      <c r="BL245" s="83"/>
      <c r="BM245" s="83"/>
      <c r="BN245" s="83"/>
      <c r="BO245" s="83"/>
      <c r="BP245" s="83"/>
      <c r="BQ245" s="83"/>
      <c r="BR245" s="83"/>
      <c r="BS245" s="83"/>
      <c r="BT245" s="83"/>
      <c r="BU245" s="83"/>
      <c r="BV245" s="83"/>
      <c r="BW245" s="83"/>
      <c r="BX245" s="83"/>
      <c r="BY245" s="83"/>
      <c r="BZ245" s="83"/>
      <c r="CA245" s="83"/>
      <c r="CB245" s="83"/>
      <c r="CC245" s="83"/>
      <c r="CD245" s="83"/>
    </row>
    <row r="246" spans="3:82" ht="15" hidden="1" customHeight="1" x14ac:dyDescent="0.15"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  <c r="BO246" s="83"/>
      <c r="BP246" s="83"/>
      <c r="BQ246" s="83"/>
      <c r="BR246" s="83"/>
      <c r="BS246" s="83"/>
      <c r="BT246" s="83"/>
      <c r="BU246" s="83"/>
      <c r="BV246" s="83"/>
      <c r="BW246" s="83"/>
      <c r="BX246" s="83"/>
      <c r="BY246" s="83"/>
      <c r="BZ246" s="83"/>
      <c r="CA246" s="83"/>
      <c r="CB246" s="83"/>
      <c r="CC246" s="83"/>
      <c r="CD246" s="83"/>
    </row>
    <row r="247" spans="3:82" ht="15" hidden="1" customHeight="1" x14ac:dyDescent="0.15"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83"/>
      <c r="BL247" s="83"/>
      <c r="BM247" s="83"/>
      <c r="BN247" s="83"/>
      <c r="BO247" s="83"/>
      <c r="BP247" s="83"/>
      <c r="BQ247" s="83"/>
      <c r="BR247" s="83"/>
      <c r="BS247" s="83"/>
      <c r="BT247" s="83"/>
      <c r="BU247" s="83"/>
      <c r="BV247" s="83"/>
      <c r="BW247" s="83"/>
      <c r="BX247" s="83"/>
      <c r="BY247" s="83"/>
      <c r="BZ247" s="83"/>
      <c r="CA247" s="83"/>
      <c r="CB247" s="83"/>
      <c r="CC247" s="83"/>
      <c r="CD247" s="83"/>
    </row>
    <row r="248" spans="3:82" ht="15" hidden="1" customHeight="1" x14ac:dyDescent="0.15"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3"/>
      <c r="AV248" s="83"/>
      <c r="AW248" s="83"/>
      <c r="AX248" s="83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3"/>
      <c r="BJ248" s="83"/>
      <c r="BK248" s="83"/>
      <c r="BL248" s="83"/>
      <c r="BM248" s="83"/>
      <c r="BN248" s="83"/>
      <c r="BO248" s="83"/>
      <c r="BP248" s="83"/>
      <c r="BQ248" s="83"/>
      <c r="BR248" s="83"/>
      <c r="BS248" s="83"/>
      <c r="BT248" s="83"/>
      <c r="BU248" s="83"/>
      <c r="BV248" s="83"/>
      <c r="BW248" s="83"/>
      <c r="BX248" s="83"/>
      <c r="BY248" s="83"/>
      <c r="BZ248" s="83"/>
      <c r="CA248" s="83"/>
      <c r="CB248" s="83"/>
      <c r="CC248" s="83"/>
      <c r="CD248" s="83"/>
    </row>
    <row r="249" spans="3:82" ht="15" hidden="1" customHeight="1" x14ac:dyDescent="0.15"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  <c r="AK249" s="83"/>
      <c r="AL249" s="83"/>
      <c r="AM249" s="83"/>
      <c r="AN249" s="83"/>
      <c r="AO249" s="83"/>
      <c r="AP249" s="83"/>
      <c r="AQ249" s="83"/>
      <c r="AR249" s="83"/>
      <c r="AS249" s="83"/>
      <c r="AT249" s="83"/>
      <c r="AU249" s="83"/>
      <c r="AV249" s="83"/>
      <c r="AW249" s="83"/>
      <c r="AX249" s="83"/>
      <c r="AY249" s="83"/>
      <c r="AZ249" s="83"/>
      <c r="BA249" s="83"/>
      <c r="BB249" s="83"/>
      <c r="BC249" s="83"/>
      <c r="BD249" s="83"/>
      <c r="BE249" s="83"/>
      <c r="BF249" s="83"/>
      <c r="BG249" s="83"/>
      <c r="BH249" s="83"/>
      <c r="BI249" s="83"/>
      <c r="BJ249" s="83"/>
      <c r="BK249" s="83"/>
      <c r="BL249" s="83"/>
      <c r="BM249" s="83"/>
      <c r="BN249" s="83"/>
      <c r="BO249" s="83"/>
      <c r="BP249" s="83"/>
      <c r="BQ249" s="83"/>
      <c r="BR249" s="83"/>
      <c r="BS249" s="83"/>
      <c r="BT249" s="83"/>
      <c r="BU249" s="83"/>
      <c r="BV249" s="83"/>
      <c r="BW249" s="83"/>
      <c r="BX249" s="83"/>
      <c r="BY249" s="83"/>
      <c r="BZ249" s="83"/>
      <c r="CA249" s="83"/>
      <c r="CB249" s="83"/>
      <c r="CC249" s="83"/>
      <c r="CD249" s="83"/>
    </row>
    <row r="250" spans="3:82" ht="15" hidden="1" customHeight="1" x14ac:dyDescent="0.15"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  <c r="AK250" s="83"/>
      <c r="AL250" s="83"/>
      <c r="AM250" s="83"/>
      <c r="AN250" s="83"/>
      <c r="AO250" s="83"/>
      <c r="AP250" s="83"/>
      <c r="AQ250" s="83"/>
      <c r="AR250" s="83"/>
      <c r="AS250" s="83"/>
      <c r="AT250" s="83"/>
      <c r="AU250" s="83"/>
      <c r="AV250" s="83"/>
      <c r="AW250" s="83"/>
      <c r="AX250" s="83"/>
      <c r="AY250" s="83"/>
      <c r="AZ250" s="83"/>
      <c r="BA250" s="83"/>
      <c r="BB250" s="83"/>
      <c r="BC250" s="83"/>
      <c r="BD250" s="83"/>
      <c r="BE250" s="83"/>
      <c r="BF250" s="83"/>
      <c r="BG250" s="83"/>
      <c r="BH250" s="83"/>
      <c r="BI250" s="83"/>
      <c r="BJ250" s="83"/>
      <c r="BK250" s="83"/>
      <c r="BL250" s="83"/>
      <c r="BM250" s="83"/>
      <c r="BN250" s="83"/>
      <c r="BO250" s="83"/>
      <c r="BP250" s="83"/>
      <c r="BQ250" s="83"/>
      <c r="BR250" s="83"/>
      <c r="BS250" s="83"/>
      <c r="BT250" s="83"/>
      <c r="BU250" s="83"/>
      <c r="BV250" s="83"/>
      <c r="BW250" s="83"/>
      <c r="BX250" s="83"/>
      <c r="BY250" s="83"/>
      <c r="BZ250" s="83"/>
      <c r="CA250" s="83"/>
      <c r="CB250" s="83"/>
      <c r="CC250" s="83"/>
      <c r="CD250" s="83"/>
    </row>
    <row r="251" spans="3:82" ht="8.1" hidden="1" customHeight="1" x14ac:dyDescent="0.15"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3"/>
      <c r="AV251" s="83"/>
      <c r="AW251" s="83"/>
      <c r="AX251" s="83"/>
      <c r="AY251" s="83"/>
      <c r="AZ251" s="83"/>
      <c r="BA251" s="83"/>
      <c r="BB251" s="83"/>
      <c r="BC251" s="83"/>
      <c r="BD251" s="83"/>
      <c r="BE251" s="83"/>
      <c r="BF251" s="83"/>
      <c r="BG251" s="83"/>
      <c r="BH251" s="83"/>
      <c r="BI251" s="83"/>
      <c r="BJ251" s="83"/>
      <c r="BK251" s="83"/>
      <c r="BL251" s="83"/>
      <c r="BM251" s="83"/>
      <c r="BN251" s="83"/>
      <c r="BO251" s="83"/>
      <c r="BP251" s="83"/>
      <c r="BQ251" s="83"/>
      <c r="BR251" s="83"/>
      <c r="BS251" s="83"/>
      <c r="BT251" s="83"/>
      <c r="BU251" s="83"/>
      <c r="BV251" s="83"/>
      <c r="BW251" s="83"/>
      <c r="BX251" s="83"/>
      <c r="BY251" s="83"/>
      <c r="BZ251" s="83"/>
      <c r="CA251" s="83"/>
      <c r="CB251" s="83"/>
      <c r="CC251" s="83"/>
      <c r="CD251" s="83"/>
    </row>
    <row r="252" spans="3:82" ht="8.1" hidden="1" customHeight="1" x14ac:dyDescent="0.15"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  <c r="AL252" s="83"/>
      <c r="AM252" s="83"/>
      <c r="AN252" s="83"/>
      <c r="AO252" s="83"/>
      <c r="AP252" s="83"/>
      <c r="AQ252" s="83"/>
      <c r="AR252" s="83"/>
      <c r="AS252" s="83"/>
      <c r="AT252" s="83"/>
      <c r="AU252" s="83"/>
      <c r="AV252" s="83"/>
      <c r="AW252" s="83"/>
      <c r="AX252" s="83"/>
      <c r="AY252" s="83"/>
      <c r="AZ252" s="83"/>
      <c r="BA252" s="83"/>
      <c r="BB252" s="83"/>
      <c r="BC252" s="83"/>
      <c r="BD252" s="83"/>
      <c r="BE252" s="83"/>
      <c r="BF252" s="83"/>
      <c r="BG252" s="83"/>
      <c r="BH252" s="83"/>
      <c r="BI252" s="83"/>
      <c r="BJ252" s="83"/>
      <c r="BK252" s="83"/>
      <c r="BL252" s="83"/>
      <c r="BM252" s="83"/>
      <c r="BN252" s="83"/>
      <c r="BO252" s="83"/>
      <c r="BP252" s="83"/>
      <c r="BQ252" s="83"/>
      <c r="BR252" s="83"/>
      <c r="BS252" s="83"/>
      <c r="BT252" s="83"/>
      <c r="BU252" s="83"/>
      <c r="BV252" s="83"/>
      <c r="BW252" s="83"/>
      <c r="BX252" s="83"/>
      <c r="BY252" s="83"/>
      <c r="BZ252" s="83"/>
      <c r="CA252" s="83"/>
      <c r="CB252" s="83"/>
      <c r="CC252" s="83"/>
      <c r="CD252" s="83"/>
    </row>
    <row r="253" spans="3:82" ht="8.1" hidden="1" customHeight="1" x14ac:dyDescent="0.15"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3"/>
      <c r="AV253" s="83"/>
      <c r="AW253" s="83"/>
      <c r="AX253" s="83"/>
      <c r="AY253" s="83"/>
      <c r="AZ253" s="83"/>
      <c r="BA253" s="83"/>
      <c r="BB253" s="83"/>
      <c r="BC253" s="83"/>
      <c r="BD253" s="83"/>
      <c r="BE253" s="83"/>
      <c r="BF253" s="83"/>
      <c r="BG253" s="83"/>
      <c r="BH253" s="83"/>
      <c r="BI253" s="83"/>
      <c r="BJ253" s="83"/>
      <c r="BK253" s="83"/>
      <c r="BL253" s="83"/>
      <c r="BM253" s="83"/>
      <c r="BN253" s="83"/>
      <c r="BO253" s="83"/>
      <c r="BP253" s="83"/>
      <c r="BQ253" s="83"/>
      <c r="BR253" s="83"/>
      <c r="BS253" s="83"/>
      <c r="BT253" s="83"/>
      <c r="BU253" s="83"/>
      <c r="BV253" s="83"/>
      <c r="BW253" s="83"/>
      <c r="BX253" s="83"/>
      <c r="BY253" s="83"/>
      <c r="BZ253" s="83"/>
      <c r="CA253" s="83"/>
      <c r="CB253" s="83"/>
      <c r="CC253" s="83"/>
      <c r="CD253" s="83"/>
    </row>
    <row r="254" spans="3:82" ht="8.1" hidden="1" customHeight="1" x14ac:dyDescent="0.15"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  <c r="AK254" s="83"/>
      <c r="AL254" s="83"/>
      <c r="AM254" s="83"/>
      <c r="AN254" s="83"/>
      <c r="AO254" s="83"/>
      <c r="AP254" s="83"/>
      <c r="AQ254" s="83"/>
      <c r="AR254" s="83"/>
      <c r="AS254" s="83"/>
      <c r="AT254" s="83"/>
      <c r="AU254" s="83"/>
      <c r="AV254" s="83"/>
      <c r="AW254" s="83"/>
      <c r="AX254" s="83"/>
      <c r="AY254" s="83"/>
      <c r="AZ254" s="83"/>
      <c r="BA254" s="83"/>
      <c r="BB254" s="83"/>
      <c r="BC254" s="83"/>
      <c r="BD254" s="83"/>
      <c r="BE254" s="83"/>
      <c r="BF254" s="83"/>
      <c r="BG254" s="83"/>
      <c r="BH254" s="83"/>
      <c r="BI254" s="83"/>
      <c r="BJ254" s="83"/>
      <c r="BK254" s="83"/>
      <c r="BL254" s="83"/>
      <c r="BM254" s="83"/>
      <c r="BN254" s="83"/>
      <c r="BO254" s="83"/>
      <c r="BP254" s="83"/>
      <c r="BQ254" s="83"/>
      <c r="BR254" s="83"/>
      <c r="BS254" s="83"/>
      <c r="BT254" s="83"/>
      <c r="BU254" s="83"/>
      <c r="BV254" s="83"/>
      <c r="BW254" s="83"/>
      <c r="BX254" s="83"/>
      <c r="BY254" s="83"/>
      <c r="BZ254" s="83"/>
      <c r="CA254" s="83"/>
      <c r="CB254" s="83"/>
      <c r="CC254" s="83"/>
      <c r="CD254" s="83"/>
    </row>
    <row r="255" spans="3:82" ht="8.1" hidden="1" customHeight="1" x14ac:dyDescent="0.15"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  <c r="AP255" s="83"/>
      <c r="AQ255" s="83"/>
      <c r="AR255" s="83"/>
      <c r="AS255" s="83"/>
      <c r="AT255" s="83"/>
      <c r="AU255" s="83"/>
      <c r="AV255" s="83"/>
      <c r="AW255" s="83"/>
      <c r="AX255" s="83"/>
      <c r="AY255" s="83"/>
      <c r="AZ255" s="83"/>
      <c r="BA255" s="83"/>
      <c r="BB255" s="83"/>
      <c r="BC255" s="83"/>
      <c r="BD255" s="83"/>
      <c r="BE255" s="83"/>
      <c r="BF255" s="83"/>
      <c r="BG255" s="83"/>
      <c r="BH255" s="83"/>
      <c r="BI255" s="83"/>
      <c r="BJ255" s="83"/>
      <c r="BK255" s="83"/>
      <c r="BL255" s="83"/>
      <c r="BM255" s="83"/>
      <c r="BN255" s="83"/>
      <c r="BO255" s="83"/>
      <c r="BP255" s="83"/>
      <c r="BQ255" s="83"/>
      <c r="BR255" s="83"/>
      <c r="BS255" s="83"/>
      <c r="BT255" s="83"/>
      <c r="BU255" s="83"/>
      <c r="BV255" s="83"/>
      <c r="BW255" s="83"/>
      <c r="BX255" s="83"/>
      <c r="BY255" s="83"/>
      <c r="BZ255" s="83"/>
      <c r="CA255" s="83"/>
      <c r="CB255" s="83"/>
      <c r="CC255" s="83"/>
      <c r="CD255" s="83"/>
    </row>
    <row r="256" spans="3:82" ht="8.1" hidden="1" customHeight="1" x14ac:dyDescent="0.15"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  <c r="AK256" s="83"/>
      <c r="AL256" s="83"/>
      <c r="AM256" s="83"/>
      <c r="AN256" s="83"/>
      <c r="AO256" s="83"/>
      <c r="AP256" s="83"/>
      <c r="AQ256" s="83"/>
      <c r="AR256" s="83"/>
      <c r="AS256" s="83"/>
      <c r="AT256" s="83"/>
      <c r="AU256" s="83"/>
      <c r="AV256" s="83"/>
      <c r="AW256" s="83"/>
      <c r="AX256" s="83"/>
      <c r="AY256" s="83"/>
      <c r="AZ256" s="83"/>
      <c r="BA256" s="83"/>
      <c r="BB256" s="83"/>
      <c r="BC256" s="83"/>
      <c r="BD256" s="83"/>
      <c r="BE256" s="83"/>
      <c r="BF256" s="83"/>
      <c r="BG256" s="83"/>
      <c r="BH256" s="83"/>
      <c r="BI256" s="83"/>
      <c r="BJ256" s="83"/>
      <c r="BK256" s="83"/>
      <c r="BL256" s="83"/>
      <c r="BM256" s="83"/>
      <c r="BN256" s="83"/>
      <c r="BO256" s="83"/>
      <c r="BP256" s="83"/>
      <c r="BQ256" s="83"/>
      <c r="BR256" s="83"/>
      <c r="BS256" s="83"/>
      <c r="BT256" s="83"/>
      <c r="BU256" s="83"/>
      <c r="BV256" s="83"/>
      <c r="BW256" s="83"/>
      <c r="BX256" s="83"/>
      <c r="BY256" s="83"/>
      <c r="BZ256" s="83"/>
      <c r="CA256" s="83"/>
      <c r="CB256" s="83"/>
      <c r="CC256" s="83"/>
      <c r="CD256" s="83"/>
    </row>
    <row r="257" spans="3:82" ht="8.1" hidden="1" customHeight="1" x14ac:dyDescent="0.15"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  <c r="AK257" s="83"/>
      <c r="AL257" s="83"/>
      <c r="AM257" s="83"/>
      <c r="AN257" s="83"/>
      <c r="AO257" s="83"/>
      <c r="AP257" s="83"/>
      <c r="AQ257" s="83"/>
      <c r="AR257" s="83"/>
      <c r="AS257" s="83"/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83"/>
      <c r="BE257" s="83"/>
      <c r="BF257" s="83"/>
      <c r="BG257" s="83"/>
      <c r="BH257" s="83"/>
      <c r="BI257" s="83"/>
      <c r="BJ257" s="83"/>
      <c r="BK257" s="83"/>
      <c r="BL257" s="83"/>
      <c r="BM257" s="83"/>
      <c r="BN257" s="83"/>
      <c r="BO257" s="83"/>
      <c r="BP257" s="83"/>
      <c r="BQ257" s="83"/>
      <c r="BR257" s="83"/>
      <c r="BS257" s="83"/>
      <c r="BT257" s="83"/>
      <c r="BU257" s="83"/>
      <c r="BV257" s="83"/>
      <c r="BW257" s="83"/>
      <c r="BX257" s="83"/>
      <c r="BY257" s="83"/>
      <c r="BZ257" s="83"/>
      <c r="CA257" s="83"/>
      <c r="CB257" s="83"/>
      <c r="CC257" s="83"/>
      <c r="CD257" s="83"/>
    </row>
    <row r="258" spans="3:82" ht="8.1" hidden="1" customHeight="1" x14ac:dyDescent="0.15"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  <c r="AK258" s="83"/>
      <c r="AL258" s="83"/>
      <c r="AM258" s="83"/>
      <c r="AN258" s="83"/>
      <c r="AO258" s="83"/>
      <c r="AP258" s="83"/>
      <c r="AQ258" s="83"/>
      <c r="AR258" s="83"/>
      <c r="AS258" s="83"/>
      <c r="AT258" s="83"/>
      <c r="AU258" s="83"/>
      <c r="AV258" s="83"/>
      <c r="AW258" s="83"/>
      <c r="AX258" s="83"/>
      <c r="AY258" s="83"/>
      <c r="AZ258" s="83"/>
      <c r="BA258" s="83"/>
      <c r="BB258" s="83"/>
      <c r="BC258" s="83"/>
      <c r="BD258" s="83"/>
      <c r="BE258" s="83"/>
      <c r="BF258" s="83"/>
      <c r="BG258" s="83"/>
      <c r="BH258" s="83"/>
      <c r="BI258" s="83"/>
      <c r="BJ258" s="83"/>
      <c r="BK258" s="83"/>
      <c r="BL258" s="83"/>
      <c r="BM258" s="83"/>
      <c r="BN258" s="83"/>
      <c r="BO258" s="83"/>
      <c r="BP258" s="83"/>
      <c r="BQ258" s="83"/>
      <c r="BR258" s="83"/>
      <c r="BS258" s="83"/>
      <c r="BT258" s="83"/>
      <c r="BU258" s="83"/>
      <c r="BV258" s="83"/>
      <c r="BW258" s="83"/>
      <c r="BX258" s="83"/>
      <c r="BY258" s="83"/>
      <c r="BZ258" s="83"/>
      <c r="CA258" s="83"/>
      <c r="CB258" s="83"/>
      <c r="CC258" s="83"/>
      <c r="CD258" s="83"/>
    </row>
    <row r="259" spans="3:82" ht="8.1" hidden="1" customHeight="1" x14ac:dyDescent="0.15"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  <c r="AK259" s="83"/>
      <c r="AL259" s="83"/>
      <c r="AM259" s="83"/>
      <c r="AN259" s="83"/>
      <c r="AO259" s="83"/>
      <c r="AP259" s="83"/>
      <c r="AQ259" s="83"/>
      <c r="AR259" s="83"/>
      <c r="AS259" s="83"/>
      <c r="AT259" s="83"/>
      <c r="AU259" s="83"/>
      <c r="AV259" s="83"/>
      <c r="AW259" s="83"/>
      <c r="AX259" s="83"/>
      <c r="AY259" s="83"/>
      <c r="AZ259" s="83"/>
      <c r="BA259" s="83"/>
      <c r="BB259" s="83"/>
      <c r="BC259" s="83"/>
      <c r="BD259" s="83"/>
      <c r="BE259" s="83"/>
      <c r="BF259" s="83"/>
      <c r="BG259" s="83"/>
      <c r="BH259" s="83"/>
      <c r="BI259" s="83"/>
      <c r="BJ259" s="83"/>
      <c r="BK259" s="83"/>
      <c r="BL259" s="83"/>
      <c r="BM259" s="83"/>
      <c r="BN259" s="83"/>
      <c r="BO259" s="83"/>
      <c r="BP259" s="83"/>
      <c r="BQ259" s="83"/>
      <c r="BR259" s="83"/>
      <c r="BS259" s="83"/>
      <c r="BT259" s="83"/>
      <c r="BU259" s="83"/>
      <c r="BV259" s="83"/>
      <c r="BW259" s="83"/>
      <c r="BX259" s="83"/>
      <c r="BY259" s="83"/>
      <c r="BZ259" s="83"/>
      <c r="CA259" s="83"/>
      <c r="CB259" s="83"/>
      <c r="CC259" s="83"/>
      <c r="CD259" s="83"/>
    </row>
    <row r="260" spans="3:82" ht="8.1" hidden="1" customHeight="1" x14ac:dyDescent="0.15"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3"/>
      <c r="AV260" s="83"/>
      <c r="AW260" s="83"/>
      <c r="AX260" s="83"/>
      <c r="AY260" s="83"/>
      <c r="AZ260" s="83"/>
      <c r="BA260" s="83"/>
      <c r="BB260" s="83"/>
      <c r="BC260" s="83"/>
      <c r="BD260" s="83"/>
      <c r="BE260" s="83"/>
      <c r="BF260" s="83"/>
      <c r="BG260" s="83"/>
      <c r="BH260" s="83"/>
      <c r="BI260" s="83"/>
      <c r="BJ260" s="83"/>
      <c r="BK260" s="83"/>
      <c r="BL260" s="83"/>
      <c r="BM260" s="83"/>
      <c r="BN260" s="83"/>
      <c r="BO260" s="83"/>
      <c r="BP260" s="83"/>
      <c r="BQ260" s="83"/>
      <c r="BR260" s="83"/>
      <c r="BS260" s="83"/>
      <c r="BT260" s="83"/>
      <c r="BU260" s="83"/>
      <c r="BV260" s="83"/>
      <c r="BW260" s="83"/>
      <c r="BX260" s="83"/>
      <c r="BY260" s="83"/>
      <c r="BZ260" s="83"/>
      <c r="CA260" s="83"/>
      <c r="CB260" s="83"/>
      <c r="CC260" s="83"/>
      <c r="CD260" s="83"/>
    </row>
    <row r="261" spans="3:82" ht="8.1" hidden="1" customHeight="1" x14ac:dyDescent="0.15"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3"/>
      <c r="AV261" s="83"/>
      <c r="AW261" s="83"/>
      <c r="AX261" s="83"/>
      <c r="AY261" s="83"/>
      <c r="AZ261" s="83"/>
      <c r="BA261" s="83"/>
      <c r="BB261" s="83"/>
      <c r="BC261" s="83"/>
      <c r="BD261" s="83"/>
      <c r="BE261" s="83"/>
      <c r="BF261" s="83"/>
      <c r="BG261" s="83"/>
      <c r="BH261" s="83"/>
      <c r="BI261" s="83"/>
      <c r="BJ261" s="83"/>
      <c r="BK261" s="83"/>
      <c r="BL261" s="83"/>
      <c r="BM261" s="83"/>
      <c r="BN261" s="83"/>
      <c r="BO261" s="83"/>
      <c r="BP261" s="83"/>
      <c r="BQ261" s="83"/>
      <c r="BR261" s="83"/>
      <c r="BS261" s="83"/>
      <c r="BT261" s="83"/>
      <c r="BU261" s="83"/>
      <c r="BV261" s="83"/>
      <c r="BW261" s="83"/>
      <c r="BX261" s="83"/>
      <c r="BY261" s="83"/>
      <c r="BZ261" s="83"/>
      <c r="CA261" s="83"/>
      <c r="CB261" s="83"/>
      <c r="CC261" s="83"/>
      <c r="CD261" s="83"/>
    </row>
    <row r="262" spans="3:82" ht="8.1" hidden="1" customHeight="1" x14ac:dyDescent="0.15"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  <c r="AK262" s="83"/>
      <c r="AL262" s="83"/>
      <c r="AM262" s="83"/>
      <c r="AN262" s="83"/>
      <c r="AO262" s="83"/>
      <c r="AP262" s="83"/>
      <c r="AQ262" s="83"/>
      <c r="AR262" s="83"/>
      <c r="AS262" s="83"/>
      <c r="AT262" s="83"/>
      <c r="AU262" s="83"/>
      <c r="AV262" s="83"/>
      <c r="AW262" s="83"/>
      <c r="AX262" s="83"/>
      <c r="AY262" s="83"/>
      <c r="AZ262" s="83"/>
      <c r="BA262" s="83"/>
      <c r="BB262" s="83"/>
      <c r="BC262" s="83"/>
      <c r="BD262" s="83"/>
      <c r="BE262" s="83"/>
      <c r="BF262" s="83"/>
      <c r="BG262" s="83"/>
      <c r="BH262" s="83"/>
      <c r="BI262" s="83"/>
      <c r="BJ262" s="83"/>
      <c r="BK262" s="83"/>
      <c r="BL262" s="83"/>
      <c r="BM262" s="83"/>
      <c r="BN262" s="83"/>
      <c r="BO262" s="83"/>
      <c r="BP262" s="83"/>
      <c r="BQ262" s="83"/>
      <c r="BR262" s="83"/>
      <c r="BS262" s="83"/>
      <c r="BT262" s="83"/>
      <c r="BU262" s="83"/>
      <c r="BV262" s="83"/>
      <c r="BW262" s="83"/>
      <c r="BX262" s="83"/>
      <c r="BY262" s="83"/>
      <c r="BZ262" s="83"/>
      <c r="CA262" s="83"/>
      <c r="CB262" s="83"/>
      <c r="CC262" s="83"/>
      <c r="CD262" s="83"/>
    </row>
    <row r="263" spans="3:82" ht="8.1" hidden="1" customHeight="1" x14ac:dyDescent="0.15"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  <c r="AR263" s="83"/>
      <c r="AS263" s="83"/>
      <c r="AT263" s="83"/>
      <c r="AU263" s="83"/>
      <c r="AV263" s="83"/>
      <c r="AW263" s="83"/>
      <c r="AX263" s="83"/>
      <c r="AY263" s="83"/>
      <c r="AZ263" s="83"/>
      <c r="BA263" s="83"/>
      <c r="BB263" s="83"/>
      <c r="BC263" s="83"/>
      <c r="BD263" s="83"/>
      <c r="BE263" s="83"/>
      <c r="BF263" s="83"/>
      <c r="BG263" s="83"/>
      <c r="BH263" s="83"/>
      <c r="BI263" s="83"/>
      <c r="BJ263" s="83"/>
      <c r="BK263" s="83"/>
      <c r="BL263" s="83"/>
      <c r="BM263" s="83"/>
      <c r="BN263" s="83"/>
      <c r="BO263" s="83"/>
      <c r="BP263" s="83"/>
      <c r="BQ263" s="83"/>
      <c r="BR263" s="83"/>
      <c r="BS263" s="83"/>
      <c r="BT263" s="83"/>
      <c r="BU263" s="83"/>
      <c r="BV263" s="83"/>
      <c r="BW263" s="83"/>
      <c r="BX263" s="83"/>
      <c r="BY263" s="83"/>
      <c r="BZ263" s="83"/>
      <c r="CA263" s="83"/>
      <c r="CB263" s="83"/>
      <c r="CC263" s="83"/>
      <c r="CD263" s="83"/>
    </row>
    <row r="264" spans="3:82" ht="8.1" hidden="1" customHeight="1" x14ac:dyDescent="0.15"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  <c r="AL264" s="83"/>
      <c r="AM264" s="83"/>
      <c r="AN264" s="83"/>
      <c r="AO264" s="83"/>
      <c r="AP264" s="83"/>
      <c r="AQ264" s="83"/>
      <c r="AR264" s="83"/>
      <c r="AS264" s="83"/>
      <c r="AT264" s="83"/>
      <c r="AU264" s="83"/>
      <c r="AV264" s="83"/>
      <c r="AW264" s="83"/>
      <c r="AX264" s="83"/>
      <c r="AY264" s="83"/>
      <c r="AZ264" s="83"/>
      <c r="BA264" s="83"/>
      <c r="BB264" s="83"/>
      <c r="BC264" s="83"/>
      <c r="BD264" s="83"/>
      <c r="BE264" s="83"/>
      <c r="BF264" s="83"/>
      <c r="BG264" s="83"/>
      <c r="BH264" s="83"/>
      <c r="BI264" s="83"/>
      <c r="BJ264" s="83"/>
      <c r="BK264" s="83"/>
      <c r="BL264" s="83"/>
      <c r="BM264" s="83"/>
      <c r="BN264" s="83"/>
      <c r="BO264" s="83"/>
      <c r="BP264" s="83"/>
      <c r="BQ264" s="83"/>
      <c r="BR264" s="83"/>
      <c r="BS264" s="83"/>
      <c r="BT264" s="83"/>
      <c r="BU264" s="83"/>
      <c r="BV264" s="83"/>
      <c r="BW264" s="83"/>
      <c r="BX264" s="83"/>
      <c r="BY264" s="83"/>
      <c r="BZ264" s="83"/>
      <c r="CA264" s="83"/>
      <c r="CB264" s="83"/>
      <c r="CC264" s="83"/>
      <c r="CD264" s="83"/>
    </row>
    <row r="265" spans="3:82" ht="8.1" hidden="1" customHeight="1" x14ac:dyDescent="0.15"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3"/>
      <c r="BH265" s="83"/>
      <c r="BI265" s="83"/>
      <c r="BJ265" s="83"/>
      <c r="BK265" s="83"/>
      <c r="BL265" s="83"/>
      <c r="BM265" s="83"/>
      <c r="BN265" s="83"/>
      <c r="BO265" s="83"/>
      <c r="BP265" s="83"/>
      <c r="BQ265" s="83"/>
      <c r="BR265" s="83"/>
      <c r="BS265" s="83"/>
      <c r="BT265" s="83"/>
      <c r="BU265" s="83"/>
      <c r="BV265" s="83"/>
      <c r="BW265" s="83"/>
      <c r="BX265" s="83"/>
      <c r="BY265" s="83"/>
      <c r="BZ265" s="83"/>
      <c r="CA265" s="83"/>
      <c r="CB265" s="83"/>
      <c r="CC265" s="83"/>
      <c r="CD265" s="83"/>
    </row>
    <row r="266" spans="3:82" ht="8.1" hidden="1" customHeight="1" x14ac:dyDescent="0.15"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AL266" s="83"/>
      <c r="AM266" s="83"/>
      <c r="AN266" s="83"/>
      <c r="AO266" s="83"/>
      <c r="AP266" s="83"/>
      <c r="AQ266" s="83"/>
      <c r="AR266" s="83"/>
      <c r="AS266" s="83"/>
      <c r="AT266" s="83"/>
      <c r="AU266" s="83"/>
      <c r="AV266" s="83"/>
      <c r="AW266" s="83"/>
      <c r="AX266" s="83"/>
      <c r="AY266" s="83"/>
      <c r="AZ266" s="83"/>
      <c r="BA266" s="83"/>
      <c r="BB266" s="83"/>
      <c r="BC266" s="83"/>
      <c r="BD266" s="83"/>
      <c r="BE266" s="83"/>
      <c r="BF266" s="83"/>
      <c r="BG266" s="83"/>
      <c r="BH266" s="83"/>
      <c r="BI266" s="83"/>
      <c r="BJ266" s="83"/>
      <c r="BK266" s="83"/>
      <c r="BL266" s="83"/>
      <c r="BM266" s="83"/>
      <c r="BN266" s="83"/>
      <c r="BO266" s="83"/>
      <c r="BP266" s="83"/>
      <c r="BQ266" s="83"/>
      <c r="BR266" s="83"/>
      <c r="BS266" s="83"/>
      <c r="BT266" s="83"/>
      <c r="BU266" s="83"/>
      <c r="BV266" s="83"/>
      <c r="BW266" s="83"/>
      <c r="BX266" s="83"/>
      <c r="BY266" s="83"/>
      <c r="BZ266" s="83"/>
      <c r="CA266" s="83"/>
      <c r="CB266" s="83"/>
      <c r="CC266" s="83"/>
      <c r="CD266" s="83"/>
    </row>
    <row r="267" spans="3:82" ht="8.1" hidden="1" customHeight="1" x14ac:dyDescent="0.15"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AL267" s="83"/>
      <c r="AM267" s="83"/>
      <c r="AN267" s="83"/>
      <c r="AO267" s="83"/>
      <c r="AP267" s="83"/>
      <c r="AQ267" s="83"/>
      <c r="AR267" s="83"/>
      <c r="AS267" s="83"/>
      <c r="AT267" s="83"/>
      <c r="AU267" s="83"/>
      <c r="AV267" s="83"/>
      <c r="AW267" s="83"/>
      <c r="AX267" s="83"/>
      <c r="AY267" s="83"/>
      <c r="AZ267" s="83"/>
      <c r="BA267" s="83"/>
      <c r="BB267" s="83"/>
      <c r="BC267" s="83"/>
      <c r="BD267" s="83"/>
      <c r="BE267" s="83"/>
      <c r="BF267" s="83"/>
      <c r="BG267" s="83"/>
      <c r="BH267" s="83"/>
      <c r="BI267" s="83"/>
      <c r="BJ267" s="83"/>
      <c r="BK267" s="83"/>
      <c r="BL267" s="83"/>
      <c r="BM267" s="83"/>
      <c r="BN267" s="83"/>
      <c r="BO267" s="83"/>
      <c r="BP267" s="83"/>
      <c r="BQ267" s="83"/>
      <c r="BR267" s="83"/>
      <c r="BS267" s="83"/>
      <c r="BT267" s="83"/>
      <c r="BU267" s="83"/>
      <c r="BV267" s="83"/>
      <c r="BW267" s="83"/>
      <c r="BX267" s="83"/>
      <c r="BY267" s="83"/>
      <c r="BZ267" s="83"/>
      <c r="CA267" s="83"/>
      <c r="CB267" s="83"/>
      <c r="CC267" s="83"/>
      <c r="CD267" s="83"/>
    </row>
    <row r="268" spans="3:82" ht="8.1" hidden="1" customHeight="1" x14ac:dyDescent="0.15"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3"/>
      <c r="AV268" s="83"/>
      <c r="AW268" s="83"/>
      <c r="AX268" s="83"/>
      <c r="AY268" s="83"/>
      <c r="AZ268" s="83"/>
      <c r="BA268" s="83"/>
      <c r="BB268" s="83"/>
      <c r="BC268" s="83"/>
      <c r="BD268" s="83"/>
      <c r="BE268" s="83"/>
      <c r="BF268" s="83"/>
      <c r="BG268" s="83"/>
      <c r="BH268" s="83"/>
      <c r="BI268" s="83"/>
      <c r="BJ268" s="83"/>
      <c r="BK268" s="83"/>
      <c r="BL268" s="83"/>
      <c r="BM268" s="83"/>
      <c r="BN268" s="83"/>
      <c r="BO268" s="83"/>
      <c r="BP268" s="83"/>
      <c r="BQ268" s="83"/>
      <c r="BR268" s="83"/>
      <c r="BS268" s="83"/>
      <c r="BT268" s="83"/>
      <c r="BU268" s="83"/>
      <c r="BV268" s="83"/>
      <c r="BW268" s="83"/>
      <c r="BX268" s="83"/>
      <c r="BY268" s="83"/>
      <c r="BZ268" s="83"/>
      <c r="CA268" s="83"/>
      <c r="CB268" s="83"/>
      <c r="CC268" s="83"/>
      <c r="CD268" s="83"/>
    </row>
    <row r="269" spans="3:82" ht="8.1" hidden="1" customHeight="1" x14ac:dyDescent="0.15"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AL269" s="83"/>
      <c r="AM269" s="83"/>
      <c r="AN269" s="83"/>
      <c r="AO269" s="83"/>
      <c r="AP269" s="83"/>
      <c r="AQ269" s="83"/>
      <c r="AR269" s="83"/>
      <c r="AS269" s="83"/>
      <c r="AT269" s="83"/>
      <c r="AU269" s="83"/>
      <c r="AV269" s="83"/>
      <c r="AW269" s="83"/>
      <c r="AX269" s="83"/>
      <c r="AY269" s="83"/>
      <c r="AZ269" s="83"/>
      <c r="BA269" s="83"/>
      <c r="BB269" s="83"/>
      <c r="BC269" s="83"/>
      <c r="BD269" s="83"/>
      <c r="BE269" s="83"/>
      <c r="BF269" s="83"/>
      <c r="BG269" s="83"/>
      <c r="BH269" s="83"/>
      <c r="BI269" s="83"/>
      <c r="BJ269" s="83"/>
      <c r="BK269" s="83"/>
      <c r="BL269" s="83"/>
      <c r="BM269" s="83"/>
      <c r="BN269" s="83"/>
      <c r="BO269" s="83"/>
      <c r="BP269" s="83"/>
      <c r="BQ269" s="83"/>
      <c r="BR269" s="83"/>
      <c r="BS269" s="83"/>
      <c r="BT269" s="83"/>
      <c r="BU269" s="83"/>
      <c r="BV269" s="83"/>
      <c r="BW269" s="83"/>
      <c r="BX269" s="83"/>
      <c r="BY269" s="83"/>
      <c r="BZ269" s="83"/>
      <c r="CA269" s="83"/>
      <c r="CB269" s="83"/>
      <c r="CC269" s="83"/>
      <c r="CD269" s="83"/>
    </row>
    <row r="270" spans="3:82" ht="8.1" hidden="1" customHeight="1" x14ac:dyDescent="0.15"/>
    <row r="271" spans="3:82" ht="8.1" hidden="1" customHeight="1" x14ac:dyDescent="0.15"/>
    <row r="272" spans="3:82" ht="8.1" hidden="1" customHeight="1" x14ac:dyDescent="0.15"/>
    <row r="273" ht="8.1" hidden="1" customHeight="1" x14ac:dyDescent="0.15"/>
    <row r="274" ht="8.1" hidden="1" customHeight="1" x14ac:dyDescent="0.15"/>
    <row r="275" ht="8.1" hidden="1" customHeight="1" x14ac:dyDescent="0.15"/>
    <row r="276" ht="8.1" hidden="1" customHeight="1" x14ac:dyDescent="0.15"/>
    <row r="277" ht="8.1" hidden="1" customHeight="1" x14ac:dyDescent="0.15"/>
    <row r="278" ht="8.1" hidden="1" customHeight="1" x14ac:dyDescent="0.15"/>
    <row r="279" ht="8.1" hidden="1" customHeight="1" x14ac:dyDescent="0.15"/>
    <row r="280" ht="8.1" hidden="1" customHeight="1" x14ac:dyDescent="0.15"/>
    <row r="281" ht="8.1" hidden="1" customHeight="1" x14ac:dyDescent="0.15"/>
    <row r="282" ht="8.1" hidden="1" customHeight="1" x14ac:dyDescent="0.15"/>
    <row r="283" ht="8.1" hidden="1" customHeight="1" x14ac:dyDescent="0.15"/>
    <row r="284" ht="8.1" hidden="1" customHeight="1" x14ac:dyDescent="0.15"/>
    <row r="285" ht="8.1" hidden="1" customHeight="1" x14ac:dyDescent="0.15"/>
    <row r="286" ht="8.1" hidden="1" customHeight="1" x14ac:dyDescent="0.15"/>
    <row r="287" ht="8.1" hidden="1" customHeight="1" x14ac:dyDescent="0.15"/>
    <row r="288" ht="8.1" hidden="1" customHeight="1" x14ac:dyDescent="0.15"/>
    <row r="289" ht="8.1" hidden="1" customHeight="1" x14ac:dyDescent="0.15"/>
    <row r="290" ht="8.1" hidden="1" customHeight="1" x14ac:dyDescent="0.15"/>
    <row r="291" ht="8.1" hidden="1" customHeight="1" x14ac:dyDescent="0.15"/>
    <row r="292" ht="8.1" hidden="1" customHeight="1" x14ac:dyDescent="0.15"/>
    <row r="293" ht="8.1" hidden="1" customHeight="1" x14ac:dyDescent="0.15"/>
    <row r="294" ht="8.1" hidden="1" customHeight="1" x14ac:dyDescent="0.15"/>
    <row r="295" ht="8.1" hidden="1" customHeight="1" x14ac:dyDescent="0.15"/>
    <row r="296" ht="8.1" hidden="1" customHeight="1" x14ac:dyDescent="0.15"/>
    <row r="297" ht="8.1" hidden="1" customHeight="1" x14ac:dyDescent="0.15"/>
    <row r="298" ht="8.1" hidden="1" customHeight="1" x14ac:dyDescent="0.15"/>
    <row r="299" ht="8.1" hidden="1" customHeight="1" x14ac:dyDescent="0.15"/>
    <row r="300" ht="8.1" hidden="1" customHeight="1" x14ac:dyDescent="0.15"/>
    <row r="301" ht="8.1" hidden="1" customHeight="1" x14ac:dyDescent="0.15"/>
    <row r="302" ht="8.1" hidden="1" customHeight="1" x14ac:dyDescent="0.15"/>
    <row r="303" ht="8.1" hidden="1" customHeight="1" x14ac:dyDescent="0.15"/>
    <row r="304" ht="8.1" hidden="1" customHeight="1" x14ac:dyDescent="0.15"/>
    <row r="305" ht="8.1" hidden="1" customHeight="1" x14ac:dyDescent="0.15"/>
    <row r="306" ht="8.1" hidden="1" customHeight="1" x14ac:dyDescent="0.15"/>
    <row r="307" ht="8.1" hidden="1" customHeight="1" x14ac:dyDescent="0.15"/>
    <row r="308" ht="8.1" hidden="1" customHeight="1" x14ac:dyDescent="0.15"/>
    <row r="309" ht="8.1" hidden="1" customHeight="1" x14ac:dyDescent="0.15"/>
    <row r="310" ht="8.1" hidden="1" customHeight="1" x14ac:dyDescent="0.15"/>
    <row r="311" ht="8.1" hidden="1" customHeight="1" x14ac:dyDescent="0.15"/>
    <row r="312" ht="8.1" hidden="1" customHeight="1" x14ac:dyDescent="0.15"/>
    <row r="313" ht="8.1" hidden="1" customHeight="1" x14ac:dyDescent="0.15"/>
    <row r="314" ht="8.1" hidden="1" customHeight="1" x14ac:dyDescent="0.15"/>
    <row r="315" ht="8.1" hidden="1" customHeight="1" x14ac:dyDescent="0.15"/>
    <row r="316" ht="8.1" hidden="1" customHeight="1" x14ac:dyDescent="0.15"/>
    <row r="317" ht="8.1" hidden="1" customHeight="1" x14ac:dyDescent="0.15"/>
    <row r="318" ht="8.1" hidden="1" customHeight="1" x14ac:dyDescent="0.15"/>
    <row r="319" ht="8.1" hidden="1" customHeight="1" x14ac:dyDescent="0.15"/>
    <row r="320" ht="8.1" hidden="1" customHeight="1" x14ac:dyDescent="0.15"/>
    <row r="321" ht="8.1" hidden="1" customHeight="1" x14ac:dyDescent="0.15"/>
    <row r="322" ht="8.1" hidden="1" customHeight="1" x14ac:dyDescent="0.15"/>
    <row r="323" ht="8.1" hidden="1" customHeight="1" x14ac:dyDescent="0.15"/>
    <row r="324" ht="8.1" hidden="1" customHeight="1" x14ac:dyDescent="0.15"/>
    <row r="325" ht="8.1" hidden="1" customHeight="1" x14ac:dyDescent="0.15"/>
    <row r="326" ht="8.1" hidden="1" customHeight="1" x14ac:dyDescent="0.15"/>
    <row r="327" ht="8.1" hidden="1" customHeight="1" x14ac:dyDescent="0.15"/>
    <row r="328" ht="8.1" hidden="1" customHeight="1" x14ac:dyDescent="0.15"/>
    <row r="329" ht="8.1" hidden="1" customHeight="1" x14ac:dyDescent="0.15"/>
    <row r="330" ht="8.1" hidden="1" customHeight="1" x14ac:dyDescent="0.15"/>
    <row r="331" ht="8.1" hidden="1" customHeight="1" x14ac:dyDescent="0.15"/>
    <row r="332" ht="8.1" hidden="1" customHeight="1" x14ac:dyDescent="0.15"/>
    <row r="333" ht="8.1" hidden="1" customHeight="1" x14ac:dyDescent="0.15"/>
    <row r="334" ht="8.1" hidden="1" customHeight="1" x14ac:dyDescent="0.15"/>
    <row r="335" ht="8.1" hidden="1" customHeight="1" x14ac:dyDescent="0.15"/>
    <row r="336" ht="8.1" hidden="1" customHeight="1" x14ac:dyDescent="0.15"/>
    <row r="337" ht="8.1" hidden="1" customHeight="1" x14ac:dyDescent="0.15"/>
    <row r="338" ht="8.1" hidden="1" customHeight="1" x14ac:dyDescent="0.15"/>
    <row r="339" ht="8.1" hidden="1" customHeight="1" x14ac:dyDescent="0.15"/>
    <row r="340" ht="8.1" hidden="1" customHeight="1" x14ac:dyDescent="0.15"/>
    <row r="341" ht="8.1" hidden="1" customHeight="1" x14ac:dyDescent="0.15"/>
    <row r="342" ht="8.1" hidden="1" customHeight="1" x14ac:dyDescent="0.15"/>
    <row r="343" ht="8.1" hidden="1" customHeight="1" x14ac:dyDescent="0.15"/>
    <row r="344" ht="8.1" hidden="1" customHeight="1" x14ac:dyDescent="0.15"/>
    <row r="345" ht="8.1" hidden="1" customHeight="1" x14ac:dyDescent="0.15"/>
    <row r="346" ht="8.1" hidden="1" customHeight="1" x14ac:dyDescent="0.15"/>
    <row r="347" ht="8.1" hidden="1" customHeight="1" x14ac:dyDescent="0.15"/>
    <row r="348" ht="8.1" hidden="1" customHeight="1" x14ac:dyDescent="0.15"/>
    <row r="349" ht="8.1" hidden="1" customHeight="1" x14ac:dyDescent="0.15"/>
    <row r="350" ht="8.1" hidden="1" customHeight="1" x14ac:dyDescent="0.15"/>
    <row r="351" ht="8.1" hidden="1" customHeight="1" x14ac:dyDescent="0.15"/>
    <row r="352" ht="8.1" hidden="1" customHeight="1" x14ac:dyDescent="0.15"/>
    <row r="353" ht="8.1" hidden="1" customHeight="1" x14ac:dyDescent="0.15"/>
    <row r="354" ht="8.1" hidden="1" customHeight="1" x14ac:dyDescent="0.15"/>
    <row r="355" ht="8.1" hidden="1" customHeight="1" x14ac:dyDescent="0.15"/>
    <row r="356" ht="8.1" hidden="1" customHeight="1" x14ac:dyDescent="0.15"/>
    <row r="357" ht="8.1" hidden="1" customHeight="1" x14ac:dyDescent="0.15"/>
    <row r="358" ht="8.1" hidden="1" customHeight="1" x14ac:dyDescent="0.15"/>
    <row r="359" ht="8.1" hidden="1" customHeight="1" x14ac:dyDescent="0.15"/>
    <row r="360" ht="8.1" hidden="1" customHeight="1" x14ac:dyDescent="0.15"/>
    <row r="361" ht="8.1" hidden="1" customHeight="1" x14ac:dyDescent="0.15"/>
    <row r="362" ht="8.1" hidden="1" customHeight="1" x14ac:dyDescent="0.15"/>
    <row r="363" ht="8.1" hidden="1" customHeight="1" x14ac:dyDescent="0.15"/>
    <row r="364" ht="8.1" hidden="1" customHeight="1" x14ac:dyDescent="0.15"/>
    <row r="365" ht="8.1" hidden="1" customHeight="1" x14ac:dyDescent="0.15"/>
    <row r="366" ht="8.1" hidden="1" customHeight="1" x14ac:dyDescent="0.15"/>
    <row r="367" ht="8.1" hidden="1" customHeight="1" x14ac:dyDescent="0.15"/>
    <row r="368" ht="8.1" hidden="1" customHeight="1" x14ac:dyDescent="0.15"/>
    <row r="369" ht="8.1" hidden="1" customHeight="1" x14ac:dyDescent="0.15"/>
    <row r="370" ht="8.1" hidden="1" customHeight="1" x14ac:dyDescent="0.15"/>
    <row r="371" ht="8.1" hidden="1" customHeight="1" x14ac:dyDescent="0.15"/>
    <row r="372" ht="8.1" hidden="1" customHeight="1" x14ac:dyDescent="0.15"/>
    <row r="373" ht="8.1" hidden="1" customHeight="1" x14ac:dyDescent="0.15"/>
    <row r="374" ht="8.1" hidden="1" customHeight="1" x14ac:dyDescent="0.15"/>
    <row r="375" ht="8.1" hidden="1" customHeight="1" x14ac:dyDescent="0.15"/>
    <row r="376" ht="8.1" hidden="1" customHeight="1" x14ac:dyDescent="0.15"/>
    <row r="377" ht="8.1" hidden="1" customHeight="1" x14ac:dyDescent="0.15"/>
    <row r="378" ht="8.1" hidden="1" customHeight="1" x14ac:dyDescent="0.15"/>
    <row r="379" ht="8.1" hidden="1" customHeight="1" x14ac:dyDescent="0.15"/>
    <row r="380" ht="8.1" hidden="1" customHeight="1" x14ac:dyDescent="0.15"/>
    <row r="381" ht="8.1" hidden="1" customHeight="1" x14ac:dyDescent="0.15"/>
    <row r="382" ht="8.1" hidden="1" customHeight="1" x14ac:dyDescent="0.15"/>
    <row r="383" ht="8.1" hidden="1" customHeight="1" x14ac:dyDescent="0.15"/>
    <row r="384" ht="8.1" hidden="1" customHeight="1" x14ac:dyDescent="0.15"/>
    <row r="385" ht="8.1" hidden="1" customHeight="1" x14ac:dyDescent="0.15"/>
    <row r="386" ht="8.1" hidden="1" customHeight="1" x14ac:dyDescent="0.15"/>
    <row r="387" ht="8.1" hidden="1" customHeight="1" x14ac:dyDescent="0.15"/>
    <row r="388" ht="8.1" hidden="1" customHeight="1" x14ac:dyDescent="0.15"/>
    <row r="389" ht="8.1" hidden="1" customHeight="1" x14ac:dyDescent="0.15"/>
    <row r="390" ht="8.1" hidden="1" customHeight="1" x14ac:dyDescent="0.15"/>
    <row r="391" ht="8.1" hidden="1" customHeight="1" x14ac:dyDescent="0.15"/>
    <row r="392" ht="8.1" hidden="1" customHeight="1" x14ac:dyDescent="0.15"/>
    <row r="393" ht="8.1" hidden="1" customHeight="1" x14ac:dyDescent="0.15"/>
    <row r="394" ht="8.1" hidden="1" customHeight="1" x14ac:dyDescent="0.15"/>
    <row r="395" ht="8.1" hidden="1" customHeight="1" x14ac:dyDescent="0.15"/>
    <row r="396" ht="8.1" hidden="1" customHeight="1" x14ac:dyDescent="0.15"/>
    <row r="397" ht="8.1" hidden="1" customHeight="1" x14ac:dyDescent="0.15"/>
    <row r="398" ht="8.1" hidden="1" customHeight="1" x14ac:dyDescent="0.15"/>
    <row r="399" ht="8.1" hidden="1" customHeight="1" x14ac:dyDescent="0.15"/>
    <row r="400" ht="8.1" hidden="1" customHeight="1" x14ac:dyDescent="0.15"/>
    <row r="401" ht="8.1" hidden="1" customHeight="1" x14ac:dyDescent="0.15"/>
    <row r="402" ht="8.1" hidden="1" customHeight="1" x14ac:dyDescent="0.15"/>
    <row r="403" ht="8.1" hidden="1" customHeight="1" x14ac:dyDescent="0.15"/>
    <row r="404" ht="8.1" hidden="1" customHeight="1" x14ac:dyDescent="0.15"/>
    <row r="405" ht="8.1" hidden="1" customHeight="1" x14ac:dyDescent="0.15"/>
    <row r="406" ht="8.1" hidden="1" customHeight="1" x14ac:dyDescent="0.15"/>
    <row r="407" ht="8.1" hidden="1" customHeight="1" x14ac:dyDescent="0.15"/>
    <row r="408" ht="8.1" hidden="1" customHeight="1" x14ac:dyDescent="0.15"/>
    <row r="409" ht="8.1" hidden="1" customHeight="1" x14ac:dyDescent="0.15"/>
    <row r="410" ht="8.1" hidden="1" customHeight="1" x14ac:dyDescent="0.15"/>
    <row r="411" ht="8.1" hidden="1" customHeight="1" x14ac:dyDescent="0.15"/>
    <row r="412" ht="8.1" hidden="1" customHeight="1" x14ac:dyDescent="0.15"/>
    <row r="413" ht="8.1" hidden="1" customHeight="1" x14ac:dyDescent="0.15"/>
    <row r="414" ht="8.1" hidden="1" customHeight="1" x14ac:dyDescent="0.15"/>
    <row r="415" ht="8.1" hidden="1" customHeight="1" x14ac:dyDescent="0.15"/>
    <row r="416" ht="8.1" hidden="1" customHeight="1" x14ac:dyDescent="0.15"/>
    <row r="417" ht="8.1" hidden="1" customHeight="1" x14ac:dyDescent="0.15"/>
    <row r="418" ht="8.1" hidden="1" customHeight="1" x14ac:dyDescent="0.15"/>
    <row r="419" ht="8.1" hidden="1" customHeight="1" x14ac:dyDescent="0.15"/>
    <row r="420" ht="8.1" hidden="1" customHeight="1" x14ac:dyDescent="0.15"/>
    <row r="421" ht="8.1" hidden="1" customHeight="1" x14ac:dyDescent="0.15"/>
    <row r="422" ht="8.1" hidden="1" customHeight="1" x14ac:dyDescent="0.15"/>
    <row r="423" ht="8.1" hidden="1" customHeight="1" x14ac:dyDescent="0.15"/>
    <row r="424" ht="8.1" hidden="1" customHeight="1" x14ac:dyDescent="0.15"/>
    <row r="425" ht="8.1" hidden="1" customHeight="1" x14ac:dyDescent="0.15"/>
    <row r="426" ht="8.1" hidden="1" customHeight="1" x14ac:dyDescent="0.15"/>
    <row r="427" ht="8.1" hidden="1" customHeight="1" x14ac:dyDescent="0.15"/>
    <row r="428" ht="8.1" hidden="1" customHeight="1" x14ac:dyDescent="0.15"/>
    <row r="429" ht="8.1" hidden="1" customHeight="1" x14ac:dyDescent="0.15"/>
    <row r="430" ht="8.1" hidden="1" customHeight="1" x14ac:dyDescent="0.15"/>
    <row r="431" ht="8.1" hidden="1" customHeight="1" x14ac:dyDescent="0.15"/>
    <row r="432" ht="8.1" hidden="1" customHeight="1" x14ac:dyDescent="0.15"/>
    <row r="433" ht="8.1" hidden="1" customHeight="1" x14ac:dyDescent="0.15"/>
    <row r="434" ht="8.1" hidden="1" customHeight="1" x14ac:dyDescent="0.15"/>
    <row r="435" ht="8.1" hidden="1" customHeight="1" x14ac:dyDescent="0.15"/>
    <row r="436" ht="8.1" hidden="1" customHeight="1" x14ac:dyDescent="0.15"/>
    <row r="437" ht="8.1" hidden="1" customHeight="1" x14ac:dyDescent="0.15"/>
    <row r="438" ht="8.1" hidden="1" customHeight="1" x14ac:dyDescent="0.15"/>
    <row r="439" ht="8.1" hidden="1" customHeight="1" x14ac:dyDescent="0.15"/>
    <row r="440" ht="8.1" hidden="1" customHeight="1" x14ac:dyDescent="0.15"/>
    <row r="441" ht="8.1" hidden="1" customHeight="1" x14ac:dyDescent="0.15"/>
    <row r="442" ht="8.1" hidden="1" customHeight="1" x14ac:dyDescent="0.15"/>
    <row r="443" ht="8.1" hidden="1" customHeight="1" x14ac:dyDescent="0.15"/>
    <row r="444" ht="8.1" hidden="1" customHeight="1" x14ac:dyDescent="0.15"/>
    <row r="445" ht="8.1" hidden="1" customHeight="1" x14ac:dyDescent="0.15"/>
    <row r="446" ht="8.1" hidden="1" customHeight="1" x14ac:dyDescent="0.15"/>
    <row r="447" ht="8.1" hidden="1" customHeight="1" x14ac:dyDescent="0.15"/>
    <row r="448" ht="8.1" hidden="1" customHeight="1" x14ac:dyDescent="0.15"/>
    <row r="449" ht="8.1" hidden="1" customHeight="1" x14ac:dyDescent="0.15"/>
    <row r="450" ht="8.1" hidden="1" customHeight="1" x14ac:dyDescent="0.15"/>
    <row r="451" ht="8.1" hidden="1" customHeight="1" x14ac:dyDescent="0.15"/>
    <row r="452" ht="8.1" hidden="1" customHeight="1" x14ac:dyDescent="0.15"/>
    <row r="453" ht="8.1" hidden="1" customHeight="1" x14ac:dyDescent="0.15"/>
    <row r="454" ht="8.1" hidden="1" customHeight="1" x14ac:dyDescent="0.15"/>
    <row r="455" ht="8.1" hidden="1" customHeight="1" x14ac:dyDescent="0.15"/>
    <row r="456" ht="8.1" hidden="1" customHeight="1" x14ac:dyDescent="0.15"/>
    <row r="457" ht="8.1" hidden="1" customHeight="1" x14ac:dyDescent="0.15"/>
    <row r="458" ht="8.1" hidden="1" customHeight="1" x14ac:dyDescent="0.15"/>
    <row r="459" ht="8.1" hidden="1" customHeight="1" x14ac:dyDescent="0.15"/>
    <row r="460" ht="8.1" hidden="1" customHeight="1" x14ac:dyDescent="0.15"/>
    <row r="461" ht="8.1" hidden="1" customHeight="1" x14ac:dyDescent="0.15"/>
    <row r="462" ht="8.1" hidden="1" customHeight="1" x14ac:dyDescent="0.15"/>
    <row r="463" ht="8.1" hidden="1" customHeight="1" x14ac:dyDescent="0.15"/>
    <row r="464" ht="8.1" hidden="1" customHeight="1" x14ac:dyDescent="0.15"/>
    <row r="465" ht="8.1" hidden="1" customHeight="1" x14ac:dyDescent="0.15"/>
    <row r="466" ht="8.1" hidden="1" customHeight="1" x14ac:dyDescent="0.15"/>
    <row r="467" ht="8.1" hidden="1" customHeight="1" x14ac:dyDescent="0.15"/>
    <row r="468" ht="8.1" hidden="1" customHeight="1" x14ac:dyDescent="0.15"/>
    <row r="469" ht="8.1" hidden="1" customHeight="1" x14ac:dyDescent="0.15"/>
    <row r="470" ht="8.1" hidden="1" customHeight="1" x14ac:dyDescent="0.15"/>
    <row r="471" ht="8.1" hidden="1" customHeight="1" x14ac:dyDescent="0.15"/>
    <row r="472" ht="8.1" hidden="1" customHeight="1" x14ac:dyDescent="0.15"/>
    <row r="473" ht="8.1" hidden="1" customHeight="1" x14ac:dyDescent="0.15"/>
    <row r="474" ht="8.1" hidden="1" customHeight="1" x14ac:dyDescent="0.15"/>
    <row r="475" ht="8.1" hidden="1" customHeight="1" x14ac:dyDescent="0.15"/>
    <row r="476" ht="8.1" hidden="1" customHeight="1" x14ac:dyDescent="0.15"/>
    <row r="477" ht="8.1" hidden="1" customHeight="1" x14ac:dyDescent="0.15"/>
    <row r="478" ht="8.1" hidden="1" customHeight="1" x14ac:dyDescent="0.15"/>
    <row r="479" ht="8.1" hidden="1" customHeight="1" x14ac:dyDescent="0.15"/>
    <row r="480" ht="8.1" hidden="1" customHeight="1" x14ac:dyDescent="0.15"/>
    <row r="481" ht="8.1" hidden="1" customHeight="1" x14ac:dyDescent="0.15"/>
    <row r="482" ht="8.1" hidden="1" customHeight="1" x14ac:dyDescent="0.15"/>
    <row r="483" ht="8.1" hidden="1" customHeight="1" x14ac:dyDescent="0.15"/>
    <row r="484" ht="8.1" hidden="1" customHeight="1" x14ac:dyDescent="0.15"/>
    <row r="485" ht="8.1" hidden="1" customHeight="1" x14ac:dyDescent="0.15"/>
    <row r="486" ht="8.1" hidden="1" customHeight="1" x14ac:dyDescent="0.15"/>
    <row r="487" ht="8.1" hidden="1" customHeight="1" x14ac:dyDescent="0.15"/>
    <row r="488" ht="8.1" hidden="1" customHeight="1" x14ac:dyDescent="0.15"/>
    <row r="489" ht="8.1" hidden="1" customHeight="1" x14ac:dyDescent="0.15"/>
    <row r="490" ht="8.1" hidden="1" customHeight="1" x14ac:dyDescent="0.15"/>
    <row r="491" ht="8.1" hidden="1" customHeight="1" x14ac:dyDescent="0.15"/>
    <row r="492" ht="8.1" hidden="1" customHeight="1" x14ac:dyDescent="0.15"/>
    <row r="493" ht="8.1" hidden="1" customHeight="1" x14ac:dyDescent="0.15"/>
    <row r="494" ht="8.1" hidden="1" customHeight="1" x14ac:dyDescent="0.15"/>
    <row r="495" ht="8.1" hidden="1" customHeight="1" x14ac:dyDescent="0.15"/>
    <row r="496" ht="8.1" hidden="1" customHeight="1" x14ac:dyDescent="0.15"/>
    <row r="497" ht="8.1" hidden="1" customHeight="1" x14ac:dyDescent="0.15"/>
    <row r="498" ht="8.1" hidden="1" customHeight="1" x14ac:dyDescent="0.15"/>
    <row r="499" ht="8.1" hidden="1" customHeight="1" x14ac:dyDescent="0.15"/>
    <row r="500" ht="8.1" hidden="1" customHeight="1" x14ac:dyDescent="0.15"/>
    <row r="501" ht="8.1" hidden="1" customHeight="1" x14ac:dyDescent="0.15"/>
    <row r="502" ht="8.1" hidden="1" customHeight="1" x14ac:dyDescent="0.15"/>
    <row r="503" ht="8.1" hidden="1" customHeight="1" x14ac:dyDescent="0.15"/>
    <row r="504" ht="8.1" hidden="1" customHeight="1" x14ac:dyDescent="0.15"/>
    <row r="505" ht="8.1" hidden="1" customHeight="1" x14ac:dyDescent="0.15"/>
    <row r="506" ht="8.1" hidden="1" customHeight="1" x14ac:dyDescent="0.15"/>
    <row r="507" ht="8.1" hidden="1" customHeight="1" x14ac:dyDescent="0.15"/>
    <row r="508" ht="8.1" hidden="1" customHeight="1" x14ac:dyDescent="0.15"/>
    <row r="509" ht="8.1" hidden="1" customHeight="1" x14ac:dyDescent="0.15"/>
    <row r="510" ht="8.1" hidden="1" customHeight="1" x14ac:dyDescent="0.15"/>
    <row r="511" ht="8.1" hidden="1" customHeight="1" x14ac:dyDescent="0.15"/>
    <row r="512" ht="8.1" hidden="1" customHeight="1" x14ac:dyDescent="0.15"/>
    <row r="513" ht="8.1" hidden="1" customHeight="1" x14ac:dyDescent="0.15"/>
    <row r="514" ht="8.1" hidden="1" customHeight="1" x14ac:dyDescent="0.15"/>
    <row r="515" ht="8.1" hidden="1" customHeight="1" x14ac:dyDescent="0.15"/>
    <row r="516" ht="8.1" hidden="1" customHeight="1" x14ac:dyDescent="0.15"/>
    <row r="517" ht="8.1" hidden="1" customHeight="1" x14ac:dyDescent="0.15"/>
    <row r="518" ht="8.1" hidden="1" customHeight="1" x14ac:dyDescent="0.15"/>
    <row r="519" ht="8.1" hidden="1" customHeight="1" x14ac:dyDescent="0.15"/>
    <row r="520" ht="8.1" hidden="1" customHeight="1" x14ac:dyDescent="0.15"/>
    <row r="521" ht="8.1" hidden="1" customHeight="1" x14ac:dyDescent="0.15"/>
    <row r="522" ht="8.1" hidden="1" customHeight="1" x14ac:dyDescent="0.15"/>
    <row r="523" ht="8.1" hidden="1" customHeight="1" x14ac:dyDescent="0.15"/>
    <row r="524" ht="8.1" hidden="1" customHeight="1" x14ac:dyDescent="0.15"/>
    <row r="525" ht="8.1" hidden="1" customHeight="1" x14ac:dyDescent="0.15"/>
    <row r="526" ht="8.1" hidden="1" customHeight="1" x14ac:dyDescent="0.15"/>
    <row r="527" ht="8.1" hidden="1" customHeight="1" x14ac:dyDescent="0.15"/>
    <row r="528" ht="8.1" hidden="1" customHeight="1" x14ac:dyDescent="0.15"/>
    <row r="529" ht="8.1" hidden="1" customHeight="1" x14ac:dyDescent="0.15"/>
    <row r="530" ht="8.1" hidden="1" customHeight="1" x14ac:dyDescent="0.15"/>
    <row r="531" ht="8.1" hidden="1" customHeight="1" x14ac:dyDescent="0.15"/>
    <row r="532" ht="8.1" hidden="1" customHeight="1" x14ac:dyDescent="0.15"/>
    <row r="533" ht="8.1" hidden="1" customHeight="1" x14ac:dyDescent="0.15"/>
    <row r="534" ht="8.1" hidden="1" customHeight="1" x14ac:dyDescent="0.15"/>
    <row r="535" ht="8.1" hidden="1" customHeight="1" x14ac:dyDescent="0.15"/>
    <row r="536" ht="8.1" hidden="1" customHeight="1" x14ac:dyDescent="0.15"/>
    <row r="537" ht="8.1" hidden="1" customHeight="1" x14ac:dyDescent="0.15"/>
    <row r="538" ht="8.1" hidden="1" customHeight="1" x14ac:dyDescent="0.15"/>
    <row r="539" ht="8.1" hidden="1" customHeight="1" x14ac:dyDescent="0.15"/>
    <row r="540" ht="8.1" hidden="1" customHeight="1" x14ac:dyDescent="0.15"/>
    <row r="541" ht="8.1" hidden="1" customHeight="1" x14ac:dyDescent="0.15"/>
    <row r="542" ht="8.1" hidden="1" customHeight="1" x14ac:dyDescent="0.15"/>
    <row r="543" ht="8.1" hidden="1" customHeight="1" x14ac:dyDescent="0.15"/>
    <row r="544" ht="8.1" hidden="1" customHeight="1" x14ac:dyDescent="0.15"/>
    <row r="545" ht="8.1" hidden="1" customHeight="1" x14ac:dyDescent="0.15"/>
    <row r="546" ht="8.1" hidden="1" customHeight="1" x14ac:dyDescent="0.15"/>
    <row r="547" ht="8.1" hidden="1" customHeight="1" x14ac:dyDescent="0.15"/>
    <row r="548" ht="8.1" hidden="1" customHeight="1" x14ac:dyDescent="0.15"/>
    <row r="549" ht="8.1" hidden="1" customHeight="1" x14ac:dyDescent="0.15"/>
    <row r="550" ht="8.1" hidden="1" customHeight="1" x14ac:dyDescent="0.15"/>
    <row r="551" ht="8.1" hidden="1" customHeight="1" x14ac:dyDescent="0.15"/>
    <row r="552" ht="8.1" hidden="1" customHeight="1" x14ac:dyDescent="0.15"/>
    <row r="553" ht="8.1" hidden="1" customHeight="1" x14ac:dyDescent="0.15"/>
    <row r="554" ht="8.1" hidden="1" customHeight="1" x14ac:dyDescent="0.15"/>
    <row r="555" ht="8.1" hidden="1" customHeight="1" x14ac:dyDescent="0.15"/>
    <row r="556" ht="8.1" hidden="1" customHeight="1" x14ac:dyDescent="0.15"/>
    <row r="557" ht="8.1" hidden="1" customHeight="1" x14ac:dyDescent="0.15"/>
    <row r="558" ht="8.1" hidden="1" customHeight="1" x14ac:dyDescent="0.15"/>
    <row r="559" ht="8.1" hidden="1" customHeight="1" x14ac:dyDescent="0.15"/>
    <row r="560" ht="8.1" hidden="1" customHeight="1" x14ac:dyDescent="0.15"/>
    <row r="561" ht="8.1" hidden="1" customHeight="1" x14ac:dyDescent="0.15"/>
    <row r="562" ht="8.1" hidden="1" customHeight="1" x14ac:dyDescent="0.15"/>
    <row r="563" ht="8.1" hidden="1" customHeight="1" x14ac:dyDescent="0.15"/>
    <row r="564" ht="8.1" hidden="1" customHeight="1" x14ac:dyDescent="0.15"/>
    <row r="565" ht="8.1" hidden="1" customHeight="1" x14ac:dyDescent="0.15"/>
    <row r="566" ht="8.1" hidden="1" customHeight="1" x14ac:dyDescent="0.15"/>
    <row r="567" ht="8.1" hidden="1" customHeight="1" x14ac:dyDescent="0.15"/>
    <row r="568" ht="8.1" hidden="1" customHeight="1" x14ac:dyDescent="0.15"/>
    <row r="569" ht="8.1" hidden="1" customHeight="1" x14ac:dyDescent="0.15"/>
    <row r="570" ht="8.1" hidden="1" customHeight="1" x14ac:dyDescent="0.15"/>
    <row r="571" ht="8.1" hidden="1" customHeight="1" x14ac:dyDescent="0.15"/>
    <row r="572" ht="8.1" hidden="1" customHeight="1" x14ac:dyDescent="0.15"/>
    <row r="573" ht="8.1" hidden="1" customHeight="1" x14ac:dyDescent="0.15"/>
    <row r="574" ht="8.1" hidden="1" customHeight="1" x14ac:dyDescent="0.15"/>
    <row r="575" ht="8.1" hidden="1" customHeight="1" x14ac:dyDescent="0.15"/>
    <row r="576" ht="8.1" hidden="1" customHeight="1" x14ac:dyDescent="0.15"/>
    <row r="577" ht="8.1" hidden="1" customHeight="1" x14ac:dyDescent="0.15"/>
    <row r="578" ht="8.1" hidden="1" customHeight="1" x14ac:dyDescent="0.15"/>
    <row r="579" ht="8.1" hidden="1" customHeight="1" x14ac:dyDescent="0.15"/>
    <row r="580" ht="8.1" hidden="1" customHeight="1" x14ac:dyDescent="0.15"/>
    <row r="581" ht="8.1" hidden="1" customHeight="1" x14ac:dyDescent="0.15"/>
    <row r="582" ht="8.1" hidden="1" customHeight="1" x14ac:dyDescent="0.15"/>
    <row r="583" ht="8.1" hidden="1" customHeight="1" x14ac:dyDescent="0.15"/>
    <row r="584" ht="8.1" hidden="1" customHeight="1" x14ac:dyDescent="0.15"/>
    <row r="585" ht="8.1" hidden="1" customHeight="1" x14ac:dyDescent="0.15"/>
    <row r="586" ht="8.1" hidden="1" customHeight="1" x14ac:dyDescent="0.15"/>
    <row r="587" ht="8.1" hidden="1" customHeight="1" x14ac:dyDescent="0.15"/>
    <row r="588" ht="8.1" hidden="1" customHeight="1" x14ac:dyDescent="0.15"/>
    <row r="589" ht="8.1" hidden="1" customHeight="1" x14ac:dyDescent="0.15"/>
    <row r="590" ht="8.1" hidden="1" customHeight="1" x14ac:dyDescent="0.15"/>
    <row r="591" ht="8.1" hidden="1" customHeight="1" x14ac:dyDescent="0.15"/>
    <row r="592" ht="8.1" hidden="1" customHeight="1" x14ac:dyDescent="0.15"/>
    <row r="593" ht="8.1" hidden="1" customHeight="1" x14ac:dyDescent="0.15"/>
    <row r="594" ht="8.1" hidden="1" customHeight="1" x14ac:dyDescent="0.15"/>
    <row r="595" ht="8.1" hidden="1" customHeight="1" x14ac:dyDescent="0.15"/>
    <row r="596" ht="8.1" hidden="1" customHeight="1" x14ac:dyDescent="0.15"/>
    <row r="597" ht="8.1" hidden="1" customHeight="1" x14ac:dyDescent="0.15"/>
    <row r="598" ht="8.1" hidden="1" customHeight="1" x14ac:dyDescent="0.15"/>
    <row r="599" ht="8.1" hidden="1" customHeight="1" x14ac:dyDescent="0.15"/>
    <row r="600" ht="8.1" hidden="1" customHeight="1" x14ac:dyDescent="0.15"/>
    <row r="601" ht="8.1" hidden="1" customHeight="1" x14ac:dyDescent="0.15"/>
    <row r="602" ht="8.1" hidden="1" customHeight="1" x14ac:dyDescent="0.15"/>
    <row r="603" ht="8.1" hidden="1" customHeight="1" x14ac:dyDescent="0.15"/>
    <row r="604" ht="8.1" hidden="1" customHeight="1" x14ac:dyDescent="0.15"/>
    <row r="605" ht="8.1" hidden="1" customHeight="1" x14ac:dyDescent="0.15"/>
    <row r="606" ht="8.1" hidden="1" customHeight="1" x14ac:dyDescent="0.15"/>
    <row r="607" ht="8.1" hidden="1" customHeight="1" x14ac:dyDescent="0.15"/>
    <row r="608" ht="8.1" hidden="1" customHeight="1" x14ac:dyDescent="0.15"/>
    <row r="609" ht="8.1" hidden="1" customHeight="1" x14ac:dyDescent="0.15"/>
    <row r="610" ht="8.1" hidden="1" customHeight="1" x14ac:dyDescent="0.15"/>
    <row r="611" ht="8.1" hidden="1" customHeight="1" x14ac:dyDescent="0.15"/>
    <row r="612" ht="8.1" hidden="1" customHeight="1" x14ac:dyDescent="0.15"/>
    <row r="613" ht="8.1" hidden="1" customHeight="1" x14ac:dyDescent="0.15"/>
    <row r="614" ht="8.1" hidden="1" customHeight="1" x14ac:dyDescent="0.15"/>
    <row r="615" ht="8.1" hidden="1" customHeight="1" x14ac:dyDescent="0.15"/>
    <row r="616" ht="8.1" hidden="1" customHeight="1" x14ac:dyDescent="0.15"/>
    <row r="617" ht="8.1" hidden="1" customHeight="1" x14ac:dyDescent="0.15"/>
    <row r="618" ht="8.1" hidden="1" customHeight="1" x14ac:dyDescent="0.15"/>
    <row r="619" ht="8.1" hidden="1" customHeight="1" x14ac:dyDescent="0.15"/>
    <row r="620" ht="8.1" hidden="1" customHeight="1" x14ac:dyDescent="0.15"/>
    <row r="621" ht="8.1" hidden="1" customHeight="1" x14ac:dyDescent="0.15"/>
    <row r="622" ht="8.1" hidden="1" customHeight="1" x14ac:dyDescent="0.15"/>
    <row r="623" ht="8.1" hidden="1" customHeight="1" x14ac:dyDescent="0.15"/>
    <row r="624" ht="8.1" hidden="1" customHeight="1" x14ac:dyDescent="0.15"/>
    <row r="625" ht="8.1" hidden="1" customHeight="1" x14ac:dyDescent="0.15"/>
    <row r="626" ht="8.1" hidden="1" customHeight="1" x14ac:dyDescent="0.15"/>
    <row r="627" ht="8.1" hidden="1" customHeight="1" x14ac:dyDescent="0.15"/>
    <row r="628" ht="8.1" hidden="1" customHeight="1" x14ac:dyDescent="0.15"/>
    <row r="629" ht="8.1" hidden="1" customHeight="1" x14ac:dyDescent="0.15"/>
    <row r="630" ht="8.1" hidden="1" customHeight="1" x14ac:dyDescent="0.15"/>
    <row r="631" ht="8.1" hidden="1" customHeight="1" x14ac:dyDescent="0.15"/>
    <row r="632" ht="8.1" hidden="1" customHeight="1" x14ac:dyDescent="0.15"/>
    <row r="633" ht="8.1" hidden="1" customHeight="1" x14ac:dyDescent="0.15"/>
    <row r="634" ht="8.1" hidden="1" customHeight="1" x14ac:dyDescent="0.15"/>
    <row r="635" ht="8.1" hidden="1" customHeight="1" x14ac:dyDescent="0.15"/>
    <row r="636" ht="8.1" hidden="1" customHeight="1" x14ac:dyDescent="0.15"/>
    <row r="637" ht="8.1" hidden="1" customHeight="1" x14ac:dyDescent="0.15"/>
    <row r="638" ht="8.1" hidden="1" customHeight="1" x14ac:dyDescent="0.15"/>
    <row r="639" ht="8.1" hidden="1" customHeight="1" x14ac:dyDescent="0.15"/>
    <row r="640" ht="8.1" hidden="1" customHeight="1" x14ac:dyDescent="0.15"/>
    <row r="641" ht="8.1" hidden="1" customHeight="1" x14ac:dyDescent="0.15"/>
    <row r="642" ht="8.1" hidden="1" customHeight="1" x14ac:dyDescent="0.15"/>
    <row r="643" ht="8.1" hidden="1" customHeight="1" x14ac:dyDescent="0.15"/>
    <row r="644" ht="8.1" hidden="1" customHeight="1" x14ac:dyDescent="0.15"/>
    <row r="645" ht="8.1" hidden="1" customHeight="1" x14ac:dyDescent="0.15"/>
    <row r="646" ht="8.1" hidden="1" customHeight="1" x14ac:dyDescent="0.15"/>
    <row r="647" ht="8.1" hidden="1" customHeight="1" x14ac:dyDescent="0.15"/>
    <row r="648" ht="8.1" hidden="1" customHeight="1" x14ac:dyDescent="0.15"/>
    <row r="649" ht="8.1" hidden="1" customHeight="1" x14ac:dyDescent="0.15"/>
    <row r="650" ht="8.1" hidden="1" customHeight="1" x14ac:dyDescent="0.15"/>
    <row r="651" ht="8.1" hidden="1" customHeight="1" x14ac:dyDescent="0.15"/>
    <row r="652" ht="8.1" hidden="1" customHeight="1" x14ac:dyDescent="0.15"/>
    <row r="653" ht="8.1" hidden="1" customHeight="1" x14ac:dyDescent="0.15"/>
    <row r="654" ht="8.1" hidden="1" customHeight="1" x14ac:dyDescent="0.15"/>
    <row r="655" ht="8.1" hidden="1" customHeight="1" x14ac:dyDescent="0.15"/>
    <row r="656" ht="8.1" hidden="1" customHeight="1" x14ac:dyDescent="0.15"/>
    <row r="657" ht="8.1" hidden="1" customHeight="1" x14ac:dyDescent="0.15"/>
    <row r="658" ht="8.1" hidden="1" customHeight="1" x14ac:dyDescent="0.15"/>
    <row r="659" ht="8.1" hidden="1" customHeight="1" x14ac:dyDescent="0.15"/>
    <row r="660" ht="8.1" hidden="1" customHeight="1" x14ac:dyDescent="0.15"/>
    <row r="661" ht="8.1" hidden="1" customHeight="1" x14ac:dyDescent="0.15"/>
    <row r="662" ht="8.1" hidden="1" customHeight="1" x14ac:dyDescent="0.15"/>
    <row r="663" ht="8.1" hidden="1" customHeight="1" x14ac:dyDescent="0.15"/>
    <row r="664" ht="8.1" hidden="1" customHeight="1" x14ac:dyDescent="0.15"/>
    <row r="665" ht="8.1" hidden="1" customHeight="1" x14ac:dyDescent="0.15"/>
    <row r="666" ht="8.1" hidden="1" customHeight="1" x14ac:dyDescent="0.15"/>
    <row r="667" ht="8.1" hidden="1" customHeight="1" x14ac:dyDescent="0.15"/>
    <row r="668" ht="8.1" hidden="1" customHeight="1" x14ac:dyDescent="0.15"/>
    <row r="669" ht="8.1" hidden="1" customHeight="1" x14ac:dyDescent="0.15"/>
    <row r="670" ht="8.1" hidden="1" customHeight="1" x14ac:dyDescent="0.15"/>
    <row r="671" ht="8.1" hidden="1" customHeight="1" x14ac:dyDescent="0.15"/>
    <row r="672" ht="8.1" hidden="1" customHeight="1" x14ac:dyDescent="0.15"/>
    <row r="673" ht="8.1" hidden="1" customHeight="1" x14ac:dyDescent="0.15"/>
    <row r="674" ht="8.1" hidden="1" customHeight="1" x14ac:dyDescent="0.15"/>
    <row r="675" ht="8.1" hidden="1" customHeight="1" x14ac:dyDescent="0.15"/>
    <row r="676" ht="8.1" hidden="1" customHeight="1" x14ac:dyDescent="0.15"/>
    <row r="677" ht="8.1" hidden="1" customHeight="1" x14ac:dyDescent="0.15"/>
    <row r="678" ht="8.1" hidden="1" customHeight="1" x14ac:dyDescent="0.15"/>
    <row r="679" ht="8.1" hidden="1" customHeight="1" x14ac:dyDescent="0.15"/>
    <row r="680" ht="8.1" hidden="1" customHeight="1" x14ac:dyDescent="0.15"/>
    <row r="681" ht="8.1" hidden="1" customHeight="1" x14ac:dyDescent="0.15"/>
    <row r="682" ht="8.1" hidden="1" customHeight="1" x14ac:dyDescent="0.15"/>
    <row r="683" ht="8.1" hidden="1" customHeight="1" x14ac:dyDescent="0.15"/>
    <row r="684" ht="8.1" hidden="1" customHeight="1" x14ac:dyDescent="0.15"/>
    <row r="685" ht="8.1" hidden="1" customHeight="1" x14ac:dyDescent="0.15"/>
    <row r="686" ht="8.1" hidden="1" customHeight="1" x14ac:dyDescent="0.15"/>
    <row r="687" ht="8.1" hidden="1" customHeight="1" x14ac:dyDescent="0.15"/>
    <row r="688" ht="8.1" hidden="1" customHeight="1" x14ac:dyDescent="0.15"/>
    <row r="689" ht="8.1" hidden="1" customHeight="1" x14ac:dyDescent="0.15"/>
    <row r="690" ht="8.1" hidden="1" customHeight="1" x14ac:dyDescent="0.15"/>
    <row r="691" ht="8.1" hidden="1" customHeight="1" x14ac:dyDescent="0.15"/>
    <row r="692" ht="8.1" hidden="1" customHeight="1" x14ac:dyDescent="0.15"/>
    <row r="693" ht="8.1" hidden="1" customHeight="1" x14ac:dyDescent="0.15"/>
    <row r="694" ht="8.1" hidden="1" customHeight="1" x14ac:dyDescent="0.15"/>
    <row r="695" ht="8.1" hidden="1" customHeight="1" x14ac:dyDescent="0.15"/>
    <row r="696" ht="8.1" hidden="1" customHeight="1" x14ac:dyDescent="0.15"/>
    <row r="697" ht="8.1" hidden="1" customHeight="1" x14ac:dyDescent="0.15"/>
    <row r="698" ht="8.1" hidden="1" customHeight="1" x14ac:dyDescent="0.15"/>
    <row r="699" ht="8.1" hidden="1" customHeight="1" x14ac:dyDescent="0.15"/>
    <row r="700" ht="8.1" hidden="1" customHeight="1" x14ac:dyDescent="0.15"/>
    <row r="701" ht="8.1" hidden="1" customHeight="1" x14ac:dyDescent="0.15"/>
    <row r="702" ht="8.1" hidden="1" customHeight="1" x14ac:dyDescent="0.15"/>
    <row r="703" ht="8.1" hidden="1" customHeight="1" x14ac:dyDescent="0.15"/>
    <row r="704" ht="8.1" hidden="1" customHeight="1" x14ac:dyDescent="0.15"/>
    <row r="705" ht="8.1" hidden="1" customHeight="1" x14ac:dyDescent="0.15"/>
    <row r="706" ht="8.1" hidden="1" customHeight="1" x14ac:dyDescent="0.15"/>
    <row r="707" ht="8.1" hidden="1" customHeight="1" x14ac:dyDescent="0.15"/>
    <row r="708" ht="8.1" hidden="1" customHeight="1" x14ac:dyDescent="0.15"/>
    <row r="709" ht="8.1" hidden="1" customHeight="1" x14ac:dyDescent="0.15"/>
    <row r="710" ht="8.1" hidden="1" customHeight="1" x14ac:dyDescent="0.15"/>
    <row r="711" ht="8.1" hidden="1" customHeight="1" x14ac:dyDescent="0.15"/>
    <row r="712" ht="8.1" hidden="1" customHeight="1" x14ac:dyDescent="0.15"/>
    <row r="713" ht="8.1" hidden="1" customHeight="1" x14ac:dyDescent="0.15"/>
    <row r="714" ht="8.1" hidden="1" customHeight="1" x14ac:dyDescent="0.15"/>
    <row r="715" ht="8.1" hidden="1" customHeight="1" x14ac:dyDescent="0.15"/>
    <row r="716" ht="8.1" hidden="1" customHeight="1" x14ac:dyDescent="0.15"/>
    <row r="717" ht="8.1" hidden="1" customHeight="1" x14ac:dyDescent="0.15"/>
    <row r="718" ht="8.1" hidden="1" customHeight="1" x14ac:dyDescent="0.15"/>
    <row r="719" ht="8.1" hidden="1" customHeight="1" x14ac:dyDescent="0.15"/>
    <row r="720" ht="8.1" hidden="1" customHeight="1" x14ac:dyDescent="0.15"/>
    <row r="721" ht="8.1" hidden="1" customHeight="1" x14ac:dyDescent="0.15"/>
    <row r="722" ht="8.1" hidden="1" customHeight="1" x14ac:dyDescent="0.15"/>
    <row r="723" ht="8.1" hidden="1" customHeight="1" x14ac:dyDescent="0.15"/>
    <row r="724" ht="8.1" hidden="1" customHeight="1" x14ac:dyDescent="0.15"/>
    <row r="725" ht="8.1" hidden="1" customHeight="1" x14ac:dyDescent="0.15"/>
    <row r="726" ht="8.1" hidden="1" customHeight="1" x14ac:dyDescent="0.15"/>
    <row r="727" ht="8.1" hidden="1" customHeight="1" x14ac:dyDescent="0.15"/>
    <row r="728" ht="8.1" hidden="1" customHeight="1" x14ac:dyDescent="0.15"/>
    <row r="729" ht="8.1" hidden="1" customHeight="1" x14ac:dyDescent="0.15"/>
    <row r="730" ht="8.1" hidden="1" customHeight="1" x14ac:dyDescent="0.15"/>
    <row r="731" ht="8.1" hidden="1" customHeight="1" x14ac:dyDescent="0.15"/>
    <row r="732" ht="8.1" hidden="1" customHeight="1" x14ac:dyDescent="0.15"/>
    <row r="733" ht="8.1" hidden="1" customHeight="1" x14ac:dyDescent="0.15"/>
    <row r="734" ht="8.1" hidden="1" customHeight="1" x14ac:dyDescent="0.15"/>
    <row r="735" ht="8.1" hidden="1" customHeight="1" x14ac:dyDescent="0.15"/>
    <row r="736" ht="8.1" hidden="1" customHeight="1" x14ac:dyDescent="0.15"/>
    <row r="737" ht="8.1" hidden="1" customHeight="1" x14ac:dyDescent="0.15"/>
    <row r="738" ht="8.1" hidden="1" customHeight="1" x14ac:dyDescent="0.15"/>
    <row r="739" ht="8.1" hidden="1" customHeight="1" x14ac:dyDescent="0.15"/>
    <row r="740" ht="8.1" hidden="1" customHeight="1" x14ac:dyDescent="0.15"/>
    <row r="741" ht="8.1" hidden="1" customHeight="1" x14ac:dyDescent="0.15"/>
    <row r="742" ht="8.1" hidden="1" customHeight="1" x14ac:dyDescent="0.15"/>
    <row r="743" ht="8.1" hidden="1" customHeight="1" x14ac:dyDescent="0.15"/>
    <row r="744" ht="8.1" hidden="1" customHeight="1" x14ac:dyDescent="0.15"/>
    <row r="745" ht="8.1" hidden="1" customHeight="1" x14ac:dyDescent="0.15"/>
    <row r="746" ht="8.1" hidden="1" customHeight="1" x14ac:dyDescent="0.15"/>
    <row r="747" ht="8.1" hidden="1" customHeight="1" x14ac:dyDescent="0.15"/>
    <row r="748" ht="8.1" hidden="1" customHeight="1" x14ac:dyDescent="0.15"/>
    <row r="749" ht="8.1" hidden="1" customHeight="1" x14ac:dyDescent="0.15"/>
    <row r="750" ht="8.1" hidden="1" customHeight="1" x14ac:dyDescent="0.15"/>
    <row r="751" ht="8.1" hidden="1" customHeight="1" x14ac:dyDescent="0.15"/>
    <row r="752" ht="8.1" hidden="1" customHeight="1" x14ac:dyDescent="0.15"/>
    <row r="753" ht="8.1" hidden="1" customHeight="1" x14ac:dyDescent="0.15"/>
    <row r="754" ht="8.1" hidden="1" customHeight="1" x14ac:dyDescent="0.15"/>
    <row r="755" ht="8.1" hidden="1" customHeight="1" x14ac:dyDescent="0.15"/>
    <row r="756" ht="8.1" hidden="1" customHeight="1" x14ac:dyDescent="0.15"/>
    <row r="757" ht="8.1" hidden="1" customHeight="1" x14ac:dyDescent="0.15"/>
    <row r="758" ht="8.1" hidden="1" customHeight="1" x14ac:dyDescent="0.15"/>
    <row r="759" ht="8.1" hidden="1" customHeight="1" x14ac:dyDescent="0.15"/>
    <row r="760" ht="8.1" hidden="1" customHeight="1" x14ac:dyDescent="0.15"/>
    <row r="761" ht="8.1" hidden="1" customHeight="1" x14ac:dyDescent="0.15"/>
    <row r="762" ht="8.1" hidden="1" customHeight="1" x14ac:dyDescent="0.15"/>
    <row r="763" ht="8.1" hidden="1" customHeight="1" x14ac:dyDescent="0.15"/>
    <row r="764" ht="8.1" hidden="1" customHeight="1" x14ac:dyDescent="0.15"/>
    <row r="765" ht="8.1" hidden="1" customHeight="1" x14ac:dyDescent="0.15"/>
    <row r="766" ht="8.1" hidden="1" customHeight="1" x14ac:dyDescent="0.15"/>
    <row r="767" ht="8.1" hidden="1" customHeight="1" x14ac:dyDescent="0.15"/>
    <row r="768" ht="8.1" hidden="1" customHeight="1" x14ac:dyDescent="0.15"/>
    <row r="769" ht="8.1" hidden="1" customHeight="1" x14ac:dyDescent="0.15"/>
    <row r="770" ht="8.1" hidden="1" customHeight="1" x14ac:dyDescent="0.15"/>
    <row r="771" ht="8.1" hidden="1" customHeight="1" x14ac:dyDescent="0.15"/>
    <row r="772" ht="8.1" hidden="1" customHeight="1" x14ac:dyDescent="0.15"/>
    <row r="773" ht="8.1" hidden="1" customHeight="1" x14ac:dyDescent="0.15"/>
    <row r="774" ht="8.1" hidden="1" customHeight="1" x14ac:dyDescent="0.15"/>
    <row r="775" ht="8.1" hidden="1" customHeight="1" x14ac:dyDescent="0.15"/>
    <row r="776" ht="8.1" hidden="1" customHeight="1" x14ac:dyDescent="0.15"/>
    <row r="777" ht="8.1" hidden="1" customHeight="1" x14ac:dyDescent="0.15"/>
    <row r="778" ht="8.1" hidden="1" customHeight="1" x14ac:dyDescent="0.15"/>
    <row r="779" ht="8.1" hidden="1" customHeight="1" x14ac:dyDescent="0.15"/>
    <row r="780" ht="8.1" hidden="1" customHeight="1" x14ac:dyDescent="0.15"/>
    <row r="781" ht="8.1" hidden="1" customHeight="1" x14ac:dyDescent="0.15"/>
    <row r="782" ht="8.1" hidden="1" customHeight="1" x14ac:dyDescent="0.15"/>
    <row r="783" ht="8.1" hidden="1" customHeight="1" x14ac:dyDescent="0.15"/>
    <row r="784" ht="8.1" hidden="1" customHeight="1" x14ac:dyDescent="0.15"/>
    <row r="785" ht="8.1" hidden="1" customHeight="1" x14ac:dyDescent="0.15"/>
    <row r="786" ht="8.1" hidden="1" customHeight="1" x14ac:dyDescent="0.15"/>
    <row r="787" ht="8.1" hidden="1" customHeight="1" x14ac:dyDescent="0.15"/>
    <row r="788" ht="8.1" hidden="1" customHeight="1" x14ac:dyDescent="0.15"/>
    <row r="789" ht="8.1" hidden="1" customHeight="1" x14ac:dyDescent="0.15"/>
    <row r="790" ht="8.1" hidden="1" customHeight="1" x14ac:dyDescent="0.15"/>
    <row r="791" ht="8.1" hidden="1" customHeight="1" x14ac:dyDescent="0.15"/>
    <row r="792" ht="8.1" hidden="1" customHeight="1" x14ac:dyDescent="0.15"/>
    <row r="793" ht="8.1" hidden="1" customHeight="1" x14ac:dyDescent="0.15"/>
    <row r="794" ht="8.1" hidden="1" customHeight="1" x14ac:dyDescent="0.15"/>
    <row r="795" ht="8.1" hidden="1" customHeight="1" x14ac:dyDescent="0.15"/>
    <row r="796" ht="8.1" hidden="1" customHeight="1" x14ac:dyDescent="0.15"/>
    <row r="797" ht="8.1" hidden="1" customHeight="1" x14ac:dyDescent="0.15"/>
    <row r="798" ht="8.1" hidden="1" customHeight="1" x14ac:dyDescent="0.15"/>
    <row r="799" ht="8.1" hidden="1" customHeight="1" x14ac:dyDescent="0.15"/>
    <row r="800" ht="8.1" hidden="1" customHeight="1" x14ac:dyDescent="0.15"/>
    <row r="801" ht="8.1" hidden="1" customHeight="1" x14ac:dyDescent="0.15"/>
    <row r="802" ht="8.1" hidden="1" customHeight="1" x14ac:dyDescent="0.15"/>
    <row r="803" ht="8.1" hidden="1" customHeight="1" x14ac:dyDescent="0.15"/>
    <row r="804" ht="8.1" hidden="1" customHeight="1" x14ac:dyDescent="0.15"/>
    <row r="805" ht="8.1" hidden="1" customHeight="1" x14ac:dyDescent="0.15"/>
    <row r="806" ht="8.1" hidden="1" customHeight="1" x14ac:dyDescent="0.15"/>
    <row r="807" ht="8.1" hidden="1" customHeight="1" x14ac:dyDescent="0.15"/>
    <row r="808" ht="8.1" hidden="1" customHeight="1" x14ac:dyDescent="0.15"/>
    <row r="809" ht="8.1" hidden="1" customHeight="1" x14ac:dyDescent="0.15"/>
    <row r="810" ht="8.1" hidden="1" customHeight="1" x14ac:dyDescent="0.15"/>
    <row r="811" ht="8.1" hidden="1" customHeight="1" x14ac:dyDescent="0.15"/>
    <row r="812" ht="8.1" hidden="1" customHeight="1" x14ac:dyDescent="0.15"/>
    <row r="813" ht="8.1" hidden="1" customHeight="1" x14ac:dyDescent="0.15"/>
    <row r="814" ht="8.1" hidden="1" customHeight="1" x14ac:dyDescent="0.15"/>
    <row r="815" ht="8.1" hidden="1" customHeight="1" x14ac:dyDescent="0.15"/>
    <row r="816" ht="8.1" hidden="1" customHeight="1" x14ac:dyDescent="0.15"/>
    <row r="817" ht="8.1" hidden="1" customHeight="1" x14ac:dyDescent="0.15"/>
    <row r="818" ht="8.1" hidden="1" customHeight="1" x14ac:dyDescent="0.15"/>
    <row r="819" ht="8.1" hidden="1" customHeight="1" x14ac:dyDescent="0.15"/>
    <row r="820" ht="8.1" hidden="1" customHeight="1" x14ac:dyDescent="0.15"/>
    <row r="821" ht="8.1" hidden="1" customHeight="1" x14ac:dyDescent="0.15"/>
    <row r="822" ht="8.1" hidden="1" customHeight="1" x14ac:dyDescent="0.15"/>
    <row r="823" ht="8.1" hidden="1" customHeight="1" x14ac:dyDescent="0.15"/>
    <row r="824" ht="8.1" hidden="1" customHeight="1" x14ac:dyDescent="0.15"/>
    <row r="825" ht="8.1" hidden="1" customHeight="1" x14ac:dyDescent="0.15"/>
    <row r="826" ht="8.1" hidden="1" customHeight="1" x14ac:dyDescent="0.15"/>
    <row r="827" ht="8.1" hidden="1" customHeight="1" x14ac:dyDescent="0.15"/>
    <row r="828" ht="8.1" hidden="1" customHeight="1" x14ac:dyDescent="0.15"/>
    <row r="829" ht="8.1" hidden="1" customHeight="1" x14ac:dyDescent="0.15"/>
    <row r="830" ht="8.1" hidden="1" customHeight="1" x14ac:dyDescent="0.15"/>
    <row r="831" ht="8.1" hidden="1" customHeight="1" x14ac:dyDescent="0.15"/>
    <row r="832" ht="8.1" hidden="1" customHeight="1" x14ac:dyDescent="0.15"/>
    <row r="833" ht="8.1" hidden="1" customHeight="1" x14ac:dyDescent="0.15"/>
    <row r="834" ht="8.1" hidden="1" customHeight="1" x14ac:dyDescent="0.15"/>
    <row r="835" ht="8.1" hidden="1" customHeight="1" x14ac:dyDescent="0.15"/>
    <row r="836" ht="8.1" hidden="1" customHeight="1" x14ac:dyDescent="0.15"/>
    <row r="837" ht="8.1" hidden="1" customHeight="1" x14ac:dyDescent="0.15"/>
    <row r="838" ht="8.1" hidden="1" customHeight="1" x14ac:dyDescent="0.15"/>
    <row r="839" ht="8.1" hidden="1" customHeight="1" x14ac:dyDescent="0.15"/>
    <row r="840" ht="8.1" hidden="1" customHeight="1" x14ac:dyDescent="0.15"/>
    <row r="841" ht="8.1" hidden="1" customHeight="1" x14ac:dyDescent="0.15"/>
    <row r="842" ht="8.1" hidden="1" customHeight="1" x14ac:dyDescent="0.15"/>
    <row r="843" ht="8.1" hidden="1" customHeight="1" x14ac:dyDescent="0.15"/>
    <row r="844" ht="8.1" hidden="1" customHeight="1" x14ac:dyDescent="0.15"/>
    <row r="845" ht="8.1" hidden="1" customHeight="1" x14ac:dyDescent="0.15"/>
    <row r="846" ht="8.1" hidden="1" customHeight="1" x14ac:dyDescent="0.15"/>
    <row r="847" ht="8.1" hidden="1" customHeight="1" x14ac:dyDescent="0.15"/>
    <row r="848" ht="8.1" hidden="1" customHeight="1" x14ac:dyDescent="0.15"/>
    <row r="849" ht="8.1" hidden="1" customHeight="1" x14ac:dyDescent="0.15"/>
    <row r="850" ht="8.1" hidden="1" customHeight="1" x14ac:dyDescent="0.15"/>
    <row r="851" ht="8.1" hidden="1" customHeight="1" x14ac:dyDescent="0.15"/>
    <row r="852" ht="8.1" hidden="1" customHeight="1" x14ac:dyDescent="0.15"/>
    <row r="853" ht="8.1" hidden="1" customHeight="1" x14ac:dyDescent="0.15"/>
    <row r="854" ht="8.1" hidden="1" customHeight="1" x14ac:dyDescent="0.15"/>
    <row r="855" ht="8.1" hidden="1" customHeight="1" x14ac:dyDescent="0.15"/>
    <row r="856" ht="8.1" hidden="1" customHeight="1" x14ac:dyDescent="0.15"/>
    <row r="857" ht="8.1" hidden="1" customHeight="1" x14ac:dyDescent="0.15"/>
    <row r="858" ht="8.1" hidden="1" customHeight="1" x14ac:dyDescent="0.15"/>
    <row r="859" ht="8.1" hidden="1" customHeight="1" x14ac:dyDescent="0.15"/>
    <row r="860" ht="8.1" hidden="1" customHeight="1" x14ac:dyDescent="0.15"/>
  </sheetData>
  <sheetProtection algorithmName="SHA-512" hashValue="7tJtfwk7NOMjvj/IIO2LTChtf2u1qJIZiqo0B+mCSQLmyb+f3CJmgJZNzpRrT6wRVN4R738qBHT8p897ADvGNQ==" saltValue="MVYitU3wVuROXPPGM0bNpQ==" spinCount="100000" sheet="1" formatCells="0"/>
  <mergeCells count="205">
    <mergeCell ref="C83:E84"/>
    <mergeCell ref="F83:U84"/>
    <mergeCell ref="C85:E86"/>
    <mergeCell ref="F85:U86"/>
    <mergeCell ref="C87:E88"/>
    <mergeCell ref="F87:U88"/>
    <mergeCell ref="C89:E90"/>
    <mergeCell ref="F89:U90"/>
    <mergeCell ref="BW10:BZ11"/>
    <mergeCell ref="V47:AH48"/>
    <mergeCell ref="BZ87:CD88"/>
    <mergeCell ref="V89:AH90"/>
    <mergeCell ref="AI89:BE90"/>
    <mergeCell ref="BF89:BY90"/>
    <mergeCell ref="BZ89:CD90"/>
    <mergeCell ref="V87:AH88"/>
    <mergeCell ref="AI87:BE88"/>
    <mergeCell ref="BF87:BY88"/>
    <mergeCell ref="BZ85:CD86"/>
    <mergeCell ref="V81:AH82"/>
    <mergeCell ref="AI83:BE84"/>
    <mergeCell ref="BF83:BY84"/>
    <mergeCell ref="V83:AH84"/>
    <mergeCell ref="C39:D46"/>
    <mergeCell ref="F81:U82"/>
    <mergeCell ref="CE68:CT71"/>
    <mergeCell ref="AY65:BA66"/>
    <mergeCell ref="CE17:CT18"/>
    <mergeCell ref="CE25:CT29"/>
    <mergeCell ref="CE34:CT38"/>
    <mergeCell ref="CE19:CT24"/>
    <mergeCell ref="BN52:BQ53"/>
    <mergeCell ref="AI47:BE48"/>
    <mergeCell ref="C76:CD77"/>
    <mergeCell ref="AS65:AX66"/>
    <mergeCell ref="E47:J56"/>
    <mergeCell ref="K47:U48"/>
    <mergeCell ref="BL52:BM53"/>
    <mergeCell ref="AO55:AU56"/>
    <mergeCell ref="AV55:BD56"/>
    <mergeCell ref="BJ52:BK53"/>
    <mergeCell ref="BF52:BI53"/>
    <mergeCell ref="BF54:BI55"/>
    <mergeCell ref="BU43:BY46"/>
    <mergeCell ref="BZ43:CD46"/>
    <mergeCell ref="C17:D29"/>
    <mergeCell ref="AI28:BE29"/>
    <mergeCell ref="AI53:AN56"/>
    <mergeCell ref="AO53:AU54"/>
    <mergeCell ref="AV53:BD54"/>
    <mergeCell ref="BF47:BT48"/>
    <mergeCell ref="BU47:BY48"/>
    <mergeCell ref="BZ47:CD48"/>
    <mergeCell ref="BU49:BY56"/>
    <mergeCell ref="BZ49:CD56"/>
    <mergeCell ref="BJ50:BK51"/>
    <mergeCell ref="BF50:BI51"/>
    <mergeCell ref="BJ54:BK55"/>
    <mergeCell ref="BR54:BT55"/>
    <mergeCell ref="BN54:BQ55"/>
    <mergeCell ref="BL50:BM51"/>
    <mergeCell ref="BR52:BT53"/>
    <mergeCell ref="BZ19:CD24"/>
    <mergeCell ref="BZ25:CD29"/>
    <mergeCell ref="BZ17:CD18"/>
    <mergeCell ref="BF27:BN28"/>
    <mergeCell ref="BO27:BS28"/>
    <mergeCell ref="BU39:BY42"/>
    <mergeCell ref="BU34:BY38"/>
    <mergeCell ref="C2:CD3"/>
    <mergeCell ref="D8:M9"/>
    <mergeCell ref="N8:N9"/>
    <mergeCell ref="O8:AL9"/>
    <mergeCell ref="C13:J16"/>
    <mergeCell ref="K13:U16"/>
    <mergeCell ref="V13:AH16"/>
    <mergeCell ref="AI13:BE16"/>
    <mergeCell ref="CA10:CD11"/>
    <mergeCell ref="O6:AL7"/>
    <mergeCell ref="AO8:AT9"/>
    <mergeCell ref="BF8:BK9"/>
    <mergeCell ref="AU8:AY9"/>
    <mergeCell ref="AZ8:BE9"/>
    <mergeCell ref="AU6:BE7"/>
    <mergeCell ref="AO6:AT7"/>
    <mergeCell ref="D6:M7"/>
    <mergeCell ref="N6:N7"/>
    <mergeCell ref="BF13:BT16"/>
    <mergeCell ref="BU13:CD14"/>
    <mergeCell ref="BZ15:CD16"/>
    <mergeCell ref="R4:AB5"/>
    <mergeCell ref="C47:D56"/>
    <mergeCell ref="K49:U56"/>
    <mergeCell ref="V49:AH56"/>
    <mergeCell ref="BU15:BY16"/>
    <mergeCell ref="BM10:BT11"/>
    <mergeCell ref="K17:U18"/>
    <mergeCell ref="V17:AH18"/>
    <mergeCell ref="K25:U29"/>
    <mergeCell ref="E30:J38"/>
    <mergeCell ref="C30:D38"/>
    <mergeCell ref="BF17:BT18"/>
    <mergeCell ref="BU17:BY18"/>
    <mergeCell ref="AI25:BE27"/>
    <mergeCell ref="BU25:BY29"/>
    <mergeCell ref="AU35:BE37"/>
    <mergeCell ref="K34:U38"/>
    <mergeCell ref="AI17:BE18"/>
    <mergeCell ref="AI19:BE24"/>
    <mergeCell ref="BF19:BT24"/>
    <mergeCell ref="V19:AH24"/>
    <mergeCell ref="K19:U24"/>
    <mergeCell ref="BF25:BT26"/>
    <mergeCell ref="BU19:BY24"/>
    <mergeCell ref="V39:AH42"/>
    <mergeCell ref="E39:J46"/>
    <mergeCell ref="V43:AH46"/>
    <mergeCell ref="K43:U46"/>
    <mergeCell ref="AI43:BE46"/>
    <mergeCell ref="BF43:BT46"/>
    <mergeCell ref="K30:U33"/>
    <mergeCell ref="V30:AH33"/>
    <mergeCell ref="AI30:BE33"/>
    <mergeCell ref="E17:J29"/>
    <mergeCell ref="BJ38:BQ38"/>
    <mergeCell ref="BG36:BL37"/>
    <mergeCell ref="BF30:BT33"/>
    <mergeCell ref="AL35:AP37"/>
    <mergeCell ref="AQ35:AT37"/>
    <mergeCell ref="BR36:BT37"/>
    <mergeCell ref="BM36:BQ37"/>
    <mergeCell ref="AI39:BE42"/>
    <mergeCell ref="V34:AH38"/>
    <mergeCell ref="K39:U42"/>
    <mergeCell ref="E57:J71"/>
    <mergeCell ref="C57:D71"/>
    <mergeCell ref="V57:AH60"/>
    <mergeCell ref="AI57:BE60"/>
    <mergeCell ref="K57:U60"/>
    <mergeCell ref="BU57:BY60"/>
    <mergeCell ref="BZ57:CD60"/>
    <mergeCell ref="BF57:BT60"/>
    <mergeCell ref="AI61:BE64"/>
    <mergeCell ref="BU68:BY71"/>
    <mergeCell ref="K61:U67"/>
    <mergeCell ref="V61:AH67"/>
    <mergeCell ref="AN65:AR66"/>
    <mergeCell ref="BL67:BP67"/>
    <mergeCell ref="BU61:BY67"/>
    <mergeCell ref="BQ62:BS63"/>
    <mergeCell ref="BL62:BP63"/>
    <mergeCell ref="BF65:BK66"/>
    <mergeCell ref="BL65:BP66"/>
    <mergeCell ref="V68:AH71"/>
    <mergeCell ref="AI68:BE71"/>
    <mergeCell ref="BF62:BK63"/>
    <mergeCell ref="BL61:BP61"/>
    <mergeCell ref="CY87:CY88"/>
    <mergeCell ref="CY89:CY90"/>
    <mergeCell ref="CE30:CT33"/>
    <mergeCell ref="BU30:BY33"/>
    <mergeCell ref="BZ39:CD42"/>
    <mergeCell ref="BZ30:CD33"/>
    <mergeCell ref="CE39:CT42"/>
    <mergeCell ref="CE43:CT46"/>
    <mergeCell ref="BZ83:CD84"/>
    <mergeCell ref="BZ78:CD80"/>
    <mergeCell ref="CE61:CT67"/>
    <mergeCell ref="BZ81:CD82"/>
    <mergeCell ref="BF78:BY80"/>
    <mergeCell ref="BR50:BT51"/>
    <mergeCell ref="BF39:BT42"/>
    <mergeCell ref="BN50:BQ51"/>
    <mergeCell ref="CE49:CT56"/>
    <mergeCell ref="BZ34:CD38"/>
    <mergeCell ref="CE57:CT60"/>
    <mergeCell ref="CE47:CT48"/>
    <mergeCell ref="BL54:BM55"/>
    <mergeCell ref="BF81:BY82"/>
    <mergeCell ref="BF85:BY86"/>
    <mergeCell ref="BQ65:BS66"/>
    <mergeCell ref="BK4:CD5"/>
    <mergeCell ref="AC4:AN5"/>
    <mergeCell ref="AO4:AW5"/>
    <mergeCell ref="AX4:BG5"/>
    <mergeCell ref="BH4:BJ5"/>
    <mergeCell ref="CY78:CY80"/>
    <mergeCell ref="CY81:CY82"/>
    <mergeCell ref="CY83:CY84"/>
    <mergeCell ref="CY85:CY86"/>
    <mergeCell ref="AI49:BE52"/>
    <mergeCell ref="V25:AH29"/>
    <mergeCell ref="V85:AH86"/>
    <mergeCell ref="AI85:BE86"/>
    <mergeCell ref="V78:AH80"/>
    <mergeCell ref="AI78:BE80"/>
    <mergeCell ref="AI81:BE82"/>
    <mergeCell ref="C72:CD75"/>
    <mergeCell ref="BZ61:CD67"/>
    <mergeCell ref="K68:U71"/>
    <mergeCell ref="BF68:BT71"/>
    <mergeCell ref="BZ68:CD71"/>
    <mergeCell ref="C78:E80"/>
    <mergeCell ref="F78:U80"/>
    <mergeCell ref="C81:E82"/>
  </mergeCells>
  <phoneticPr fontId="20"/>
  <conditionalFormatting sqref="AS65:AX66">
    <cfRule type="cellIs" dxfId="0" priority="1" stopIfTrue="1" operator="equal">
      <formula>"設定無"</formula>
    </cfRule>
  </conditionalFormatting>
  <dataValidations count="13">
    <dataValidation imeMode="off" allowBlank="1" showInputMessage="1" showErrorMessage="1" sqref="AC4:AN5 BL65:BP66 AX4:BG5 BM36:BQ37 BJ50:BK55 BN50:BQ55 BL62:BP63 O8:AL9" xr:uid="{00000000-0002-0000-0000-000000000000}"/>
    <dataValidation type="list" allowBlank="1" showInputMessage="1" showErrorMessage="1" sqref="BU57:CD60 BZ39:CD48 BU30:BY33 BU39:BY48 BU17:BY24 BZ17:CD24 BZ30:CD33 BU68:CD71" xr:uid="{00000000-0002-0000-0000-000001000000}">
      <formula1>$DD$11:$DD$12</formula1>
    </dataValidation>
    <dataValidation type="list" allowBlank="1" showInputMessage="1" showErrorMessage="1" sqref="AU8:AY9" xr:uid="{00000000-0002-0000-0000-000004000000}">
      <formula1>$DD$58:$DD$61</formula1>
    </dataValidation>
    <dataValidation type="list" allowBlank="1" showInputMessage="1" showErrorMessage="1" sqref="BW10:BZ11" xr:uid="{233BC3BE-AA45-48FC-9022-DB7A7037A6E5}">
      <formula1>" ,1,2,3,4,5,6,7,8,9,10,11,12,13"</formula1>
    </dataValidation>
    <dataValidation type="list" allowBlank="1" showInputMessage="1" showErrorMessage="1" sqref="BF8:BK9" xr:uid="{BA9F3EE3-5755-47D1-807F-887AA9A9AFEF}">
      <formula1>$CY$22:$CY$25</formula1>
    </dataValidation>
    <dataValidation type="list" allowBlank="1" showInputMessage="1" showErrorMessage="1" sqref="BO27:BS28" xr:uid="{154D9E9E-1E7C-480F-A68D-F40A3BB171E8}">
      <formula1>$DC$11:$DC$19</formula1>
    </dataValidation>
    <dataValidation type="list" allowBlank="1" showInputMessage="1" showErrorMessage="1" sqref="AU6:BE7" xr:uid="{207F11EF-1D33-4FE6-9966-4E878C841314}">
      <formula1>$CY$10:$CY$11</formula1>
    </dataValidation>
    <dataValidation type="list" allowBlank="1" showInputMessage="1" showErrorMessage="1" sqref="C81:E90" xr:uid="{64CD406B-B64F-4220-9347-E5346E0BABFD}">
      <formula1>$CZ$79:$CZ$83</formula1>
    </dataValidation>
    <dataValidation type="list" allowBlank="1" showInputMessage="1" showErrorMessage="1" sqref="V81:AH82" xr:uid="{CBEAD24A-C618-4697-9EFA-DABFED950679}">
      <formula1>$DA$85:$DA$87</formula1>
    </dataValidation>
    <dataValidation type="list" allowBlank="1" showInputMessage="1" showErrorMessage="1" sqref="V83:AH84" xr:uid="{E23E2EFE-FB74-4DB7-93C7-6608C8B0C0AC}">
      <formula1>$DB$85:$DB$87</formula1>
    </dataValidation>
    <dataValidation type="list" allowBlank="1" showInputMessage="1" showErrorMessage="1" sqref="V85:AH86" xr:uid="{52004DAD-062E-48E8-8060-702A0512EA41}">
      <formula1>$DC$85:$DC$87</formula1>
    </dataValidation>
    <dataValidation type="list" allowBlank="1" showInputMessage="1" showErrorMessage="1" sqref="V87:AH88" xr:uid="{6C4F480D-7A11-486E-BB3B-4056C96169D5}">
      <formula1>$DD$85:$DD$87</formula1>
    </dataValidation>
    <dataValidation type="list" allowBlank="1" showInputMessage="1" showErrorMessage="1" sqref="V89:AH90" xr:uid="{6832E464-4FC1-4F8E-A2DE-BA27706D3FB0}">
      <formula1>$DE$85:$DE$87</formula1>
    </dataValidation>
  </dataValidations>
  <printOptions horizontalCentered="1"/>
  <pageMargins left="0.51" right="0.31" top="0.31" bottom="0.31" header="0.24" footer="0.1"/>
  <pageSetup paperSize="9" scale="92" orientation="portrait" r:id="rId1"/>
  <headerFooter alignWithMargins="0">
    <oddFooter>&amp;C
版権所有：日本オーチス・エレベータ株式会社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ENNNUN-0867_Ver.9_S</vt:lpstr>
      <vt:lpstr>'ENNNUN-0867_Ver.9_S'!Print_Area</vt:lpstr>
      <vt:lpstr>'ENNNUN-0867_Ver.9_S'!Print_Titles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Takayuki Sato</cp:lastModifiedBy>
  <cp:lastPrinted>2023-11-02T02:47:33Z</cp:lastPrinted>
  <dcterms:created xsi:type="dcterms:W3CDTF">2009-08-17T04:44:12Z</dcterms:created>
  <dcterms:modified xsi:type="dcterms:W3CDTF">2024-01-26T05:39:03Z</dcterms:modified>
</cp:coreProperties>
</file>