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書類\UCMP書類\最新UCMP検査表\202311新サイト移行\●0867_完\"/>
    </mc:Choice>
  </mc:AlternateContent>
  <xr:revisionPtr revIDLastSave="0" documentId="13_ncr:1_{E436F05E-D03C-4C8A-BF44-E98FC8A3F6AD}" xr6:coauthVersionLast="45" xr6:coauthVersionMax="47" xr10:uidLastSave="{00000000-0000-0000-0000-000000000000}"/>
  <bookViews>
    <workbookView xWindow="20370" yWindow="-120" windowWidth="20730" windowHeight="11160" tabRatio="854" xr2:uid="{00000000-000D-0000-FFFF-FFFF00000000}"/>
  </bookViews>
  <sheets>
    <sheet name="ENNNUN-0867_Ver.9_T" sheetId="51" r:id="rId1"/>
  </sheets>
  <definedNames>
    <definedName name="_xlnm.Print_Area" localSheetId="0">'ENNNUN-0867_Ver.9_T'!$C$2:$CD$90</definedName>
    <definedName name="_xlnm.Print_Titles" localSheetId="0">'ENNNUN-0867_Ver.9_T'!$2:$12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9" i="51" l="1"/>
  <c r="E87" i="51"/>
  <c r="E85" i="51"/>
  <c r="E83" i="51"/>
  <c r="E81" i="51"/>
  <c r="BU25" i="51"/>
  <c r="BZ25" i="51" l="1"/>
  <c r="DA85" i="51" l="1"/>
  <c r="DE87" i="51"/>
  <c r="DD87" i="51"/>
  <c r="DC87" i="51"/>
  <c r="DB87" i="51"/>
  <c r="DA87" i="51"/>
  <c r="DE86" i="51"/>
  <c r="DD86" i="51"/>
  <c r="DC86" i="51"/>
  <c r="DB86" i="51"/>
  <c r="DA86" i="51"/>
  <c r="DE85" i="51"/>
  <c r="DD85" i="51"/>
  <c r="DC85" i="51"/>
  <c r="DB85" i="51"/>
  <c r="DA47" i="51"/>
  <c r="DA46" i="51"/>
  <c r="DA45" i="51"/>
  <c r="CZ46" i="51"/>
  <c r="CZ47" i="51"/>
  <c r="CZ45" i="51"/>
  <c r="AQ35" i="51"/>
  <c r="BZ34" i="51" s="1"/>
  <c r="CY66" i="51"/>
  <c r="CZ11" i="51" s="1"/>
  <c r="CY58" i="51"/>
  <c r="CZ10" i="51" s="1"/>
  <c r="CZ155" i="51"/>
  <c r="CZ154" i="51"/>
  <c r="AS65" i="51" l="1"/>
  <c r="DB47" i="51"/>
  <c r="DB45" i="51"/>
  <c r="DB46" i="51"/>
  <c r="BZ61" i="51"/>
  <c r="BU61" i="51"/>
  <c r="BU34" i="51"/>
  <c r="BU49" i="51" l="1"/>
  <c r="BZ49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koyashit</author>
    <author>Takashi Ichinowatari</author>
    <author>Otis User</author>
    <author>UTC SOE User</author>
  </authors>
  <commentList>
    <comment ref="O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フォント変更可</t>
        </r>
      </text>
    </comment>
    <comment ref="BW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選択</t>
        </r>
      </text>
    </comment>
    <comment ref="AI19" authorId="1" shapeId="0" xr:uid="{00000000-0006-0000-0000-000003000000}">
      <text>
        <r>
          <rPr>
            <sz val="8"/>
            <color indexed="81"/>
            <rFont val="MS P ゴシック"/>
            <family val="3"/>
            <charset val="128"/>
          </rPr>
          <t>印刷時、枠におさまらない場合場合はフォント変更の事</t>
        </r>
      </text>
    </comment>
    <comment ref="AQ35" authorId="2" shapeId="0" xr:uid="{00000000-0006-0000-0000-000004000000}">
      <text>
        <r>
          <rPr>
            <sz val="8"/>
            <color indexed="81"/>
            <rFont val="ＭＳ Ｐゴシック"/>
            <family val="3"/>
            <charset val="128"/>
          </rPr>
          <t>速度により規定値が変る｡</t>
        </r>
      </text>
    </comment>
    <comment ref="AS65" authorId="2" shapeId="0" xr:uid="{00000000-0006-0000-0000-000005000000}">
      <text>
        <r>
          <rPr>
            <sz val="8"/>
            <color indexed="81"/>
            <rFont val="ＭＳ Ｐゴシック"/>
            <family val="3"/>
            <charset val="128"/>
          </rPr>
          <t>機種･積載･速度により規定値が変る｡</t>
        </r>
      </text>
    </comment>
    <comment ref="BL65" authorId="3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</commentList>
</comments>
</file>

<file path=xl/sharedStrings.xml><?xml version="1.0" encoding="utf-8"?>
<sst xmlns="http://schemas.openxmlformats.org/spreadsheetml/2006/main" count="208" uniqueCount="156">
  <si>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</si>
  <si>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</si>
  <si>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部品</t>
    <rPh sb="0" eb="2">
      <t>ブヒン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</si>
  <si>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</si>
  <si>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</si>
  <si>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</si>
  <si>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</si>
  <si>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取付けの状況</t>
    <rPh sb="0" eb="2">
      <t>トリツ</t>
    </rPh>
    <rPh sb="4" eb="6">
      <t>ジョウキョウ</t>
    </rPh>
    <phoneticPr fontId="20"/>
  </si>
  <si>
    <t>触診により確認する｡</t>
    <rPh sb="0" eb="2">
      <t>ショクシン</t>
    </rPh>
    <rPh sb="5" eb="7">
      <t>カクニン</t>
    </rPh>
    <phoneticPr fontId="20"/>
  </si>
  <si>
    <t>目視により確認する｡</t>
    <rPh sb="0" eb="2">
      <t>モクシ</t>
    </rPh>
    <rPh sb="5" eb="7">
      <t>カクニン</t>
    </rPh>
    <phoneticPr fontId="20"/>
  </si>
  <si>
    <t>長さ</t>
    <rPh sb="0" eb="1">
      <t>ナガ</t>
    </rPh>
    <phoneticPr fontId="20"/>
  </si>
  <si>
    <t>つま先
保護板</t>
    <rPh sb="2" eb="3">
      <t>サキ</t>
    </rPh>
    <rPh sb="4" eb="6">
      <t>ホゴ</t>
    </rPh>
    <rPh sb="6" eb="7">
      <t>バン</t>
    </rPh>
    <phoneticPr fontId="20"/>
  </si>
  <si>
    <t>特定距離
感知装置</t>
    <rPh sb="0" eb="2">
      <t>トクテイ</t>
    </rPh>
    <rPh sb="2" eb="4">
      <t>キョリ</t>
    </rPh>
    <rPh sb="5" eb="7">
      <t>カンチ</t>
    </rPh>
    <rPh sb="7" eb="9">
      <t>ソウチ</t>
    </rPh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</si>
  <si>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</si>
  <si>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動作確認</t>
    <rPh sb="0" eb="2">
      <t>ドウサ</t>
    </rPh>
    <rPh sb="2" eb="4">
      <t>カクニン</t>
    </rPh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</si>
  <si>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</si>
  <si>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</si>
  <si>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</si>
  <si>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｢GECB｣型番</t>
    <rPh sb="6" eb="8">
      <t>カタバン</t>
    </rPh>
    <phoneticPr fontId="20"/>
  </si>
  <si>
    <t>(2)</t>
  </si>
  <si>
    <t>規定部品の形式</t>
    <rPh sb="0" eb="2">
      <t>キテイ</t>
    </rPh>
    <rPh sb="2" eb="4">
      <t>ブヒン</t>
    </rPh>
    <rPh sb="5" eb="7">
      <t>ケイシキ</t>
    </rPh>
    <phoneticPr fontId="20"/>
  </si>
  <si>
    <t>規定値:</t>
    <rPh sb="0" eb="2">
      <t>キテイ</t>
    </rPh>
    <rPh sb="2" eb="3">
      <t>チ</t>
    </rPh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</si>
  <si>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</si>
  <si>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</si>
  <si>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5">
      <t>グタイ</t>
    </rPh>
    <rPh sb="5" eb="6">
      <t>テキ</t>
    </rPh>
    <rPh sb="6" eb="8">
      <t>ナイヨウ</t>
    </rPh>
    <rPh sb="8" eb="9">
      <t>トウ</t>
    </rPh>
    <phoneticPr fontId="20"/>
  </si>
  <si>
    <t>改善策の具体的内容等</t>
    <rPh sb="0" eb="2">
      <t>カイゼン</t>
    </rPh>
    <rPh sb="2" eb="3">
      <t>サク</t>
    </rPh>
    <rPh sb="4" eb="7">
      <t>グタイテキ</t>
    </rPh>
    <rPh sb="7" eb="9">
      <t>ナイヨウ</t>
    </rPh>
    <rPh sb="9" eb="10">
      <t>トウ</t>
    </rPh>
    <phoneticPr fontId="20"/>
  </si>
  <si>
    <t>改善(予
定)年月</t>
    <rPh sb="0" eb="2">
      <t>カイゼン</t>
    </rPh>
    <rPh sb="3" eb="4">
      <t>ヨ</t>
    </rPh>
    <rPh sb="5" eb="6">
      <t>サダム</t>
    </rPh>
    <rPh sb="7" eb="9">
      <t>ネンゲツ</t>
    </rPh>
    <phoneticPr fontId="20"/>
  </si>
  <si>
    <t>昇降機番号 :</t>
    <rPh sb="0" eb="3">
      <t>ショウコウキ</t>
    </rPh>
    <rPh sb="3" eb="5">
      <t>バンゴウ</t>
    </rPh>
    <phoneticPr fontId="20"/>
  </si>
  <si>
    <t>制動距離:</t>
    <rPh sb="0" eb="2">
      <t>セイドウ</t>
    </rPh>
    <rPh sb="2" eb="4">
      <t>キョリ</t>
    </rPh>
    <phoneticPr fontId="20"/>
  </si>
  <si>
    <t>前回:</t>
    <rPh sb="0" eb="2">
      <t>ゼンカイ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</si>
  <si>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</si>
  <si>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</si>
  <si>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機種入力 :</t>
    <rPh sb="0" eb="2">
      <t>キシュ</t>
    </rPh>
    <rPh sb="2" eb="4">
      <t>ニュウリョク</t>
    </rPh>
    <phoneticPr fontId="20"/>
  </si>
  <si>
    <t>積載入力 :</t>
    <rPh sb="0" eb="2">
      <t>セキサイ</t>
    </rPh>
    <rPh sb="2" eb="4">
      <t>ニュウリョク</t>
    </rPh>
    <phoneticPr fontId="20"/>
  </si>
  <si>
    <t>速度入力 :</t>
    <rPh sb="0" eb="2">
      <t>ソクド</t>
    </rPh>
    <rPh sb="2" eb="4">
      <t>ニュウリョク</t>
    </rPh>
    <phoneticPr fontId="20"/>
  </si>
  <si>
    <r>
      <t>1</t>
    </r>
    <r>
      <rPr>
        <sz val="11"/>
        <rFont val="ＭＳ Ｐゴシック"/>
        <family val="3"/>
        <charset val="128"/>
      </rPr>
      <t>05m/m</t>
    </r>
    <phoneticPr fontId="20"/>
  </si>
  <si>
    <t>:</t>
    <phoneticPr fontId="20"/>
  </si>
  <si>
    <t>○</t>
    <phoneticPr fontId="20"/>
  </si>
  <si>
    <t>(1)</t>
    <phoneticPr fontId="20"/>
  </si>
  <si>
    <t>JAA26807CEZ</t>
    <phoneticPr fontId="20"/>
  </si>
  <si>
    <t>(4)</t>
    <phoneticPr fontId="20"/>
  </si>
  <si>
    <t>mm</t>
    <phoneticPr fontId="20"/>
  </si>
  <si>
    <t>mm</t>
    <phoneticPr fontId="20"/>
  </si>
  <si>
    <t>設定無</t>
    <rPh sb="0" eb="2">
      <t>セッテイ</t>
    </rPh>
    <rPh sb="2" eb="3">
      <t>ム</t>
    </rPh>
    <phoneticPr fontId="20"/>
  </si>
  <si>
    <t>指定型番 : JAA26807CEZ424</t>
    <rPh sb="0" eb="2">
      <t>シテイ</t>
    </rPh>
    <rPh sb="2" eb="4">
      <t>カタバン</t>
    </rPh>
    <phoneticPr fontId="20"/>
  </si>
  <si>
    <r>
      <t>7</t>
    </r>
    <r>
      <rPr>
        <sz val="11"/>
        <rFont val="ＭＳ Ｐゴシック"/>
        <family val="3"/>
        <charset val="128"/>
      </rPr>
      <t>50kg</t>
    </r>
    <phoneticPr fontId="20"/>
  </si>
  <si>
    <r>
      <t>9</t>
    </r>
    <r>
      <rPr>
        <sz val="11"/>
        <rFont val="ＭＳ Ｐゴシック"/>
        <family val="3"/>
        <charset val="128"/>
      </rPr>
      <t>00kg</t>
    </r>
    <phoneticPr fontId="20"/>
  </si>
  <si>
    <r>
      <t>1</t>
    </r>
    <r>
      <rPr>
        <sz val="11"/>
        <rFont val="ＭＳ Ｐゴシック"/>
        <family val="3"/>
        <charset val="128"/>
      </rPr>
      <t>000kg</t>
    </r>
    <phoneticPr fontId="20"/>
  </si>
  <si>
    <r>
      <t>4</t>
    </r>
    <r>
      <rPr>
        <sz val="11"/>
        <rFont val="ＭＳ Ｐゴシック"/>
        <family val="3"/>
        <charset val="128"/>
      </rPr>
      <t>5m/m</t>
    </r>
    <phoneticPr fontId="20"/>
  </si>
  <si>
    <r>
      <t>6</t>
    </r>
    <r>
      <rPr>
        <sz val="11"/>
        <rFont val="ＭＳ Ｐゴシック"/>
        <family val="3"/>
        <charset val="128"/>
      </rPr>
      <t>0m/m</t>
    </r>
    <phoneticPr fontId="20"/>
  </si>
  <si>
    <r>
      <t>G</t>
    </r>
    <r>
      <rPr>
        <sz val="11"/>
        <rFont val="ＭＳ Ｐゴシック"/>
        <family val="3"/>
        <charset val="128"/>
      </rPr>
      <t>eN2 P</t>
    </r>
    <phoneticPr fontId="20"/>
  </si>
  <si>
    <r>
      <t xml:space="preserve">GeN2 </t>
    </r>
    <r>
      <rPr>
        <sz val="11"/>
        <rFont val="ＭＳ Ｐゴシック"/>
        <family val="3"/>
        <charset val="128"/>
      </rPr>
      <t>B</t>
    </r>
    <phoneticPr fontId="20"/>
  </si>
  <si>
    <t>(3)</t>
    <phoneticPr fontId="20"/>
  </si>
  <si>
    <r>
      <t>7</t>
    </r>
    <r>
      <rPr>
        <sz val="11"/>
        <rFont val="ＭＳ Ｐゴシック"/>
        <family val="3"/>
        <charset val="128"/>
      </rPr>
      <t>50kg</t>
    </r>
    <phoneticPr fontId="20"/>
  </si>
  <si>
    <r>
      <t>9</t>
    </r>
    <r>
      <rPr>
        <sz val="11"/>
        <rFont val="ＭＳ Ｐゴシック"/>
        <family val="3"/>
        <charset val="128"/>
      </rPr>
      <t>00kg</t>
    </r>
    <phoneticPr fontId="20"/>
  </si>
  <si>
    <r>
      <t>1</t>
    </r>
    <r>
      <rPr>
        <sz val="11"/>
        <rFont val="ＭＳ Ｐゴシック"/>
        <family val="3"/>
        <charset val="128"/>
      </rPr>
      <t>000kg</t>
    </r>
    <phoneticPr fontId="20"/>
  </si>
  <si>
    <r>
      <t>G</t>
    </r>
    <r>
      <rPr>
        <sz val="11"/>
        <rFont val="ＭＳ Ｐゴシック"/>
        <family val="3"/>
        <charset val="128"/>
      </rPr>
      <t>eN2 P</t>
    </r>
    <phoneticPr fontId="20"/>
  </si>
  <si>
    <r>
      <t>G</t>
    </r>
    <r>
      <rPr>
        <sz val="11"/>
        <rFont val="ＭＳ Ｐゴシック"/>
        <family val="3"/>
        <charset val="128"/>
      </rPr>
      <t>eN2 B</t>
    </r>
    <phoneticPr fontId="20"/>
  </si>
  <si>
    <r>
      <t>9</t>
    </r>
    <r>
      <rPr>
        <sz val="11"/>
        <rFont val="ＭＳ Ｐゴシック"/>
        <family val="3"/>
        <charset val="128"/>
      </rPr>
      <t>0m/m</t>
    </r>
    <phoneticPr fontId="20"/>
  </si>
  <si>
    <r>
      <t>1</t>
    </r>
    <r>
      <rPr>
        <sz val="11"/>
        <rFont val="ＭＳ Ｐゴシック"/>
        <family val="3"/>
        <charset val="128"/>
      </rPr>
      <t>05m/m</t>
    </r>
    <phoneticPr fontId="20"/>
  </si>
  <si>
    <r>
      <t>4</t>
    </r>
    <r>
      <rPr>
        <sz val="11"/>
        <rFont val="ＭＳ Ｐゴシック"/>
        <family val="3"/>
        <charset val="128"/>
      </rPr>
      <t>5m/m</t>
    </r>
    <phoneticPr fontId="20"/>
  </si>
  <si>
    <r>
      <t>6</t>
    </r>
    <r>
      <rPr>
        <sz val="11"/>
        <rFont val="ＭＳ Ｐゴシック"/>
        <family val="3"/>
        <charset val="128"/>
      </rPr>
      <t>0m/m</t>
    </r>
    <phoneticPr fontId="20"/>
  </si>
  <si>
    <t>判定は手動で入力する｡</t>
    <rPh sb="0" eb="2">
      <t>ハンテイ</t>
    </rPh>
    <rPh sb="3" eb="5">
      <t>シュドウ</t>
    </rPh>
    <rPh sb="6" eb="8">
      <t>ニュウリョク</t>
    </rPh>
    <phoneticPr fontId="20"/>
  </si>
  <si>
    <t>｢型番｣を入力する事により
自動で判定される｡</t>
    <rPh sb="1" eb="3">
      <t>カタバン</t>
    </rPh>
    <rPh sb="5" eb="7">
      <t>ニュウリョク</t>
    </rPh>
    <rPh sb="9" eb="10">
      <t>コト</t>
    </rPh>
    <rPh sb="14" eb="16">
      <t>ジドウ</t>
    </rPh>
    <rPh sb="17" eb="19">
      <t>ハンテイ</t>
    </rPh>
    <phoneticPr fontId="20"/>
  </si>
  <si>
    <t>測定値を入力する事により
自動で判定される｡</t>
    <rPh sb="0" eb="3">
      <t>ソクテイチ</t>
    </rPh>
    <rPh sb="4" eb="6">
      <t>ニュウリョク</t>
    </rPh>
    <rPh sb="8" eb="9">
      <t>コト</t>
    </rPh>
    <rPh sb="13" eb="15">
      <t>ジドウ</t>
    </rPh>
    <rPh sb="16" eb="18">
      <t>ハンテイ</t>
    </rPh>
    <phoneticPr fontId="20"/>
  </si>
  <si>
    <t>制動距離を入力する事により
自動で判定される｡</t>
    <rPh sb="0" eb="2">
      <t>セイドウ</t>
    </rPh>
    <rPh sb="2" eb="4">
      <t>キョリ</t>
    </rPh>
    <rPh sb="5" eb="7">
      <t>ニュウリョク</t>
    </rPh>
    <rPh sb="9" eb="10">
      <t>コト</t>
    </rPh>
    <rPh sb="14" eb="16">
      <t>ジドウ</t>
    </rPh>
    <rPh sb="17" eb="19">
      <t>ハンテイ</t>
    </rPh>
    <phoneticPr fontId="20"/>
  </si>
  <si>
    <r>
      <t>4</t>
    </r>
    <r>
      <rPr>
        <sz val="11"/>
        <rFont val="ＭＳ Ｐゴシック"/>
        <family val="3"/>
        <charset val="128"/>
      </rPr>
      <t>5m/min</t>
    </r>
    <phoneticPr fontId="20"/>
  </si>
  <si>
    <r>
      <t>6</t>
    </r>
    <r>
      <rPr>
        <sz val="11"/>
        <rFont val="ＭＳ Ｐゴシック"/>
        <family val="3"/>
        <charset val="128"/>
      </rPr>
      <t>0m/min</t>
    </r>
    <phoneticPr fontId="20"/>
  </si>
  <si>
    <r>
      <t>9</t>
    </r>
    <r>
      <rPr>
        <sz val="11"/>
        <rFont val="ＭＳ Ｐゴシック"/>
        <family val="3"/>
        <charset val="128"/>
      </rPr>
      <t>0m/min</t>
    </r>
    <phoneticPr fontId="20"/>
  </si>
  <si>
    <r>
      <t>105m/m</t>
    </r>
    <r>
      <rPr>
        <sz val="11"/>
        <rFont val="ＭＳ Ｐゴシック"/>
        <family val="3"/>
        <charset val="128"/>
      </rPr>
      <t>in</t>
    </r>
    <phoneticPr fontId="20"/>
  </si>
  <si>
    <t>号機</t>
    <rPh sb="0" eb="2">
      <t>ゴウキ</t>
    </rPh>
    <phoneticPr fontId="20"/>
  </si>
  <si>
    <t xml:space="preserve">登録番号 </t>
    <rPh sb="0" eb="2">
      <t>トウロク</t>
    </rPh>
    <rPh sb="2" eb="4">
      <t>バンゴウ</t>
    </rPh>
    <phoneticPr fontId="20"/>
  </si>
  <si>
    <t>検査者氏名</t>
    <rPh sb="0" eb="3">
      <t>ケンサシャ</t>
    </rPh>
    <rPh sb="3" eb="5">
      <t>シメイ</t>
    </rPh>
    <phoneticPr fontId="20"/>
  </si>
  <si>
    <t>年</t>
    <rPh sb="0" eb="1">
      <t>ネン</t>
    </rPh>
    <phoneticPr fontId="20"/>
  </si>
  <si>
    <t>月</t>
    <rPh sb="0" eb="1">
      <t>ツキ</t>
    </rPh>
    <phoneticPr fontId="20"/>
  </si>
  <si>
    <t>日</t>
    <rPh sb="0" eb="1">
      <t>ヒ</t>
    </rPh>
    <phoneticPr fontId="20"/>
  </si>
  <si>
    <t>元号</t>
    <rPh sb="0" eb="2">
      <t>ゲンゴウ</t>
    </rPh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</si>
  <si>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</si>
  <si>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</si>
  <si>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検査日 :</t>
    <rPh sb="0" eb="3">
      <t>ケンサビ</t>
    </rPh>
    <phoneticPr fontId="20"/>
  </si>
  <si>
    <t>-</t>
    <phoneticPr fontId="20"/>
  </si>
  <si>
    <t>-</t>
    <phoneticPr fontId="20"/>
  </si>
  <si>
    <t>-</t>
    <phoneticPr fontId="20"/>
  </si>
  <si>
    <t>交換基準</t>
    <rPh sb="0" eb="2">
      <t>コウカン</t>
    </rPh>
    <rPh sb="2" eb="4">
      <t>キジュン</t>
    </rPh>
    <phoneticPr fontId="20"/>
  </si>
  <si>
    <t>S1,S2</t>
    <phoneticPr fontId="20"/>
  </si>
  <si>
    <t>万回</t>
    <rPh sb="0" eb="2">
      <t>マンカイ</t>
    </rPh>
    <phoneticPr fontId="20"/>
  </si>
  <si>
    <t>S1,S2 :</t>
    <phoneticPr fontId="20"/>
  </si>
  <si>
    <t>15年/1000万回</t>
    <rPh sb="2" eb="3">
      <t>ネン</t>
    </rPh>
    <rPh sb="8" eb="10">
      <t>マンカイ</t>
    </rPh>
    <phoneticPr fontId="20"/>
  </si>
  <si>
    <t>6年/100万回</t>
    <rPh sb="1" eb="2">
      <t>ネン</t>
    </rPh>
    <rPh sb="6" eb="8">
      <t>マンカイ</t>
    </rPh>
    <phoneticPr fontId="20"/>
  </si>
  <si>
    <t>UDX</t>
    <phoneticPr fontId="20"/>
  </si>
  <si>
    <t>UDX2</t>
    <phoneticPr fontId="20"/>
  </si>
  <si>
    <t>回数</t>
    <rPh sb="0" eb="2">
      <t>カイスウ</t>
    </rPh>
    <phoneticPr fontId="20"/>
  </si>
  <si>
    <t>総合</t>
    <rPh sb="0" eb="2">
      <t>ソウゴウ</t>
    </rPh>
    <phoneticPr fontId="20"/>
  </si>
  <si>
    <t>経年及び起動回数を入力する事により自動で判定される｡</t>
    <rPh sb="0" eb="2">
      <t>ケイネン</t>
    </rPh>
    <rPh sb="2" eb="3">
      <t>オヨ</t>
    </rPh>
    <rPh sb="4" eb="6">
      <t>キドウ</t>
    </rPh>
    <rPh sb="6" eb="8">
      <t>カイスウ</t>
    </rPh>
    <rPh sb="17" eb="19">
      <t>ジドウ</t>
    </rPh>
    <phoneticPr fontId="20"/>
  </si>
  <si>
    <t>規定部品経過時間が交換基準を超えていること｡</t>
    <rPh sb="0" eb="2">
      <t>キテイ</t>
    </rPh>
    <rPh sb="2" eb="4">
      <t>ブヒン</t>
    </rPh>
    <rPh sb="4" eb="6">
      <t>ケイカ</t>
    </rPh>
    <rPh sb="6" eb="8">
      <t>ジカン</t>
    </rPh>
    <rPh sb="9" eb="11">
      <t>コウカン</t>
    </rPh>
    <rPh sb="11" eb="13">
      <t>キジュン</t>
    </rPh>
    <rPh sb="14" eb="15">
      <t>コ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</si>
  <si>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</si>
  <si>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mm未満であること｡</t>
    <rPh sb="2" eb="4">
      <t>ミマン</t>
    </rPh>
    <phoneticPr fontId="20"/>
  </si>
  <si>
    <t>正常に着床しないこと｡</t>
    <rPh sb="0" eb="2">
      <t>セイジョウ</t>
    </rPh>
    <rPh sb="3" eb="5">
      <t>チャクショウ</t>
    </rPh>
    <phoneticPr fontId="20"/>
  </si>
  <si>
    <t>規定部品の形式が適正なものでないこと｡</t>
    <rPh sb="0" eb="2">
      <t>キテイ</t>
    </rPh>
    <rPh sb="2" eb="4">
      <t>ブヒン</t>
    </rPh>
    <rPh sb="5" eb="7">
      <t>ケイシキ</t>
    </rPh>
    <rPh sb="8" eb="10">
      <t>テキセイ</t>
    </rPh>
    <phoneticPr fontId="20"/>
  </si>
  <si>
    <t>かごの無積載上昇時のブレーキ制動を確認する｡</t>
    <rPh sb="3" eb="4">
      <t>ム</t>
    </rPh>
    <rPh sb="4" eb="6">
      <t>セキサイ</t>
    </rPh>
    <rPh sb="6" eb="8">
      <t>ジョウショウ</t>
    </rPh>
    <rPh sb="8" eb="9">
      <t>ジ</t>
    </rPh>
    <rPh sb="14" eb="16">
      <t>セイドウ</t>
    </rPh>
    <rPh sb="17" eb="19">
      <t>カクニン</t>
    </rPh>
    <phoneticPr fontId="20"/>
  </si>
  <si>
    <t>各階に走行させ着床させる｡</t>
    <rPh sb="0" eb="2">
      <t>カクカイ</t>
    </rPh>
    <rPh sb="3" eb="5">
      <t>ソウコウ</t>
    </rPh>
    <rPh sb="7" eb="9">
      <t>チャクショウ</t>
    </rPh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</si>
  <si>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</si>
  <si>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ブレーキ動作感知装置</t>
    <rPh sb="4" eb="6">
      <t>ドウサ</t>
    </rPh>
    <rPh sb="6" eb="8">
      <t>カンチ</t>
    </rPh>
    <rPh sb="8" eb="10">
      <t>ソウチ</t>
    </rPh>
    <phoneticPr fontId="20"/>
  </si>
  <si>
    <t>パッドの状況</t>
    <rPh sb="4" eb="6">
      <t>ジョウキョウ</t>
    </rPh>
    <phoneticPr fontId="20"/>
  </si>
  <si>
    <t>走行中戸開時の動作確認</t>
    <rPh sb="0" eb="3">
      <t>ソウコウチュウ</t>
    </rPh>
    <rPh sb="3" eb="4">
      <t>ト</t>
    </rPh>
    <rPh sb="4" eb="5">
      <t>カイ</t>
    </rPh>
    <rPh sb="5" eb="6">
      <t>ジ</t>
    </rPh>
    <rPh sb="7" eb="9">
      <t>ドウサ</t>
    </rPh>
    <rPh sb="9" eb="11">
      <t>カクニン</t>
    </rPh>
    <phoneticPr fontId="20"/>
  </si>
  <si>
    <t>安全プログラムバージョン</t>
    <rPh sb="0" eb="2">
      <t>アンゼン</t>
    </rPh>
    <phoneticPr fontId="20"/>
  </si>
  <si>
    <t>規定部品の交換基準</t>
    <rPh sb="0" eb="2">
      <t>キテイ</t>
    </rPh>
    <rPh sb="2" eb="4">
      <t>ブヒン</t>
    </rPh>
    <rPh sb="5" eb="7">
      <t>コウカン</t>
    </rPh>
    <rPh sb="7" eb="9">
      <t>キジュン</t>
    </rPh>
    <phoneticPr fontId="20"/>
  </si>
  <si>
    <t>エレベーターがドアゾーン外にいる時に乗場戸の鍵を外す｡</t>
    <rPh sb="12" eb="13">
      <t>ソト</t>
    </rPh>
    <rPh sb="16" eb="17">
      <t>トキ</t>
    </rPh>
    <rPh sb="18" eb="20">
      <t>ノリバ</t>
    </rPh>
    <rPh sb="20" eb="21">
      <t>ト</t>
    </rPh>
    <rPh sb="22" eb="23">
      <t>カギ</t>
    </rPh>
    <rPh sb="24" eb="25">
      <t>ハズ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</si>
  <si>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</si>
  <si>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電動機動力電源及びブレーキの励磁コイル電源を遮断するリレー(S1.S2.UDX)が消磁しないこと｡エレベーターが停止しないこと｡</t>
    <rPh sb="0" eb="3">
      <t>デンドウキ</t>
    </rPh>
    <rPh sb="3" eb="5">
      <t>ドウリョク</t>
    </rPh>
    <rPh sb="5" eb="7">
      <t>デンゲン</t>
    </rPh>
    <rPh sb="7" eb="8">
      <t>オヨ</t>
    </rPh>
    <rPh sb="14" eb="16">
      <t>レイジ</t>
    </rPh>
    <rPh sb="19" eb="21">
      <t>デンゲン</t>
    </rPh>
    <rPh sb="22" eb="24">
      <t>シャダン</t>
    </rPh>
    <rPh sb="41" eb="42">
      <t>ケ</t>
    </rPh>
    <rPh sb="42" eb="43">
      <t xml:space="preserve">
</t>
    </rPh>
    <rPh sb="55" eb="57">
      <t>テイシ</t>
    </rPh>
    <rPh sb="57" eb="60">
      <t>ナイコト</t>
    </rPh>
    <phoneticPr fontId="20"/>
  </si>
  <si>
    <t>プリント基盤｢GECB｣の型番を確認し、指定型番でないこと。</t>
    <rPh sb="4" eb="6">
      <t>キバン</t>
    </rPh>
    <rPh sb="13" eb="15">
      <t>カタバン</t>
    </rPh>
    <rPh sb="16" eb="18">
      <t>カクニン</t>
    </rPh>
    <rPh sb="20" eb="22">
      <t>シテイ</t>
    </rPh>
    <rPh sb="22" eb="24">
      <t>カタバン</t>
    </rPh>
    <phoneticPr fontId="20"/>
  </si>
  <si>
    <t>パッドに欠損､割れがあること又はディスクから剥離していること｡</t>
    <rPh sb="4" eb="6">
      <t>ケッソン</t>
    </rPh>
    <rPh sb="7" eb="8">
      <t>ワ</t>
    </rPh>
    <rPh sb="14" eb="15">
      <t>マタ</t>
    </rPh>
    <rPh sb="22" eb="24">
      <t>ハクリ</t>
    </rPh>
    <phoneticPr fontId="20"/>
  </si>
  <si>
    <t>ブレーキが制動しないこと又はかごが規定の距離を超えていること｡</t>
    <rPh sb="5" eb="7">
      <t>セイドウ</t>
    </rPh>
    <rPh sb="12" eb="13">
      <t>マタ</t>
    </rPh>
    <rPh sb="17" eb="19">
      <t>キテイ</t>
    </rPh>
    <rPh sb="20" eb="22">
      <t>キョリ</t>
    </rPh>
    <rPh sb="23" eb="24">
      <t>コ</t>
    </rPh>
    <phoneticPr fontId="20"/>
  </si>
  <si>
    <t>ブレーキ開及び閉時の動作信号が異なる信号であること｡</t>
    <rPh sb="4" eb="6">
      <t>オヨビ</t>
    </rPh>
    <rPh sb="7" eb="9">
      <t>トキノ</t>
    </rPh>
    <rPh sb="9" eb="11">
      <t>ドウサ</t>
    </rPh>
    <rPh sb="11" eb="14">
      <t>シンゴウガ</t>
    </rPh>
    <rPh sb="17" eb="19">
      <t>シンゴウ</t>
    </rPh>
    <rPh sb="18" eb="23">
      <t>コト</t>
    </rPh>
    <phoneticPr fontId="20"/>
  </si>
  <si>
    <t>ブレーキ</t>
    <phoneticPr fontId="20"/>
  </si>
  <si>
    <t>戸開走行
保護回路</t>
    <phoneticPr fontId="20"/>
  </si>
  <si>
    <t>規定値：</t>
    <rPh sb="0" eb="3">
      <t>キテイチ</t>
    </rPh>
    <phoneticPr fontId="20"/>
  </si>
  <si>
    <t>測定値：</t>
    <rPh sb="0" eb="3">
      <t>ソクテイチ</t>
    </rPh>
    <phoneticPr fontId="20"/>
  </si>
  <si>
    <t>mm</t>
    <phoneticPr fontId="20"/>
  </si>
  <si>
    <t>(5)</t>
    <phoneticPr fontId="20"/>
  </si>
  <si>
    <t>発行 :平成 31年 4月 1日Ver.9T</t>
    <phoneticPr fontId="20"/>
  </si>
  <si>
    <t>令和</t>
    <rPh sb="0" eb="1">
      <t>レイ</t>
    </rPh>
    <rPh sb="1" eb="2">
      <t>ワ</t>
    </rPh>
    <phoneticPr fontId="20"/>
  </si>
  <si>
    <t>取付けの状況</t>
    <phoneticPr fontId="20"/>
  </si>
  <si>
    <t>走行中戸開時の動作確認</t>
    <phoneticPr fontId="20"/>
  </si>
  <si>
    <t>検査項目</t>
    <phoneticPr fontId="20"/>
  </si>
  <si>
    <t>■番号■</t>
    <rPh sb="1" eb="3">
      <t>バンゴウ</t>
    </rPh>
    <phoneticPr fontId="20"/>
  </si>
  <si>
    <t>検査事項1</t>
    <phoneticPr fontId="20"/>
  </si>
  <si>
    <t>検査事項2</t>
  </si>
  <si>
    <t>検査事項3</t>
  </si>
  <si>
    <t>戸開走行保護回路</t>
    <phoneticPr fontId="20"/>
  </si>
  <si>
    <t>安全ﾌﾟﾛｸﾞﾗﾑﾊﾞｰｼﾞｮﾝ</t>
    <phoneticPr fontId="20"/>
  </si>
  <si>
    <t>つま先保護板</t>
    <phoneticPr fontId="20"/>
  </si>
  <si>
    <t>長さ</t>
    <phoneticPr fontId="20"/>
  </si>
  <si>
    <t>なし</t>
    <phoneticPr fontId="20"/>
  </si>
  <si>
    <t>(3)</t>
  </si>
  <si>
    <t>特定距離感知装置</t>
    <phoneticPr fontId="20"/>
  </si>
  <si>
    <t>動作確認</t>
    <phoneticPr fontId="20"/>
  </si>
  <si>
    <t>(4)</t>
  </si>
  <si>
    <t>部品</t>
    <phoneticPr fontId="20"/>
  </si>
  <si>
    <t>規定部品の形式</t>
    <phoneticPr fontId="20"/>
  </si>
  <si>
    <t>規定部品の交換基準</t>
    <phoneticPr fontId="20"/>
  </si>
  <si>
    <t>(5)</t>
  </si>
  <si>
    <t>ﾌﾞﾚｰｷ</t>
    <phoneticPr fontId="20"/>
  </si>
  <si>
    <t>ﾊﾟｯﾄﾞの状況</t>
    <phoneticPr fontId="20"/>
  </si>
  <si>
    <t>制動力の状況</t>
    <phoneticPr fontId="20"/>
  </si>
  <si>
    <t>ﾌﾞﾚｰｷ動作感知装置</t>
    <phoneticPr fontId="20"/>
  </si>
  <si>
    <t>検査項目プルダウン</t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</si>
  <si>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</si>
  <si>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UCMP型式</t>
    <rPh sb="4" eb="6">
      <t>カタシキ</t>
    </rPh>
    <phoneticPr fontId="20"/>
  </si>
  <si>
    <t>通番</t>
    <rPh sb="0" eb="2">
      <t>ツウバン</t>
    </rPh>
    <phoneticPr fontId="32"/>
  </si>
  <si>
    <t>ENNNUN－0867</t>
    <phoneticPr fontId="20"/>
  </si>
  <si>
    <t>DBGP－2A</t>
    <phoneticPr fontId="20"/>
  </si>
  <si>
    <t>上記(1)～(5)の検査結果で｢否｣又は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0" eb="12">
      <t>ケンサ</t>
    </rPh>
    <rPh sb="12" eb="14">
      <t>ケッカ</t>
    </rPh>
    <rPh sb="16" eb="17">
      <t>イナ</t>
    </rPh>
    <rPh sb="18" eb="19">
      <t>マタ</t>
    </rPh>
    <rPh sb="20" eb="22">
      <t>ベッキ</t>
    </rPh>
    <rPh sb="22" eb="23">
      <t>ダイ</t>
    </rPh>
    <rPh sb="23" eb="25">
      <t>イチゴウ</t>
    </rPh>
    <rPh sb="45" eb="47">
      <t>ケンサ</t>
    </rPh>
    <rPh sb="47" eb="49">
      <t>ケッカ</t>
    </rPh>
    <rPh sb="51" eb="52">
      <t>ヨウ</t>
    </rPh>
    <rPh sb="52" eb="54">
      <t>ゼセイ</t>
    </rPh>
    <rPh sb="55" eb="56">
      <t>マタ</t>
    </rPh>
    <rPh sb="58" eb="59">
      <t>ヨウ</t>
    </rPh>
    <rPh sb="59" eb="61">
      <t>ジュウテン</t>
    </rPh>
    <rPh sb="61" eb="63">
      <t>テンケン</t>
    </rPh>
    <rPh sb="65" eb="67">
      <t>ハンテイ</t>
    </rPh>
    <rPh sb="70" eb="72">
      <t>バアイ</t>
    </rPh>
    <rPh sb="74" eb="76">
      <t>ベッキ</t>
    </rPh>
    <rPh sb="76" eb="77">
      <t>ダイ</t>
    </rPh>
    <rPh sb="77" eb="79">
      <t>イチゴウ</t>
    </rPh>
    <rPh sb="85" eb="86">
      <t>ト</t>
    </rPh>
    <rPh sb="86" eb="87">
      <t>カイ</t>
    </rPh>
    <rPh sb="87" eb="89">
      <t>ソウコウ</t>
    </rPh>
    <rPh sb="89" eb="91">
      <t>ホゴ</t>
    </rPh>
    <rPh sb="91" eb="93">
      <t>ソウチ</t>
    </rPh>
    <rPh sb="95" eb="97">
      <t>ケンサ</t>
    </rPh>
    <rPh sb="97" eb="99">
      <t>ケッカ</t>
    </rPh>
    <rPh sb="101" eb="102">
      <t>ヨウ</t>
    </rPh>
    <rPh sb="102" eb="104">
      <t>ゼセイ</t>
    </rPh>
    <rPh sb="105" eb="106">
      <t>マタ</t>
    </rPh>
    <rPh sb="108" eb="109">
      <t>ヨウ</t>
    </rPh>
    <rPh sb="109" eb="111">
      <t>ジュウテン</t>
    </rPh>
    <rPh sb="111" eb="113">
      <t>テンケン</t>
    </rPh>
    <rPh sb="115" eb="117">
      <t>ハンテイ</t>
    </rPh>
    <phoneticPr fontId="20"/>
  </si>
  <si>
    <t>UDX,UDX2 :</t>
    <phoneticPr fontId="20"/>
  </si>
  <si>
    <t>UDX :</t>
    <phoneticPr fontId="20"/>
  </si>
  <si>
    <t>UDX2 :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</si>
</sst>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.5"/>
      <name val="ＭＳ Ｐゴシック"/>
      <family val="3"/>
      <charset val="128"/>
    </font>
    <font>
      <sz val="8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color theme="1"/>
      <name val="ＭＳ Ｐゴシック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0" borderId="0"/>
    <xf numFmtId="0" fontId="34" fillId="0" borderId="0"/>
  </cellStyleXfs>
  <cellXfs count="3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>
      <alignment vertical="center"/>
    </xf>
    <xf numFmtId="0" fontId="1" fillId="0" borderId="22" xfId="0" applyFont="1" applyBorder="1">
      <alignment vertical="center"/>
    </xf>
    <xf numFmtId="0" fontId="0" fillId="0" borderId="22" xfId="0" applyBorder="1">
      <alignment vertical="center"/>
    </xf>
    <xf numFmtId="0" fontId="0" fillId="0" borderId="22" xfId="0" applyFont="1" applyBorder="1">
      <alignment vertical="center"/>
    </xf>
    <xf numFmtId="0" fontId="31" fillId="0" borderId="0" xfId="0" applyFont="1">
      <alignment vertical="center"/>
    </xf>
    <xf numFmtId="0" fontId="31" fillId="0" borderId="22" xfId="0" applyFont="1" applyBorder="1">
      <alignment vertical="center"/>
    </xf>
    <xf numFmtId="49" fontId="1" fillId="0" borderId="22" xfId="0" applyNumberFormat="1" applyFont="1" applyBorder="1">
      <alignment vertical="center"/>
    </xf>
    <xf numFmtId="0" fontId="0" fillId="0" borderId="25" xfId="0" applyBorder="1">
      <alignment vertical="center"/>
    </xf>
    <xf numFmtId="0" fontId="33" fillId="0" borderId="22" xfId="0" applyFont="1" applyBorder="1">
      <alignment vertical="center"/>
    </xf>
    <xf numFmtId="0" fontId="0" fillId="0" borderId="26" xfId="0" applyBorder="1">
      <alignment vertical="center"/>
    </xf>
    <xf numFmtId="0" fontId="33" fillId="0" borderId="21" xfId="0" applyFont="1" applyBorder="1">
      <alignment vertical="center"/>
    </xf>
    <xf numFmtId="0" fontId="26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1" fillId="24" borderId="22" xfId="0" applyFont="1" applyFill="1" applyBorder="1">
      <alignment vertical="center"/>
    </xf>
    <xf numFmtId="0" fontId="33" fillId="24" borderId="38" xfId="0" applyFont="1" applyFill="1" applyBorder="1">
      <alignment vertical="center"/>
    </xf>
    <xf numFmtId="0" fontId="33" fillId="24" borderId="39" xfId="0" applyFont="1" applyFill="1" applyBorder="1">
      <alignment vertical="center"/>
    </xf>
    <xf numFmtId="0" fontId="1" fillId="24" borderId="22" xfId="0" applyFont="1" applyFill="1" applyBorder="1" applyAlignment="1">
      <alignment vertical="center"/>
    </xf>
    <xf numFmtId="176" fontId="1" fillId="24" borderId="0" xfId="0" applyNumberFormat="1" applyFont="1" applyFill="1">
      <alignment vertical="center"/>
    </xf>
    <xf numFmtId="0" fontId="1" fillId="24" borderId="0" xfId="0" applyFont="1" applyFill="1">
      <alignment vertical="center"/>
    </xf>
    <xf numFmtId="0" fontId="21" fillId="0" borderId="0" xfId="0" applyFont="1" applyFill="1" applyAlignment="1" applyProtection="1">
      <alignment horizontal="right" vertical="center"/>
      <protection hidden="1"/>
    </xf>
    <xf numFmtId="0" fontId="1" fillId="0" borderId="0" xfId="0" applyFont="1" applyProtection="1">
      <alignment vertical="center"/>
      <protection hidden="1"/>
    </xf>
    <xf numFmtId="0" fontId="1" fillId="0" borderId="0" xfId="0" applyFont="1" applyFill="1" applyProtection="1">
      <alignment vertical="center"/>
      <protection hidden="1"/>
    </xf>
    <xf numFmtId="0" fontId="26" fillId="0" borderId="0" xfId="0" applyFont="1" applyFill="1" applyAlignment="1" applyProtection="1">
      <alignment horizontal="right" vertical="center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right" vertical="center"/>
      <protection hidden="1"/>
    </xf>
    <xf numFmtId="0" fontId="1" fillId="0" borderId="15" xfId="0" applyFont="1" applyFill="1" applyBorder="1" applyAlignment="1" applyProtection="1">
      <alignment vertical="center"/>
      <protection hidden="1"/>
    </xf>
    <xf numFmtId="0" fontId="21" fillId="0" borderId="15" xfId="0" applyFont="1" applyFill="1" applyBorder="1" applyAlignment="1" applyProtection="1">
      <protection locked="0" hidden="1"/>
    </xf>
    <xf numFmtId="0" fontId="0" fillId="0" borderId="15" xfId="0" applyFill="1" applyBorder="1" applyAlignment="1" applyProtection="1">
      <alignment vertical="center"/>
      <protection hidden="1"/>
    </xf>
    <xf numFmtId="0" fontId="22" fillId="0" borderId="0" xfId="0" applyFont="1" applyFill="1" applyAlignment="1" applyProtection="1">
      <alignment vertical="center"/>
      <protection hidden="1"/>
    </xf>
    <xf numFmtId="0" fontId="1" fillId="0" borderId="21" xfId="0" applyFont="1" applyFill="1" applyBorder="1" applyProtection="1">
      <alignment vertical="center"/>
      <protection hidden="1"/>
    </xf>
    <xf numFmtId="0" fontId="1" fillId="0" borderId="0" xfId="0" applyFont="1" applyFill="1" applyAlignment="1" applyProtection="1">
      <alignment vertical="center"/>
      <protection locked="0"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1" fillId="0" borderId="15" xfId="0" applyFont="1" applyFill="1" applyBorder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1" fillId="0" borderId="15" xfId="0" applyFont="1" applyFill="1" applyBorder="1" applyAlignment="1" applyProtection="1">
      <alignment vertical="center"/>
      <protection locked="0"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Fill="1" applyBorder="1" applyProtection="1">
      <alignment vertical="center"/>
      <protection hidden="1"/>
    </xf>
    <xf numFmtId="0" fontId="25" fillId="0" borderId="15" xfId="0" applyFont="1" applyFill="1" applyBorder="1" applyAlignment="1" applyProtection="1">
      <alignment vertical="center"/>
      <protection locked="0" hidden="1"/>
    </xf>
    <xf numFmtId="0" fontId="21" fillId="0" borderId="15" xfId="0" applyFont="1" applyFill="1" applyBorder="1" applyAlignment="1" applyProtection="1">
      <alignment vertical="center"/>
      <protection hidden="1"/>
    </xf>
    <xf numFmtId="0" fontId="1" fillId="0" borderId="12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13" xfId="0" applyFont="1" applyFill="1" applyBorder="1" applyAlignment="1" applyProtection="1">
      <alignment vertical="center"/>
      <protection hidden="1"/>
    </xf>
    <xf numFmtId="0" fontId="21" fillId="0" borderId="14" xfId="0" applyFont="1" applyFill="1" applyBorder="1" applyAlignment="1" applyProtection="1">
      <alignment vertical="center"/>
      <protection hidden="1"/>
    </xf>
    <xf numFmtId="0" fontId="21" fillId="0" borderId="10" xfId="0" applyFont="1" applyFill="1" applyBorder="1" applyAlignment="1" applyProtection="1">
      <alignment vertical="center"/>
      <protection hidden="1"/>
    </xf>
    <xf numFmtId="0" fontId="21" fillId="0" borderId="11" xfId="0" applyFont="1" applyFill="1" applyBorder="1" applyAlignment="1" applyProtection="1">
      <alignment vertical="center"/>
      <protection hidden="1"/>
    </xf>
    <xf numFmtId="0" fontId="1" fillId="0" borderId="10" xfId="0" applyFont="1" applyFill="1" applyBorder="1" applyAlignment="1" applyProtection="1">
      <alignment vertical="center"/>
      <protection hidden="1"/>
    </xf>
    <xf numFmtId="0" fontId="1" fillId="0" borderId="11" xfId="0" applyFont="1" applyFill="1" applyBorder="1" applyAlignment="1" applyProtection="1">
      <alignment vertical="center"/>
      <protection hidden="1"/>
    </xf>
    <xf numFmtId="0" fontId="21" fillId="0" borderId="12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locked="0" hidden="1"/>
    </xf>
    <xf numFmtId="0" fontId="0" fillId="0" borderId="0" xfId="0" applyFill="1" applyBorder="1" applyAlignment="1" applyProtection="1">
      <alignment vertical="center"/>
      <protection locked="0" hidden="1"/>
    </xf>
    <xf numFmtId="0" fontId="1" fillId="0" borderId="12" xfId="0" applyFont="1" applyFill="1" applyBorder="1" applyProtection="1">
      <alignment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12" xfId="0" applyFill="1" applyBorder="1" applyAlignment="1" applyProtection="1">
      <alignment horizontal="center" vertical="center"/>
      <protection hidden="1"/>
    </xf>
    <xf numFmtId="0" fontId="1" fillId="0" borderId="19" xfId="0" applyFont="1" applyFill="1" applyBorder="1" applyAlignment="1" applyProtection="1">
      <alignment horizontal="center" vertical="center"/>
      <protection hidden="1"/>
    </xf>
    <xf numFmtId="0" fontId="1" fillId="0" borderId="15" xfId="0" applyFont="1" applyFill="1" applyBorder="1" applyAlignment="1" applyProtection="1">
      <alignment horizontal="center" vertical="center"/>
      <protection hidden="1"/>
    </xf>
    <xf numFmtId="0" fontId="1" fillId="0" borderId="20" xfId="0" applyFont="1" applyFill="1" applyBorder="1" applyAlignment="1" applyProtection="1">
      <alignment horizontal="center" vertical="center"/>
      <protection hidden="1"/>
    </xf>
    <xf numFmtId="0" fontId="1" fillId="0" borderId="19" xfId="0" applyFont="1" applyFill="1" applyBorder="1" applyAlignment="1" applyProtection="1">
      <alignment vertical="center"/>
      <protection hidden="1"/>
    </xf>
    <xf numFmtId="0" fontId="1" fillId="0" borderId="20" xfId="0" applyFont="1" applyFill="1" applyBorder="1" applyAlignment="1" applyProtection="1">
      <alignment vertical="center"/>
      <protection hidden="1"/>
    </xf>
    <xf numFmtId="0" fontId="21" fillId="0" borderId="14" xfId="0" applyFont="1" applyFill="1" applyBorder="1" applyAlignment="1" applyProtection="1">
      <alignment vertical="center" shrinkToFit="1"/>
      <protection hidden="1"/>
    </xf>
    <xf numFmtId="0" fontId="21" fillId="0" borderId="10" xfId="0" applyFont="1" applyFill="1" applyBorder="1" applyAlignment="1" applyProtection="1">
      <alignment vertical="center" shrinkToFit="1"/>
      <protection hidden="1"/>
    </xf>
    <xf numFmtId="0" fontId="21" fillId="0" borderId="10" xfId="0" applyFont="1" applyFill="1" applyBorder="1" applyAlignment="1" applyProtection="1">
      <alignment vertical="center"/>
      <protection locked="0" hidden="1"/>
    </xf>
    <xf numFmtId="0" fontId="21" fillId="0" borderId="13" xfId="0" applyFont="1" applyFill="1" applyBorder="1" applyAlignment="1" applyProtection="1">
      <alignment vertical="center"/>
      <protection hidden="1"/>
    </xf>
    <xf numFmtId="0" fontId="21" fillId="0" borderId="20" xfId="0" applyFont="1" applyFill="1" applyBorder="1" applyAlignment="1" applyProtection="1">
      <alignment vertical="center"/>
      <protection hidden="1"/>
    </xf>
    <xf numFmtId="0" fontId="21" fillId="0" borderId="19" xfId="0" applyFont="1" applyFill="1" applyBorder="1" applyAlignment="1" applyProtection="1">
      <alignment vertical="center"/>
      <protection hidden="1"/>
    </xf>
    <xf numFmtId="0" fontId="21" fillId="0" borderId="15" xfId="0" applyFont="1" applyFill="1" applyBorder="1" applyAlignment="1" applyProtection="1">
      <alignment vertical="center"/>
      <protection locked="0" hidden="1"/>
    </xf>
    <xf numFmtId="0" fontId="1" fillId="0" borderId="14" xfId="0" applyFont="1" applyFill="1" applyBorder="1" applyProtection="1">
      <alignment vertical="center"/>
      <protection hidden="1"/>
    </xf>
    <xf numFmtId="0" fontId="25" fillId="0" borderId="10" xfId="0" applyFont="1" applyFill="1" applyBorder="1" applyAlignment="1" applyProtection="1">
      <alignment horizontal="center" vertical="center"/>
      <protection hidden="1"/>
    </xf>
    <xf numFmtId="0" fontId="1" fillId="0" borderId="1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25" fillId="0" borderId="12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protection hidden="1"/>
    </xf>
    <xf numFmtId="0" fontId="21" fillId="0" borderId="17" xfId="0" applyFont="1" applyFill="1" applyBorder="1" applyProtection="1">
      <alignment vertical="center"/>
      <protection hidden="1"/>
    </xf>
    <xf numFmtId="0" fontId="21" fillId="0" borderId="16" xfId="0" applyFont="1" applyFill="1" applyBorder="1" applyProtection="1">
      <alignment vertical="center"/>
      <protection hidden="1"/>
    </xf>
    <xf numFmtId="0" fontId="1" fillId="0" borderId="16" xfId="0" applyFont="1" applyFill="1" applyBorder="1" applyAlignment="1" applyProtection="1">
      <alignment vertical="center"/>
      <protection hidden="1"/>
    </xf>
    <xf numFmtId="0" fontId="7" fillId="0" borderId="16" xfId="0" applyFont="1" applyFill="1" applyBorder="1" applyAlignment="1" applyProtection="1">
      <alignment vertical="center"/>
      <protection hidden="1"/>
    </xf>
    <xf numFmtId="0" fontId="25" fillId="0" borderId="16" xfId="0" applyFont="1" applyFill="1" applyBorder="1" applyAlignment="1" applyProtection="1">
      <alignment vertical="center"/>
      <protection hidden="1"/>
    </xf>
    <xf numFmtId="0" fontId="21" fillId="0" borderId="18" xfId="0" applyFont="1" applyFill="1" applyBorder="1" applyProtection="1">
      <alignment vertical="center"/>
      <protection hidden="1"/>
    </xf>
    <xf numFmtId="0" fontId="1" fillId="0" borderId="17" xfId="0" applyFont="1" applyFill="1" applyBorder="1" applyAlignment="1" applyProtection="1">
      <alignment horizontal="center" vertical="center"/>
      <protection hidden="1"/>
    </xf>
    <xf numFmtId="0" fontId="1" fillId="0" borderId="16" xfId="0" applyFont="1" applyFill="1" applyBorder="1" applyAlignment="1" applyProtection="1">
      <alignment horizontal="center" vertical="center"/>
      <protection hidden="1"/>
    </xf>
    <xf numFmtId="0" fontId="21" fillId="0" borderId="0" xfId="0" applyFont="1" applyProtection="1">
      <alignment vertical="center"/>
      <protection hidden="1"/>
    </xf>
    <xf numFmtId="0" fontId="21" fillId="0" borderId="23" xfId="0" applyFont="1" applyFill="1" applyBorder="1" applyAlignment="1" applyProtection="1">
      <alignment horizontal="left" vertical="center"/>
      <protection hidden="1"/>
    </xf>
    <xf numFmtId="0" fontId="21" fillId="0" borderId="21" xfId="0" applyFont="1" applyFill="1" applyBorder="1" applyAlignment="1" applyProtection="1">
      <alignment horizontal="left" vertical="center"/>
      <protection hidden="1"/>
    </xf>
    <xf numFmtId="0" fontId="21" fillId="0" borderId="24" xfId="0" applyFont="1" applyFill="1" applyBorder="1" applyAlignment="1" applyProtection="1">
      <alignment horizontal="left" vertical="center"/>
      <protection hidden="1"/>
    </xf>
    <xf numFmtId="0" fontId="21" fillId="0" borderId="12" xfId="0" applyFont="1" applyFill="1" applyBorder="1" applyAlignment="1" applyProtection="1">
      <alignment horizontal="left" vertical="center"/>
      <protection hidden="1"/>
    </xf>
    <xf numFmtId="0" fontId="21" fillId="0" borderId="0" xfId="0" applyFont="1" applyFill="1" applyBorder="1" applyAlignment="1" applyProtection="1">
      <alignment horizontal="left" vertical="center"/>
      <protection hidden="1"/>
    </xf>
    <xf numFmtId="0" fontId="21" fillId="0" borderId="13" xfId="0" applyFont="1" applyFill="1" applyBorder="1" applyAlignment="1" applyProtection="1">
      <alignment horizontal="left" vertical="center"/>
      <protection hidden="1"/>
    </xf>
    <xf numFmtId="0" fontId="21" fillId="0" borderId="19" xfId="0" applyFont="1" applyFill="1" applyBorder="1" applyAlignment="1" applyProtection="1">
      <alignment horizontal="left" vertical="center"/>
      <protection hidden="1"/>
    </xf>
    <xf numFmtId="0" fontId="21" fillId="0" borderId="15" xfId="0" applyFont="1" applyFill="1" applyBorder="1" applyAlignment="1" applyProtection="1">
      <alignment horizontal="left" vertical="center"/>
      <protection hidden="1"/>
    </xf>
    <xf numFmtId="0" fontId="21" fillId="0" borderId="20" xfId="0" applyFont="1" applyFill="1" applyBorder="1" applyAlignment="1" applyProtection="1">
      <alignment horizontal="left" vertical="center"/>
      <protection hidden="1"/>
    </xf>
    <xf numFmtId="0" fontId="21" fillId="0" borderId="23" xfId="0" applyFont="1" applyFill="1" applyBorder="1" applyAlignment="1" applyProtection="1">
      <alignment horizontal="left" vertical="center" wrapText="1"/>
      <protection hidden="1"/>
    </xf>
    <xf numFmtId="0" fontId="21" fillId="0" borderId="21" xfId="0" applyFont="1" applyFill="1" applyBorder="1" applyAlignment="1" applyProtection="1">
      <alignment horizontal="left" vertical="center" wrapText="1"/>
      <protection hidden="1"/>
    </xf>
    <xf numFmtId="0" fontId="21" fillId="0" borderId="24" xfId="0" applyFont="1" applyFill="1" applyBorder="1" applyAlignment="1" applyProtection="1">
      <alignment horizontal="left" vertical="center" wrapText="1"/>
      <protection hidden="1"/>
    </xf>
    <xf numFmtId="0" fontId="21" fillId="0" borderId="12" xfId="0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 applyProtection="1">
      <alignment horizontal="left" vertical="center" wrapText="1"/>
      <protection hidden="1"/>
    </xf>
    <xf numFmtId="0" fontId="21" fillId="0" borderId="13" xfId="0" applyFont="1" applyFill="1" applyBorder="1" applyAlignment="1" applyProtection="1">
      <alignment horizontal="left" vertical="center" wrapText="1"/>
      <protection hidden="1"/>
    </xf>
    <xf numFmtId="0" fontId="21" fillId="0" borderId="23" xfId="0" applyFont="1" applyFill="1" applyBorder="1" applyAlignment="1" applyProtection="1">
      <alignment vertical="center"/>
      <protection hidden="1"/>
    </xf>
    <xf numFmtId="0" fontId="21" fillId="0" borderId="21" xfId="0" applyFont="1" applyFill="1" applyBorder="1" applyAlignment="1" applyProtection="1">
      <alignment vertical="center"/>
      <protection hidden="1"/>
    </xf>
    <xf numFmtId="0" fontId="21" fillId="0" borderId="24" xfId="0" applyFont="1" applyFill="1" applyBorder="1" applyAlignment="1" applyProtection="1">
      <alignment vertical="center"/>
      <protection hidden="1"/>
    </xf>
    <xf numFmtId="0" fontId="21" fillId="0" borderId="12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21" fillId="0" borderId="13" xfId="0" applyFont="1" applyFill="1" applyBorder="1" applyAlignment="1" applyProtection="1">
      <alignment vertical="center"/>
      <protection hidden="1"/>
    </xf>
    <xf numFmtId="0" fontId="21" fillId="0" borderId="19" xfId="0" applyFont="1" applyFill="1" applyBorder="1" applyAlignment="1" applyProtection="1">
      <alignment vertical="center"/>
      <protection hidden="1"/>
    </xf>
    <xf numFmtId="0" fontId="21" fillId="0" borderId="15" xfId="0" applyFont="1" applyFill="1" applyBorder="1" applyAlignment="1" applyProtection="1">
      <alignment vertical="center"/>
      <protection hidden="1"/>
    </xf>
    <xf numFmtId="0" fontId="21" fillId="0" borderId="20" xfId="0" applyFont="1" applyFill="1" applyBorder="1" applyAlignment="1" applyProtection="1">
      <alignment vertical="center"/>
      <protection hidden="1"/>
    </xf>
    <xf numFmtId="0" fontId="1" fillId="0" borderId="33" xfId="0" applyFont="1" applyFill="1" applyBorder="1" applyAlignment="1" applyProtection="1">
      <alignment horizontal="center" vertical="center"/>
      <protection locked="0" hidden="1"/>
    </xf>
    <xf numFmtId="0" fontId="1" fillId="0" borderId="40" xfId="0" applyFont="1" applyFill="1" applyBorder="1" applyAlignment="1" applyProtection="1">
      <alignment horizontal="center" vertical="center"/>
      <protection locked="0" hidden="1"/>
    </xf>
    <xf numFmtId="0" fontId="1" fillId="0" borderId="47" xfId="0" applyFont="1" applyFill="1" applyBorder="1" applyAlignment="1" applyProtection="1">
      <alignment horizontal="center" vertical="center"/>
      <protection locked="0" hidden="1"/>
    </xf>
    <xf numFmtId="0" fontId="1" fillId="0" borderId="48" xfId="0" applyFont="1" applyFill="1" applyBorder="1" applyAlignment="1" applyProtection="1">
      <alignment horizontal="center" vertical="center"/>
      <protection locked="0" hidden="1"/>
    </xf>
    <xf numFmtId="0" fontId="1" fillId="0" borderId="34" xfId="0" applyFont="1" applyFill="1" applyBorder="1" applyAlignment="1" applyProtection="1">
      <alignment horizontal="center" vertical="center"/>
      <protection locked="0" hidden="1"/>
    </xf>
    <xf numFmtId="0" fontId="1" fillId="0" borderId="42" xfId="0" applyFont="1" applyFill="1" applyBorder="1" applyAlignment="1" applyProtection="1">
      <alignment horizontal="center" vertical="center"/>
      <protection locked="0" hidden="1"/>
    </xf>
    <xf numFmtId="0" fontId="1" fillId="0" borderId="41" xfId="0" applyFont="1" applyFill="1" applyBorder="1" applyAlignment="1" applyProtection="1">
      <alignment horizontal="center" vertical="center"/>
      <protection locked="0" hidden="1"/>
    </xf>
    <xf numFmtId="0" fontId="1" fillId="0" borderId="49" xfId="0" applyFont="1" applyFill="1" applyBorder="1" applyAlignment="1" applyProtection="1">
      <alignment horizontal="center" vertical="center"/>
      <protection locked="0" hidden="1"/>
    </xf>
    <xf numFmtId="0" fontId="1" fillId="0" borderId="43" xfId="0" applyFont="1" applyFill="1" applyBorder="1" applyAlignment="1" applyProtection="1">
      <alignment horizontal="center" vertical="center"/>
      <protection locked="0" hidden="1"/>
    </xf>
    <xf numFmtId="0" fontId="1" fillId="0" borderId="51" xfId="0" applyFont="1" applyFill="1" applyBorder="1" applyAlignment="1" applyProtection="1">
      <alignment horizontal="center" vertical="center"/>
      <protection locked="0" hidden="1"/>
    </xf>
    <xf numFmtId="0" fontId="1" fillId="0" borderId="52" xfId="0" applyFont="1" applyFill="1" applyBorder="1" applyAlignment="1" applyProtection="1">
      <alignment horizontal="center" vertical="center"/>
      <protection locked="0" hidden="1"/>
    </xf>
    <xf numFmtId="0" fontId="21" fillId="0" borderId="19" xfId="0" applyFont="1" applyFill="1" applyBorder="1" applyAlignment="1" applyProtection="1">
      <alignment horizontal="left" vertical="center" wrapText="1"/>
      <protection hidden="1"/>
    </xf>
    <xf numFmtId="0" fontId="21" fillId="0" borderId="15" xfId="0" applyFont="1" applyFill="1" applyBorder="1" applyAlignment="1" applyProtection="1">
      <alignment horizontal="left" vertical="center" wrapText="1"/>
      <protection hidden="1"/>
    </xf>
    <xf numFmtId="0" fontId="21" fillId="0" borderId="20" xfId="0" applyFont="1" applyFill="1" applyBorder="1" applyAlignment="1" applyProtection="1">
      <alignment horizontal="left" vertical="center" wrapText="1"/>
      <protection hidden="1"/>
    </xf>
    <xf numFmtId="0" fontId="21" fillId="0" borderId="14" xfId="0" applyFont="1" applyFill="1" applyBorder="1" applyAlignment="1" applyProtection="1">
      <alignment horizontal="left" vertical="center"/>
      <protection hidden="1"/>
    </xf>
    <xf numFmtId="0" fontId="21" fillId="0" borderId="10" xfId="0" applyFont="1" applyFill="1" applyBorder="1" applyAlignment="1" applyProtection="1">
      <alignment horizontal="left" vertical="center"/>
      <protection hidden="1"/>
    </xf>
    <xf numFmtId="0" fontId="21" fillId="0" borderId="11" xfId="0" applyFont="1" applyFill="1" applyBorder="1" applyAlignment="1" applyProtection="1">
      <alignment horizontal="left" vertical="center"/>
      <protection hidden="1"/>
    </xf>
    <xf numFmtId="0" fontId="1" fillId="0" borderId="10" xfId="0" applyFont="1" applyFill="1" applyBorder="1" applyAlignment="1" applyProtection="1">
      <alignment horizontal="center" vertical="center"/>
      <protection hidden="1"/>
    </xf>
    <xf numFmtId="0" fontId="1" fillId="0" borderId="11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" fillId="0" borderId="13" xfId="0" applyFont="1" applyFill="1" applyBorder="1" applyAlignment="1" applyProtection="1">
      <alignment horizontal="center" vertical="center"/>
      <protection hidden="1"/>
    </xf>
    <xf numFmtId="0" fontId="1" fillId="0" borderId="15" xfId="0" applyFont="1" applyFill="1" applyBorder="1" applyAlignment="1" applyProtection="1">
      <alignment horizontal="center" vertical="center"/>
      <protection hidden="1"/>
    </xf>
    <xf numFmtId="0" fontId="1" fillId="0" borderId="20" xfId="0" applyFont="1" applyFill="1" applyBorder="1" applyAlignment="1" applyProtection="1">
      <alignment horizontal="center" vertical="center"/>
      <protection hidden="1"/>
    </xf>
    <xf numFmtId="0" fontId="21" fillId="0" borderId="14" xfId="0" applyFont="1" applyFill="1" applyBorder="1" applyAlignment="1" applyProtection="1">
      <alignment horizontal="left" vertical="center" wrapText="1"/>
      <protection hidden="1"/>
    </xf>
    <xf numFmtId="0" fontId="21" fillId="0" borderId="10" xfId="0" applyFont="1" applyFill="1" applyBorder="1" applyAlignment="1" applyProtection="1">
      <alignment horizontal="left" vertical="center" wrapText="1"/>
      <protection hidden="1"/>
    </xf>
    <xf numFmtId="0" fontId="21" fillId="0" borderId="11" xfId="0" applyFont="1" applyFill="1" applyBorder="1" applyAlignment="1" applyProtection="1">
      <alignment horizontal="left" vertical="center" wrapText="1"/>
      <protection hidden="1"/>
    </xf>
    <xf numFmtId="0" fontId="21" fillId="0" borderId="14" xfId="0" applyFont="1" applyFill="1" applyBorder="1" applyAlignment="1" applyProtection="1">
      <alignment horizontal="center" vertical="center"/>
      <protection hidden="1"/>
    </xf>
    <xf numFmtId="0" fontId="21" fillId="0" borderId="10" xfId="0" applyFont="1" applyFill="1" applyBorder="1" applyAlignment="1" applyProtection="1">
      <alignment horizontal="center" vertical="center"/>
      <protection hidden="1"/>
    </xf>
    <xf numFmtId="0" fontId="21" fillId="0" borderId="11" xfId="0" applyFont="1" applyFill="1" applyBorder="1" applyAlignment="1" applyProtection="1">
      <alignment horizontal="center" vertical="center"/>
      <protection hidden="1"/>
    </xf>
    <xf numFmtId="0" fontId="21" fillId="0" borderId="12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21" fillId="0" borderId="13" xfId="0" applyFont="1" applyFill="1" applyBorder="1" applyAlignment="1" applyProtection="1">
      <alignment horizontal="center" vertical="center"/>
      <protection hidden="1"/>
    </xf>
    <xf numFmtId="0" fontId="21" fillId="0" borderId="19" xfId="0" applyFont="1" applyFill="1" applyBorder="1" applyAlignment="1" applyProtection="1">
      <alignment horizontal="center" vertical="center"/>
      <protection hidden="1"/>
    </xf>
    <xf numFmtId="0" fontId="21" fillId="0" borderId="15" xfId="0" applyFont="1" applyFill="1" applyBorder="1" applyAlignment="1" applyProtection="1">
      <alignment horizontal="center" vertical="center"/>
      <protection hidden="1"/>
    </xf>
    <xf numFmtId="0" fontId="21" fillId="0" borderId="20" xfId="0" applyFont="1" applyFill="1" applyBorder="1" applyAlignment="1" applyProtection="1">
      <alignment horizontal="center" vertical="center"/>
      <protection hidden="1"/>
    </xf>
    <xf numFmtId="0" fontId="21" fillId="0" borderId="10" xfId="0" applyFont="1" applyFill="1" applyBorder="1" applyAlignment="1" applyProtection="1">
      <alignment vertical="center" wrapText="1"/>
      <protection hidden="1"/>
    </xf>
    <xf numFmtId="0" fontId="21" fillId="0" borderId="10" xfId="0" applyFont="1" applyFill="1" applyBorder="1" applyAlignment="1" applyProtection="1">
      <alignment vertical="center"/>
      <protection hidden="1"/>
    </xf>
    <xf numFmtId="0" fontId="21" fillId="0" borderId="17" xfId="0" applyFont="1" applyFill="1" applyBorder="1" applyAlignment="1" applyProtection="1">
      <alignment horizontal="left" vertical="center"/>
      <protection hidden="1"/>
    </xf>
    <xf numFmtId="0" fontId="21" fillId="0" borderId="16" xfId="0" applyFont="1" applyFill="1" applyBorder="1" applyAlignment="1" applyProtection="1">
      <alignment horizontal="left" vertical="center"/>
      <protection hidden="1"/>
    </xf>
    <xf numFmtId="0" fontId="21" fillId="0" borderId="18" xfId="0" applyFont="1" applyFill="1" applyBorder="1" applyAlignment="1" applyProtection="1">
      <alignment horizontal="left" vertical="center"/>
      <protection hidden="1"/>
    </xf>
    <xf numFmtId="0" fontId="1" fillId="0" borderId="23" xfId="0" applyFont="1" applyFill="1" applyBorder="1" applyAlignment="1" applyProtection="1">
      <alignment horizontal="center" vertical="center"/>
      <protection hidden="1"/>
    </xf>
    <xf numFmtId="0" fontId="1" fillId="0" borderId="21" xfId="0" applyFont="1" applyFill="1" applyBorder="1" applyAlignment="1" applyProtection="1">
      <alignment horizontal="center" vertical="center"/>
      <protection hidden="1"/>
    </xf>
    <xf numFmtId="0" fontId="1" fillId="0" borderId="24" xfId="0" applyFont="1" applyFill="1" applyBorder="1" applyAlignment="1" applyProtection="1">
      <alignment horizontal="center" vertical="center"/>
      <protection hidden="1"/>
    </xf>
    <xf numFmtId="0" fontId="1" fillId="0" borderId="12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locked="0" hidden="1"/>
    </xf>
    <xf numFmtId="49" fontId="21" fillId="0" borderId="23" xfId="0" applyNumberFormat="1" applyFont="1" applyFill="1" applyBorder="1" applyAlignment="1" applyProtection="1">
      <alignment horizontal="center" vertical="center"/>
      <protection hidden="1"/>
    </xf>
    <xf numFmtId="49" fontId="21" fillId="0" borderId="24" xfId="0" applyNumberFormat="1" applyFont="1" applyFill="1" applyBorder="1" applyAlignment="1" applyProtection="1">
      <alignment horizontal="center" vertical="center"/>
      <protection hidden="1"/>
    </xf>
    <xf numFmtId="49" fontId="21" fillId="0" borderId="12" xfId="0" applyNumberFormat="1" applyFont="1" applyFill="1" applyBorder="1" applyAlignment="1" applyProtection="1">
      <alignment horizontal="center" vertical="center"/>
      <protection hidden="1"/>
    </xf>
    <xf numFmtId="49" fontId="21" fillId="0" borderId="13" xfId="0" applyNumberFormat="1" applyFont="1" applyFill="1" applyBorder="1" applyAlignment="1" applyProtection="1">
      <alignment horizontal="center" vertical="center"/>
      <protection hidden="1"/>
    </xf>
    <xf numFmtId="49" fontId="21" fillId="0" borderId="19" xfId="0" applyNumberFormat="1" applyFont="1" applyFill="1" applyBorder="1" applyAlignment="1" applyProtection="1">
      <alignment horizontal="center" vertical="center"/>
      <protection hidden="1"/>
    </xf>
    <xf numFmtId="49" fontId="21" fillId="0" borderId="20" xfId="0" applyNumberFormat="1" applyFont="1" applyFill="1" applyBorder="1" applyAlignment="1" applyProtection="1">
      <alignment horizontal="center" vertical="center"/>
      <protection hidden="1"/>
    </xf>
    <xf numFmtId="0" fontId="23" fillId="0" borderId="37" xfId="0" applyFont="1" applyFill="1" applyBorder="1" applyAlignment="1" applyProtection="1">
      <alignment horizontal="center" vertical="center"/>
      <protection hidden="1"/>
    </xf>
    <xf numFmtId="0" fontId="1" fillId="0" borderId="35" xfId="0" applyFont="1" applyFill="1" applyBorder="1" applyAlignment="1" applyProtection="1">
      <alignment vertical="center"/>
      <protection hidden="1"/>
    </xf>
    <xf numFmtId="0" fontId="1" fillId="0" borderId="37" xfId="0" applyFont="1" applyFill="1" applyBorder="1" applyAlignment="1" applyProtection="1">
      <alignment vertical="center"/>
      <protection hidden="1"/>
    </xf>
    <xf numFmtId="0" fontId="21" fillId="0" borderId="21" xfId="0" applyFont="1" applyFill="1" applyBorder="1" applyAlignment="1" applyProtection="1">
      <protection hidden="1"/>
    </xf>
    <xf numFmtId="0" fontId="21" fillId="0" borderId="15" xfId="0" applyFont="1" applyFill="1" applyBorder="1" applyAlignment="1" applyProtection="1">
      <protection hidden="1"/>
    </xf>
    <xf numFmtId="0" fontId="1" fillId="0" borderId="21" xfId="0" applyFont="1" applyFill="1" applyBorder="1" applyAlignment="1" applyProtection="1">
      <alignment horizontal="left"/>
      <protection locked="0" hidden="1"/>
    </xf>
    <xf numFmtId="0" fontId="1" fillId="0" borderId="15" xfId="0" applyFont="1" applyFill="1" applyBorder="1" applyAlignment="1" applyProtection="1">
      <alignment horizontal="left"/>
      <protection locked="0" hidden="1"/>
    </xf>
    <xf numFmtId="0" fontId="26" fillId="0" borderId="21" xfId="0" applyFont="1" applyFill="1" applyBorder="1" applyAlignment="1" applyProtection="1">
      <alignment horizontal="center"/>
      <protection hidden="1"/>
    </xf>
    <xf numFmtId="0" fontId="26" fillId="0" borderId="15" xfId="0" applyFont="1" applyFill="1" applyBorder="1" applyAlignment="1" applyProtection="1">
      <alignment horizontal="center"/>
      <protection hidden="1"/>
    </xf>
    <xf numFmtId="0" fontId="1" fillId="0" borderId="14" xfId="0" applyFont="1" applyFill="1" applyBorder="1" applyAlignment="1" applyProtection="1">
      <alignment horizontal="center" vertical="center"/>
      <protection hidden="1"/>
    </xf>
    <xf numFmtId="0" fontId="1" fillId="0" borderId="44" xfId="0" applyFont="1" applyFill="1" applyBorder="1" applyAlignment="1" applyProtection="1">
      <alignment horizontal="center" vertical="center"/>
      <protection locked="0" hidden="1"/>
    </xf>
    <xf numFmtId="0" fontId="1" fillId="0" borderId="45" xfId="0" applyFont="1" applyFill="1" applyBorder="1" applyAlignment="1" applyProtection="1">
      <alignment horizontal="center" vertical="center"/>
      <protection locked="0" hidden="1"/>
    </xf>
    <xf numFmtId="0" fontId="21" fillId="0" borderId="15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 applyProtection="1">
      <alignment horizontal="center" vertical="center"/>
      <protection locked="0" hidden="1"/>
    </xf>
    <xf numFmtId="0" fontId="1" fillId="0" borderId="15" xfId="0" applyFont="1" applyFill="1" applyBorder="1" applyAlignment="1" applyProtection="1">
      <alignment horizontal="center" vertical="center"/>
      <protection locked="0" hidden="1"/>
    </xf>
    <xf numFmtId="0" fontId="21" fillId="0" borderId="25" xfId="0" applyFont="1" applyFill="1" applyBorder="1" applyAlignment="1" applyProtection="1">
      <alignment horizontal="left" vertical="center"/>
      <protection hidden="1"/>
    </xf>
    <xf numFmtId="0" fontId="1" fillId="0" borderId="25" xfId="0" applyFont="1" applyFill="1" applyBorder="1" applyAlignment="1" applyProtection="1">
      <alignment horizontal="left" vertical="center"/>
      <protection hidden="1"/>
    </xf>
    <xf numFmtId="0" fontId="1" fillId="0" borderId="27" xfId="0" applyFont="1" applyFill="1" applyBorder="1" applyAlignment="1" applyProtection="1">
      <alignment horizontal="left" vertical="center"/>
      <protection hidden="1"/>
    </xf>
    <xf numFmtId="0" fontId="21" fillId="0" borderId="25" xfId="0" applyFont="1" applyFill="1" applyBorder="1" applyAlignment="1" applyProtection="1">
      <alignment vertical="center"/>
      <protection hidden="1"/>
    </xf>
    <xf numFmtId="0" fontId="1" fillId="0" borderId="25" xfId="0" applyFont="1" applyFill="1" applyBorder="1" applyAlignment="1" applyProtection="1">
      <alignment vertical="center"/>
      <protection hidden="1"/>
    </xf>
    <xf numFmtId="0" fontId="1" fillId="0" borderId="27" xfId="0" applyFont="1" applyFill="1" applyBorder="1" applyAlignment="1" applyProtection="1">
      <alignment vertical="center"/>
      <protection hidden="1"/>
    </xf>
    <xf numFmtId="0" fontId="21" fillId="0" borderId="29" xfId="0" applyFont="1" applyFill="1" applyBorder="1" applyAlignment="1" applyProtection="1">
      <alignment horizontal="left" vertical="center" wrapText="1"/>
      <protection hidden="1"/>
    </xf>
    <xf numFmtId="0" fontId="21" fillId="0" borderId="29" xfId="0" applyFont="1" applyFill="1" applyBorder="1" applyAlignment="1" applyProtection="1">
      <alignment horizontal="left" vertical="center"/>
      <protection hidden="1"/>
    </xf>
    <xf numFmtId="0" fontId="21" fillId="0" borderId="27" xfId="0" applyFont="1" applyFill="1" applyBorder="1" applyAlignment="1" applyProtection="1">
      <alignment horizontal="left" vertical="center" wrapText="1"/>
      <protection hidden="1"/>
    </xf>
    <xf numFmtId="0" fontId="21" fillId="0" borderId="27" xfId="0" applyFont="1" applyFill="1" applyBorder="1" applyAlignment="1" applyProtection="1">
      <alignment horizontal="left" vertical="center"/>
      <protection hidden="1"/>
    </xf>
    <xf numFmtId="0" fontId="21" fillId="0" borderId="26" xfId="0" applyFont="1" applyFill="1" applyBorder="1" applyAlignment="1" applyProtection="1">
      <alignment horizontal="left" vertical="center"/>
      <protection hidden="1"/>
    </xf>
    <xf numFmtId="49" fontId="21" fillId="0" borderId="23" xfId="0" applyNumberFormat="1" applyFont="1" applyFill="1" applyBorder="1" applyAlignment="1" applyProtection="1">
      <alignment vertical="center"/>
      <protection hidden="1"/>
    </xf>
    <xf numFmtId="49" fontId="21" fillId="0" borderId="24" xfId="0" applyNumberFormat="1" applyFont="1" applyFill="1" applyBorder="1" applyAlignment="1" applyProtection="1">
      <alignment vertical="center"/>
      <protection hidden="1"/>
    </xf>
    <xf numFmtId="49" fontId="21" fillId="0" borderId="12" xfId="0" applyNumberFormat="1" applyFont="1" applyFill="1" applyBorder="1" applyAlignment="1" applyProtection="1">
      <alignment vertical="center"/>
      <protection hidden="1"/>
    </xf>
    <xf numFmtId="49" fontId="21" fillId="0" borderId="13" xfId="0" applyNumberFormat="1" applyFont="1" applyFill="1" applyBorder="1" applyAlignment="1" applyProtection="1">
      <alignment vertical="center"/>
      <protection hidden="1"/>
    </xf>
    <xf numFmtId="49" fontId="21" fillId="0" borderId="19" xfId="0" applyNumberFormat="1" applyFont="1" applyFill="1" applyBorder="1" applyAlignment="1" applyProtection="1">
      <alignment vertical="center"/>
      <protection hidden="1"/>
    </xf>
    <xf numFmtId="49" fontId="21" fillId="0" borderId="20" xfId="0" applyNumberFormat="1" applyFont="1" applyFill="1" applyBorder="1" applyAlignment="1" applyProtection="1">
      <alignment vertical="center"/>
      <protection hidden="1"/>
    </xf>
    <xf numFmtId="0" fontId="1" fillId="0" borderId="46" xfId="0" applyFont="1" applyFill="1" applyBorder="1" applyAlignment="1" applyProtection="1">
      <alignment horizontal="center" vertical="center"/>
      <protection locked="0" hidden="1"/>
    </xf>
    <xf numFmtId="0" fontId="21" fillId="0" borderId="14" xfId="0" applyFont="1" applyFill="1" applyBorder="1" applyAlignment="1" applyProtection="1">
      <alignment vertical="center" wrapText="1"/>
      <protection hidden="1"/>
    </xf>
    <xf numFmtId="0" fontId="21" fillId="0" borderId="11" xfId="0" applyFont="1" applyFill="1" applyBorder="1" applyAlignment="1" applyProtection="1">
      <alignment vertical="center" wrapText="1"/>
      <protection hidden="1"/>
    </xf>
    <xf numFmtId="0" fontId="21" fillId="0" borderId="12" xfId="0" applyFont="1" applyFill="1" applyBorder="1" applyAlignment="1" applyProtection="1">
      <alignment vertical="center" wrapText="1"/>
      <protection hidden="1"/>
    </xf>
    <xf numFmtId="0" fontId="21" fillId="0" borderId="0" xfId="0" applyFont="1" applyFill="1" applyBorder="1" applyAlignment="1" applyProtection="1">
      <alignment vertical="center" wrapText="1"/>
      <protection hidden="1"/>
    </xf>
    <xf numFmtId="0" fontId="21" fillId="0" borderId="13" xfId="0" applyFont="1" applyFill="1" applyBorder="1" applyAlignment="1" applyProtection="1">
      <alignment vertical="center" wrapText="1"/>
      <protection hidden="1"/>
    </xf>
    <xf numFmtId="0" fontId="1" fillId="0" borderId="44" xfId="0" applyFont="1" applyFill="1" applyBorder="1" applyAlignment="1" applyProtection="1">
      <alignment horizontal="center" vertical="center"/>
      <protection hidden="1"/>
    </xf>
    <xf numFmtId="0" fontId="1" fillId="0" borderId="45" xfId="0" applyFont="1" applyFill="1" applyBorder="1" applyAlignment="1" applyProtection="1">
      <alignment horizontal="center" vertical="center"/>
      <protection hidden="1"/>
    </xf>
    <xf numFmtId="0" fontId="1" fillId="0" borderId="47" xfId="0" applyFont="1" applyFill="1" applyBorder="1" applyAlignment="1" applyProtection="1">
      <alignment horizontal="center" vertical="center"/>
      <protection hidden="1"/>
    </xf>
    <xf numFmtId="0" fontId="1" fillId="0" borderId="48" xfId="0" applyFont="1" applyFill="1" applyBorder="1" applyAlignment="1" applyProtection="1">
      <alignment horizontal="center" vertical="center"/>
      <protection hidden="1"/>
    </xf>
    <xf numFmtId="0" fontId="1" fillId="0" borderId="50" xfId="0" applyFont="1" applyFill="1" applyBorder="1" applyAlignment="1" applyProtection="1">
      <alignment horizontal="center" vertical="center"/>
      <protection hidden="1"/>
    </xf>
    <xf numFmtId="0" fontId="1" fillId="0" borderId="51" xfId="0" applyFont="1" applyFill="1" applyBorder="1" applyAlignment="1" applyProtection="1">
      <alignment horizontal="center" vertical="center"/>
      <protection hidden="1"/>
    </xf>
    <xf numFmtId="0" fontId="7" fillId="0" borderId="22" xfId="0" applyFont="1" applyFill="1" applyBorder="1" applyAlignment="1" applyProtection="1">
      <alignment horizontal="center" vertical="center"/>
      <protection hidden="1"/>
    </xf>
    <xf numFmtId="0" fontId="1" fillId="0" borderId="22" xfId="0" applyFont="1" applyFill="1" applyBorder="1" applyAlignment="1" applyProtection="1">
      <alignment vertical="center"/>
      <protection hidden="1"/>
    </xf>
    <xf numFmtId="0" fontId="7" fillId="0" borderId="37" xfId="0" applyFont="1" applyFill="1" applyBorder="1" applyAlignment="1" applyProtection="1">
      <alignment horizontal="center" vertical="center"/>
      <protection hidden="1"/>
    </xf>
    <xf numFmtId="0" fontId="1" fillId="0" borderId="36" xfId="0" applyFont="1" applyFill="1" applyBorder="1" applyAlignment="1" applyProtection="1">
      <alignment vertical="center"/>
      <protection hidden="1"/>
    </xf>
    <xf numFmtId="0" fontId="23" fillId="0" borderId="35" xfId="0" applyFont="1" applyFill="1" applyBorder="1" applyAlignment="1" applyProtection="1">
      <alignment horizontal="center" vertical="center"/>
      <protection hidden="1"/>
    </xf>
    <xf numFmtId="0" fontId="1" fillId="0" borderId="46" xfId="0" applyFont="1" applyFill="1" applyBorder="1" applyAlignment="1" applyProtection="1">
      <alignment horizontal="center" vertical="center"/>
      <protection hidden="1"/>
    </xf>
    <xf numFmtId="0" fontId="1" fillId="0" borderId="49" xfId="0" applyFont="1" applyFill="1" applyBorder="1" applyAlignment="1" applyProtection="1">
      <alignment horizontal="center" vertical="center"/>
      <protection hidden="1"/>
    </xf>
    <xf numFmtId="0" fontId="1" fillId="0" borderId="52" xfId="0" applyFont="1" applyFill="1" applyBorder="1" applyAlignment="1" applyProtection="1">
      <alignment horizontal="center" vertical="center"/>
      <protection hidden="1"/>
    </xf>
    <xf numFmtId="0" fontId="24" fillId="0" borderId="12" xfId="0" applyFont="1" applyFill="1" applyBorder="1" applyAlignment="1" applyProtection="1">
      <alignment horizontal="center" vertical="center"/>
      <protection hidden="1"/>
    </xf>
    <xf numFmtId="0" fontId="24" fillId="0" borderId="0" xfId="0" applyFont="1" applyFill="1" applyBorder="1" applyAlignment="1" applyProtection="1">
      <alignment horizontal="center" vertical="center"/>
      <protection hidden="1"/>
    </xf>
    <xf numFmtId="0" fontId="24" fillId="0" borderId="13" xfId="0" applyFont="1" applyFill="1" applyBorder="1" applyAlignment="1" applyProtection="1">
      <alignment horizontal="center" vertical="center"/>
      <protection hidden="1"/>
    </xf>
    <xf numFmtId="0" fontId="24" fillId="0" borderId="19" xfId="0" applyFont="1" applyFill="1" applyBorder="1" applyAlignment="1" applyProtection="1">
      <alignment horizontal="center" vertical="center"/>
      <protection hidden="1"/>
    </xf>
    <xf numFmtId="0" fontId="24" fillId="0" borderId="15" xfId="0" applyFont="1" applyFill="1" applyBorder="1" applyAlignment="1" applyProtection="1">
      <alignment horizontal="center" vertical="center"/>
      <protection hidden="1"/>
    </xf>
    <xf numFmtId="0" fontId="24" fillId="0" borderId="20" xfId="0" applyFont="1" applyFill="1" applyBorder="1" applyAlignment="1" applyProtection="1">
      <alignment horizontal="center" vertical="center"/>
      <protection hidden="1"/>
    </xf>
    <xf numFmtId="0" fontId="29" fillId="0" borderId="14" xfId="0" applyFont="1" applyFill="1" applyBorder="1" applyAlignment="1" applyProtection="1">
      <alignment horizontal="left" vertical="center" wrapText="1"/>
      <protection hidden="1"/>
    </xf>
    <xf numFmtId="0" fontId="29" fillId="0" borderId="10" xfId="0" applyFont="1" applyFill="1" applyBorder="1" applyAlignment="1" applyProtection="1">
      <alignment horizontal="left" vertical="center" wrapText="1"/>
      <protection hidden="1"/>
    </xf>
    <xf numFmtId="0" fontId="29" fillId="0" borderId="11" xfId="0" applyFont="1" applyFill="1" applyBorder="1" applyAlignment="1" applyProtection="1">
      <alignment horizontal="left" vertical="center" wrapText="1"/>
      <protection hidden="1"/>
    </xf>
    <xf numFmtId="0" fontId="29" fillId="0" borderId="12" xfId="0" applyFont="1" applyFill="1" applyBorder="1" applyAlignment="1" applyProtection="1">
      <alignment horizontal="left" vertical="center" wrapText="1"/>
      <protection hidden="1"/>
    </xf>
    <xf numFmtId="0" fontId="29" fillId="0" borderId="0" xfId="0" applyFont="1" applyFill="1" applyBorder="1" applyAlignment="1" applyProtection="1">
      <alignment horizontal="left" vertical="center" wrapText="1"/>
      <protection hidden="1"/>
    </xf>
    <xf numFmtId="0" fontId="29" fillId="0" borderId="13" xfId="0" applyFont="1" applyFill="1" applyBorder="1" applyAlignment="1" applyProtection="1">
      <alignment horizontal="left" vertical="center" wrapText="1"/>
      <protection hidden="1"/>
    </xf>
    <xf numFmtId="0" fontId="21" fillId="0" borderId="29" xfId="0" applyFont="1" applyFill="1" applyBorder="1" applyAlignment="1" applyProtection="1">
      <alignment vertical="center"/>
      <protection hidden="1"/>
    </xf>
    <xf numFmtId="0" fontId="21" fillId="0" borderId="27" xfId="0" applyFont="1" applyFill="1" applyBorder="1" applyAlignment="1" applyProtection="1">
      <alignment vertical="center"/>
      <protection hidden="1"/>
    </xf>
    <xf numFmtId="0" fontId="21" fillId="0" borderId="26" xfId="0" applyFont="1" applyFill="1" applyBorder="1" applyAlignment="1" applyProtection="1">
      <alignment vertical="center"/>
      <protection hidden="1"/>
    </xf>
    <xf numFmtId="0" fontId="1" fillId="0" borderId="21" xfId="0" applyFont="1" applyFill="1" applyBorder="1" applyAlignment="1" applyProtection="1">
      <alignment vertical="center"/>
      <protection hidden="1"/>
    </xf>
    <xf numFmtId="0" fontId="1" fillId="0" borderId="24" xfId="0" applyFont="1" applyFill="1" applyBorder="1" applyAlignment="1" applyProtection="1">
      <alignment vertical="center"/>
      <protection hidden="1"/>
    </xf>
    <xf numFmtId="0" fontId="21" fillId="0" borderId="17" xfId="0" applyFont="1" applyFill="1" applyBorder="1" applyAlignment="1" applyProtection="1">
      <alignment vertical="center"/>
      <protection hidden="1"/>
    </xf>
    <xf numFmtId="0" fontId="21" fillId="0" borderId="16" xfId="0" applyFont="1" applyFill="1" applyBorder="1" applyAlignment="1" applyProtection="1">
      <alignment vertical="center"/>
      <protection hidden="1"/>
    </xf>
    <xf numFmtId="0" fontId="1" fillId="0" borderId="16" xfId="0" applyFont="1" applyFill="1" applyBorder="1" applyAlignment="1" applyProtection="1">
      <alignment vertical="center"/>
      <protection hidden="1"/>
    </xf>
    <xf numFmtId="0" fontId="1" fillId="0" borderId="18" xfId="0" applyFont="1" applyFill="1" applyBorder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21" fillId="0" borderId="23" xfId="0" applyFont="1" applyFill="1" applyBorder="1" applyAlignment="1" applyProtection="1">
      <alignment horizontal="center" vertical="center"/>
      <protection hidden="1"/>
    </xf>
    <xf numFmtId="0" fontId="1" fillId="0" borderId="12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13" xfId="0" applyFont="1" applyFill="1" applyBorder="1" applyAlignment="1" applyProtection="1">
      <alignment vertical="center"/>
      <protection hidden="1"/>
    </xf>
    <xf numFmtId="0" fontId="1" fillId="0" borderId="19" xfId="0" applyFont="1" applyFill="1" applyBorder="1" applyAlignment="1" applyProtection="1">
      <alignment vertical="center"/>
      <protection hidden="1"/>
    </xf>
    <xf numFmtId="0" fontId="1" fillId="0" borderId="15" xfId="0" applyFont="1" applyFill="1" applyBorder="1" applyAlignment="1" applyProtection="1">
      <alignment vertical="center"/>
      <protection hidden="1"/>
    </xf>
    <xf numFmtId="0" fontId="1" fillId="0" borderId="20" xfId="0" applyFont="1" applyFill="1" applyBorder="1" applyAlignment="1" applyProtection="1">
      <alignment vertical="center"/>
      <protection hidden="1"/>
    </xf>
    <xf numFmtId="0" fontId="7" fillId="0" borderId="25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right"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15" xfId="0" applyFill="1" applyBorder="1" applyAlignment="1" applyProtection="1">
      <alignment vertical="center"/>
      <protection hidden="1"/>
    </xf>
    <xf numFmtId="0" fontId="21" fillId="0" borderId="21" xfId="0" applyFont="1" applyFill="1" applyBorder="1" applyAlignment="1" applyProtection="1">
      <alignment horizontal="center" vertical="center"/>
      <protection hidden="1"/>
    </xf>
    <xf numFmtId="0" fontId="21" fillId="0" borderId="21" xfId="0" applyFont="1" applyFill="1" applyBorder="1" applyAlignment="1" applyProtection="1">
      <alignment horizontal="center" vertical="center"/>
      <protection locked="0" hidden="1"/>
    </xf>
    <xf numFmtId="0" fontId="21" fillId="0" borderId="21" xfId="0" applyFont="1" applyFill="1" applyBorder="1" applyAlignment="1" applyProtection="1">
      <alignment horizontal="right" vertical="center"/>
      <protection locked="0" hidden="1"/>
    </xf>
    <xf numFmtId="0" fontId="21" fillId="0" borderId="15" xfId="0" applyFont="1" applyFill="1" applyBorder="1" applyAlignment="1" applyProtection="1">
      <alignment horizontal="right" vertical="center"/>
      <protection locked="0" hidden="1"/>
    </xf>
    <xf numFmtId="0" fontId="21" fillId="0" borderId="21" xfId="0" applyFont="1" applyFill="1" applyBorder="1" applyAlignment="1" applyProtection="1">
      <alignment horizontal="right" vertical="center"/>
      <protection hidden="1"/>
    </xf>
    <xf numFmtId="0" fontId="21" fillId="0" borderId="15" xfId="0" applyFont="1" applyFill="1" applyBorder="1" applyAlignment="1" applyProtection="1">
      <alignment horizontal="right" vertical="center"/>
      <protection hidden="1"/>
    </xf>
    <xf numFmtId="0" fontId="1" fillId="0" borderId="0" xfId="0" applyFont="1" applyFill="1" applyAlignment="1" applyProtection="1">
      <alignment horizontal="center" vertical="center" shrinkToFit="1"/>
      <protection hidden="1"/>
    </xf>
    <xf numFmtId="0" fontId="0" fillId="0" borderId="0" xfId="0" applyFont="1" applyFill="1" applyAlignment="1" applyProtection="1">
      <alignment horizontal="center" vertical="center" shrinkToFit="1"/>
      <protection locked="0" hidden="1"/>
    </xf>
    <xf numFmtId="0" fontId="1" fillId="0" borderId="0" xfId="0" applyFont="1" applyFill="1" applyAlignment="1" applyProtection="1">
      <alignment horizontal="center" vertical="center" shrinkToFit="1"/>
      <protection locked="0" hidden="1"/>
    </xf>
    <xf numFmtId="0" fontId="0" fillId="0" borderId="0" xfId="0" applyFont="1" applyFill="1" applyAlignment="1" applyProtection="1">
      <alignment horizontal="center" vertical="center" shrinkToFit="1"/>
      <protection hidden="1"/>
    </xf>
    <xf numFmtId="0" fontId="21" fillId="0" borderId="0" xfId="0" applyFont="1" applyFill="1" applyAlignment="1" applyProtection="1">
      <alignment horizontal="right" vertic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0" fillId="0" borderId="15" xfId="0" applyFill="1" applyBorder="1" applyAlignment="1" applyProtection="1">
      <alignment horizontal="center"/>
      <protection hidden="1"/>
    </xf>
    <xf numFmtId="0" fontId="21" fillId="0" borderId="17" xfId="0" applyFont="1" applyFill="1" applyBorder="1" applyAlignment="1" applyProtection="1">
      <alignment horizontal="left" vertical="center" wrapText="1"/>
      <protection hidden="1"/>
    </xf>
    <xf numFmtId="0" fontId="21" fillId="0" borderId="16" xfId="0" applyFont="1" applyFill="1" applyBorder="1" applyAlignment="1" applyProtection="1">
      <alignment horizontal="left" vertical="center" wrapText="1"/>
      <protection hidden="1"/>
    </xf>
    <xf numFmtId="0" fontId="21" fillId="0" borderId="18" xfId="0" applyFont="1" applyFill="1" applyBorder="1" applyAlignment="1" applyProtection="1">
      <alignment horizontal="left" vertical="center" wrapText="1"/>
      <protection hidden="1"/>
    </xf>
    <xf numFmtId="0" fontId="1" fillId="0" borderId="50" xfId="0" applyFont="1" applyFill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 applyProtection="1">
      <alignment horizontal="center"/>
      <protection hidden="1"/>
    </xf>
    <xf numFmtId="0" fontId="21" fillId="0" borderId="28" xfId="0" applyFont="1" applyFill="1" applyBorder="1" applyAlignment="1" applyProtection="1">
      <alignment vertical="center"/>
      <protection hidden="1"/>
    </xf>
    <xf numFmtId="0" fontId="21" fillId="0" borderId="23" xfId="0" applyFont="1" applyFill="1" applyBorder="1" applyAlignment="1" applyProtection="1">
      <alignment vertical="center" shrinkToFit="1"/>
      <protection locked="0" hidden="1"/>
    </xf>
    <xf numFmtId="0" fontId="21" fillId="0" borderId="24" xfId="0" applyFont="1" applyFill="1" applyBorder="1" applyAlignment="1" applyProtection="1">
      <alignment vertical="center" shrinkToFit="1"/>
      <protection locked="0" hidden="1"/>
    </xf>
    <xf numFmtId="0" fontId="21" fillId="0" borderId="19" xfId="0" applyFont="1" applyFill="1" applyBorder="1" applyAlignment="1" applyProtection="1">
      <alignment vertical="center" shrinkToFit="1"/>
      <protection locked="0" hidden="1"/>
    </xf>
    <xf numFmtId="0" fontId="21" fillId="0" borderId="20" xfId="0" applyFont="1" applyFill="1" applyBorder="1" applyAlignment="1" applyProtection="1">
      <alignment vertical="center" shrinkToFit="1"/>
      <protection locked="0" hidden="1"/>
    </xf>
    <xf numFmtId="0" fontId="21" fillId="0" borderId="23" xfId="0" applyFont="1" applyFill="1" applyBorder="1" applyAlignment="1" applyProtection="1">
      <alignment vertical="center" shrinkToFit="1"/>
      <protection hidden="1"/>
    </xf>
    <xf numFmtId="0" fontId="21" fillId="0" borderId="21" xfId="0" applyFont="1" applyFill="1" applyBorder="1" applyAlignment="1" applyProtection="1">
      <alignment vertical="center" shrinkToFit="1"/>
      <protection hidden="1"/>
    </xf>
    <xf numFmtId="0" fontId="21" fillId="0" borderId="24" xfId="0" applyFont="1" applyFill="1" applyBorder="1" applyAlignment="1" applyProtection="1">
      <alignment vertical="center" shrinkToFit="1"/>
      <protection hidden="1"/>
    </xf>
    <xf numFmtId="0" fontId="21" fillId="0" borderId="19" xfId="0" applyFont="1" applyFill="1" applyBorder="1" applyAlignment="1" applyProtection="1">
      <alignment vertical="center" shrinkToFit="1"/>
      <protection hidden="1"/>
    </xf>
    <xf numFmtId="0" fontId="21" fillId="0" borderId="15" xfId="0" applyFont="1" applyFill="1" applyBorder="1" applyAlignment="1" applyProtection="1">
      <alignment vertical="center" shrinkToFit="1"/>
      <protection hidden="1"/>
    </xf>
    <xf numFmtId="0" fontId="21" fillId="0" borderId="20" xfId="0" applyFont="1" applyFill="1" applyBorder="1" applyAlignment="1" applyProtection="1">
      <alignment vertical="center" shrinkToFit="1"/>
      <protection hidden="1"/>
    </xf>
    <xf numFmtId="0" fontId="21" fillId="0" borderId="21" xfId="0" applyFont="1" applyFill="1" applyBorder="1" applyAlignment="1" applyProtection="1">
      <alignment vertical="center" shrinkToFit="1"/>
      <protection locked="0" hidden="1"/>
    </xf>
    <xf numFmtId="0" fontId="21" fillId="0" borderId="15" xfId="0" applyFont="1" applyFill="1" applyBorder="1" applyAlignment="1" applyProtection="1">
      <alignment vertical="center" shrinkToFit="1"/>
      <protection locked="0" hidden="1"/>
    </xf>
    <xf numFmtId="0" fontId="21" fillId="0" borderId="25" xfId="0" applyFont="1" applyFill="1" applyBorder="1" applyAlignment="1" applyProtection="1">
      <alignment vertical="center" shrinkToFit="1"/>
      <protection locked="0" hidden="1"/>
    </xf>
    <xf numFmtId="0" fontId="21" fillId="0" borderId="26" xfId="0" applyFont="1" applyFill="1" applyBorder="1" applyAlignment="1" applyProtection="1">
      <alignment vertical="center" shrinkToFit="1"/>
      <protection locked="0" hidden="1"/>
    </xf>
    <xf numFmtId="0" fontId="21" fillId="0" borderId="12" xfId="0" applyFont="1" applyFill="1" applyBorder="1" applyAlignment="1" applyProtection="1">
      <alignment vertical="center" shrinkToFit="1"/>
      <protection locked="0" hidden="1"/>
    </xf>
    <xf numFmtId="0" fontId="21" fillId="0" borderId="13" xfId="0" applyFont="1" applyFill="1" applyBorder="1" applyAlignment="1" applyProtection="1">
      <alignment vertical="center" shrinkToFit="1"/>
      <protection locked="0" hidden="1"/>
    </xf>
    <xf numFmtId="0" fontId="21" fillId="0" borderId="27" xfId="0" applyFont="1" applyFill="1" applyBorder="1" applyAlignment="1" applyProtection="1">
      <alignment vertical="center" shrinkToFit="1"/>
      <protection locked="0" hidden="1"/>
    </xf>
    <xf numFmtId="0" fontId="21" fillId="0" borderId="0" xfId="0" applyFont="1" applyFill="1" applyBorder="1" applyAlignment="1" applyProtection="1">
      <alignment vertical="center" shrinkToFit="1"/>
      <protection locked="0" hidden="1"/>
    </xf>
    <xf numFmtId="0" fontId="21" fillId="0" borderId="23" xfId="0" applyFont="1" applyFill="1" applyBorder="1" applyAlignment="1" applyProtection="1">
      <alignment vertical="center" wrapText="1"/>
      <protection hidden="1"/>
    </xf>
    <xf numFmtId="0" fontId="21" fillId="0" borderId="0" xfId="0" applyFont="1" applyFill="1" applyBorder="1" applyAlignment="1" applyProtection="1">
      <protection hidden="1"/>
    </xf>
    <xf numFmtId="0" fontId="21" fillId="0" borderId="25" xfId="0" applyFont="1" applyFill="1" applyBorder="1" applyAlignment="1" applyProtection="1">
      <alignment horizontal="center" vertical="center"/>
      <protection hidden="1"/>
    </xf>
    <xf numFmtId="0" fontId="21" fillId="0" borderId="27" xfId="0" applyFont="1" applyFill="1" applyBorder="1" applyAlignment="1" applyProtection="1">
      <alignment horizontal="center" vertical="center"/>
      <protection hidden="1"/>
    </xf>
    <xf numFmtId="0" fontId="1" fillId="0" borderId="26" xfId="0" applyFont="1" applyFill="1" applyBorder="1" applyAlignment="1" applyProtection="1">
      <alignment horizontal="center" vertical="center"/>
      <protection hidden="1"/>
    </xf>
    <xf numFmtId="0" fontId="21" fillId="0" borderId="26" xfId="0" applyFont="1" applyFill="1" applyBorder="1" applyAlignment="1" applyProtection="1">
      <alignment horizontal="center" vertical="center"/>
      <protection hidden="1"/>
    </xf>
    <xf numFmtId="0" fontId="21" fillId="0" borderId="24" xfId="0" applyFont="1" applyFill="1" applyBorder="1" applyAlignment="1" applyProtection="1">
      <alignment horizontal="center" vertical="center"/>
      <protection hidden="1"/>
    </xf>
    <xf numFmtId="0" fontId="21" fillId="0" borderId="21" xfId="0" applyFont="1" applyFill="1" applyBorder="1" applyAlignment="1" applyProtection="1">
      <alignment vertical="center" wrapText="1"/>
      <protection hidden="1"/>
    </xf>
    <xf numFmtId="0" fontId="21" fillId="0" borderId="12" xfId="0" applyFont="1" applyFill="1" applyBorder="1" applyAlignment="1" applyProtection="1">
      <alignment horizontal="right"/>
      <protection hidden="1"/>
    </xf>
    <xf numFmtId="0" fontId="21" fillId="0" borderId="0" xfId="0" applyFont="1" applyFill="1" applyBorder="1" applyAlignment="1" applyProtection="1">
      <alignment horizontal="right"/>
      <protection hidden="1"/>
    </xf>
    <xf numFmtId="0" fontId="21" fillId="0" borderId="30" xfId="0" applyFont="1" applyFill="1" applyBorder="1" applyAlignment="1" applyProtection="1">
      <alignment horizontal="left" vertical="center"/>
      <protection hidden="1"/>
    </xf>
    <xf numFmtId="0" fontId="21" fillId="0" borderId="31" xfId="0" applyFont="1" applyFill="1" applyBorder="1" applyAlignment="1" applyProtection="1">
      <alignment horizontal="left" vertical="center"/>
      <protection hidden="1"/>
    </xf>
    <xf numFmtId="176" fontId="21" fillId="0" borderId="0" xfId="0" applyNumberFormat="1" applyFont="1" applyFill="1" applyBorder="1" applyAlignment="1" applyProtection="1">
      <alignment horizontal="center"/>
      <protection hidden="1"/>
    </xf>
    <xf numFmtId="0" fontId="1" fillId="0" borderId="16" xfId="0" applyFont="1" applyFill="1" applyBorder="1" applyAlignment="1" applyProtection="1">
      <alignment horizontal="center" vertical="center"/>
      <protection locked="0" hidden="1"/>
    </xf>
    <xf numFmtId="0" fontId="21" fillId="0" borderId="17" xfId="0" applyFont="1" applyFill="1" applyBorder="1" applyAlignment="1" applyProtection="1">
      <alignment horizontal="center" vertical="center"/>
      <protection hidden="1"/>
    </xf>
    <xf numFmtId="0" fontId="21" fillId="0" borderId="16" xfId="0" applyFont="1" applyFill="1" applyBorder="1" applyAlignment="1" applyProtection="1">
      <alignment horizontal="center" vertical="center"/>
      <protection hidden="1"/>
    </xf>
    <xf numFmtId="0" fontId="21" fillId="0" borderId="18" xfId="0" applyFont="1" applyFill="1" applyBorder="1" applyAlignment="1" applyProtection="1">
      <alignment horizontal="center" vertical="center"/>
      <protection hidden="1"/>
    </xf>
    <xf numFmtId="0" fontId="21" fillId="0" borderId="22" xfId="0" applyFont="1" applyFill="1" applyBorder="1" applyAlignment="1" applyProtection="1">
      <alignment vertical="center" wrapText="1"/>
      <protection hidden="1"/>
    </xf>
    <xf numFmtId="0" fontId="21" fillId="0" borderId="22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horizontal="right"/>
      <protection hidden="1"/>
    </xf>
    <xf numFmtId="0" fontId="1" fillId="0" borderId="12" xfId="0" applyFont="1" applyFill="1" applyBorder="1" applyAlignment="1" applyProtection="1">
      <alignment horizontal="right"/>
      <protection hidden="1"/>
    </xf>
    <xf numFmtId="0" fontId="25" fillId="0" borderId="10" xfId="0" applyFont="1" applyFill="1" applyBorder="1" applyAlignment="1" applyProtection="1">
      <alignment horizontal="center" vertical="center"/>
      <protection hidden="1"/>
    </xf>
    <xf numFmtId="176" fontId="21" fillId="0" borderId="0" xfId="0" applyNumberFormat="1" applyFont="1" applyFill="1" applyBorder="1" applyAlignment="1" applyProtection="1">
      <alignment horizontal="left"/>
      <protection locked="0" hidden="1"/>
    </xf>
    <xf numFmtId="0" fontId="21" fillId="0" borderId="0" xfId="0" applyFont="1" applyFill="1" applyBorder="1" applyAlignment="1" applyProtection="1">
      <alignment horizontal="left"/>
      <protection hidden="1"/>
    </xf>
    <xf numFmtId="0" fontId="21" fillId="0" borderId="32" xfId="0" applyFont="1" applyFill="1" applyBorder="1" applyAlignment="1" applyProtection="1">
      <alignment vertical="center" wrapText="1"/>
      <protection hidden="1"/>
    </xf>
    <xf numFmtId="0" fontId="1" fillId="0" borderId="30" xfId="0" applyFont="1" applyFill="1" applyBorder="1" applyAlignment="1" applyProtection="1">
      <alignment vertical="center"/>
      <protection hidden="1"/>
    </xf>
    <xf numFmtId="0" fontId="1" fillId="0" borderId="31" xfId="0" applyFont="1" applyFill="1" applyBorder="1" applyAlignment="1" applyProtection="1">
      <alignment vertical="center"/>
      <protection hidden="1"/>
    </xf>
    <xf numFmtId="0" fontId="1" fillId="0" borderId="32" xfId="0" applyFont="1" applyFill="1" applyBorder="1" applyAlignment="1" applyProtection="1">
      <alignment vertical="center"/>
      <protection hidden="1"/>
    </xf>
    <xf numFmtId="0" fontId="1" fillId="0" borderId="10" xfId="0" applyFont="1" applyFill="1" applyBorder="1" applyAlignment="1" applyProtection="1">
      <alignment vertical="center"/>
      <protection hidden="1"/>
    </xf>
    <xf numFmtId="0" fontId="1" fillId="0" borderId="11" xfId="0" applyFont="1" applyFill="1" applyBorder="1" applyAlignment="1" applyProtection="1">
      <alignment vertical="center"/>
      <protection hidden="1"/>
    </xf>
    <xf numFmtId="176" fontId="0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Font="1" applyFill="1" applyBorder="1" applyAlignment="1" applyProtection="1">
      <alignment horizontal="center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1" fillId="0" borderId="53" xfId="0" applyFont="1" applyFill="1" applyBorder="1" applyAlignment="1" applyProtection="1">
      <alignment horizontal="center" vertical="center"/>
      <protection hidden="1"/>
    </xf>
    <xf numFmtId="0" fontId="1" fillId="0" borderId="54" xfId="0" applyFont="1" applyFill="1" applyBorder="1" applyAlignment="1" applyProtection="1">
      <alignment horizontal="center" vertical="center"/>
      <protection hidden="1"/>
    </xf>
    <xf numFmtId="0" fontId="1" fillId="0" borderId="34" xfId="0" applyFont="1" applyFill="1" applyBorder="1" applyAlignment="1" applyProtection="1">
      <alignment horizontal="center" vertical="center"/>
      <protection hidden="1"/>
    </xf>
    <xf numFmtId="0" fontId="1" fillId="0" borderId="42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0" fillId="0" borderId="21" xfId="0" applyFill="1" applyBorder="1" applyAlignment="1" applyProtection="1">
      <alignment vertical="center"/>
      <protection hidden="1"/>
    </xf>
    <xf numFmtId="0" fontId="1" fillId="0" borderId="33" xfId="0" quotePrefix="1" applyFont="1" applyFill="1" applyBorder="1" applyAlignment="1" applyProtection="1">
      <alignment horizontal="center" vertical="center"/>
      <protection locked="0" hidden="1"/>
    </xf>
    <xf numFmtId="0" fontId="1" fillId="0" borderId="40" xfId="0" quotePrefix="1" applyFont="1" applyFill="1" applyBorder="1" applyAlignment="1" applyProtection="1">
      <alignment horizontal="center" vertical="center"/>
      <protection locked="0" hidden="1"/>
    </xf>
    <xf numFmtId="0" fontId="1" fillId="0" borderId="34" xfId="0" quotePrefix="1" applyFont="1" applyFill="1" applyBorder="1" applyAlignment="1" applyProtection="1">
      <alignment horizontal="center" vertical="center"/>
      <protection locked="0" hidden="1"/>
    </xf>
    <xf numFmtId="0" fontId="1" fillId="0" borderId="42" xfId="0" quotePrefix="1" applyFont="1" applyFill="1" applyBorder="1" applyAlignment="1" applyProtection="1">
      <alignment horizontal="center" vertical="center"/>
      <protection locked="0" hidden="1"/>
    </xf>
    <xf numFmtId="0" fontId="35" fillId="0" borderId="22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1" fillId="0" borderId="12" xfId="0" applyFont="1" applyFill="1" applyBorder="1" applyAlignment="1" applyProtection="1">
      <alignment vertical="center" shrinkToFit="1"/>
      <protection hidden="1"/>
    </xf>
    <xf numFmtId="0" fontId="21" fillId="0" borderId="0" xfId="0" applyFont="1" applyFill="1" applyBorder="1" applyAlignment="1" applyProtection="1">
      <alignment vertical="center" shrinkToFit="1"/>
      <protection hidden="1"/>
    </xf>
    <xf numFmtId="0" fontId="21" fillId="0" borderId="13" xfId="0" applyFont="1" applyFill="1" applyBorder="1" applyAlignment="1" applyProtection="1">
      <alignment vertical="center" shrinkToFit="1"/>
      <protection hidden="1"/>
    </xf>
    <xf numFmtId="0" fontId="1" fillId="0" borderId="21" xfId="0" applyFont="1" applyFill="1" applyBorder="1" applyAlignment="1" applyProtection="1">
      <alignment vertical="center" shrinkToFit="1"/>
      <protection locked="0" hidden="1"/>
    </xf>
    <xf numFmtId="0" fontId="1" fillId="0" borderId="24" xfId="0" applyFont="1" applyFill="1" applyBorder="1" applyAlignment="1" applyProtection="1">
      <alignment vertical="center" shrinkToFit="1"/>
      <protection locked="0" hidden="1"/>
    </xf>
    <xf numFmtId="0" fontId="1" fillId="0" borderId="12" xfId="0" applyFont="1" applyFill="1" applyBorder="1" applyAlignment="1" applyProtection="1">
      <alignment vertical="center" shrinkToFit="1"/>
      <protection locked="0" hidden="1"/>
    </xf>
    <xf numFmtId="0" fontId="1" fillId="0" borderId="0" xfId="0" applyFont="1" applyFill="1" applyAlignment="1" applyProtection="1">
      <alignment vertical="center" shrinkToFit="1"/>
      <protection locked="0" hidden="1"/>
    </xf>
    <xf numFmtId="0" fontId="1" fillId="0" borderId="13" xfId="0" applyFont="1" applyFill="1" applyBorder="1" applyAlignment="1" applyProtection="1">
      <alignment vertical="center" shrinkToFit="1"/>
      <protection locked="0" hidden="1"/>
    </xf>
    <xf numFmtId="0" fontId="1" fillId="0" borderId="19" xfId="0" applyFont="1" applyFill="1" applyBorder="1" applyAlignment="1" applyProtection="1">
      <alignment vertical="center" shrinkToFit="1"/>
      <protection locked="0" hidden="1"/>
    </xf>
    <xf numFmtId="0" fontId="1" fillId="0" borderId="15" xfId="0" applyFont="1" applyFill="1" applyBorder="1" applyAlignment="1" applyProtection="1">
      <alignment vertical="center" shrinkToFit="1"/>
      <protection locked="0" hidden="1"/>
    </xf>
    <xf numFmtId="0" fontId="1" fillId="0" borderId="20" xfId="0" applyFont="1" applyFill="1" applyBorder="1" applyAlignment="1" applyProtection="1">
      <alignment vertical="center" shrinkToFit="1"/>
      <protection locked="0" hidden="1"/>
    </xf>
    <xf numFmtId="0" fontId="21" fillId="0" borderId="0" xfId="0" applyFont="1" applyFill="1" applyBorder="1" applyAlignment="1" applyProtection="1">
      <protection locked="0" hidden="1"/>
    </xf>
    <xf numFmtId="0" fontId="0" fillId="0" borderId="0" xfId="0" applyFill="1" applyBorder="1" applyAlignment="1" applyProtection="1">
      <alignment vertical="center"/>
      <protection locked="0" hidden="1"/>
    </xf>
    <xf numFmtId="0" fontId="21" fillId="0" borderId="15" xfId="0" applyFont="1" applyFill="1" applyBorder="1" applyAlignment="1" applyProtection="1">
      <protection locked="0" hidden="1"/>
    </xf>
    <xf numFmtId="0" fontId="0" fillId="0" borderId="15" xfId="0" applyFill="1" applyBorder="1" applyAlignment="1" applyProtection="1">
      <alignment vertical="center"/>
      <protection locked="0" hidden="1"/>
    </xf>
    <xf numFmtId="0" fontId="0" fillId="0" borderId="0" xfId="0" applyFill="1" applyBorder="1" applyAlignment="1" applyProtection="1">
      <protection locked="0" hidden="1"/>
    </xf>
    <xf numFmtId="0" fontId="0" fillId="0" borderId="15" xfId="0" applyFill="1" applyBorder="1" applyAlignment="1" applyProtection="1">
      <protection locked="0" hidden="1"/>
    </xf>
    <xf numFmtId="0" fontId="21" fillId="0" borderId="0" xfId="0" applyFont="1" applyFill="1" applyBorder="1" applyAlignment="1" applyProtection="1">
      <alignment horizontal="center"/>
      <protection locked="0" hidden="1"/>
    </xf>
    <xf numFmtId="0" fontId="21" fillId="0" borderId="15" xfId="0" applyFont="1" applyFill="1" applyBorder="1" applyAlignment="1" applyProtection="1">
      <alignment horizontal="center"/>
      <protection locked="0"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left" shrinkToFit="1"/>
      <protection locked="0" hidden="1"/>
    </xf>
    <xf numFmtId="0" fontId="1" fillId="0" borderId="15" xfId="0" applyFont="1" applyFill="1" applyBorder="1" applyAlignment="1" applyProtection="1">
      <alignment horizontal="left" shrinkToFit="1"/>
      <protection locked="0" hidden="1"/>
    </xf>
    <xf numFmtId="0" fontId="0" fillId="0" borderId="15" xfId="0" applyFont="1" applyFill="1" applyBorder="1" applyAlignment="1" applyProtection="1">
      <alignment horizontal="center"/>
      <protection hidden="1"/>
    </xf>
    <xf numFmtId="0" fontId="0" fillId="0" borderId="15" xfId="0" applyFont="1" applyFill="1" applyBorder="1" applyAlignment="1" applyProtection="1">
      <alignment horizontal="center" vertical="center"/>
      <protection hidden="1"/>
    </xf>
    <xf numFmtId="0" fontId="21" fillId="0" borderId="12" xfId="0" applyFont="1" applyFill="1" applyBorder="1" applyAlignment="1" applyProtection="1">
      <alignment horizontal="right" vertical="center" shrinkToFit="1"/>
      <protection hidden="1"/>
    </xf>
    <xf numFmtId="0" fontId="21" fillId="0" borderId="0" xfId="0" applyFont="1" applyFill="1" applyBorder="1" applyAlignment="1" applyProtection="1">
      <alignment horizontal="right" vertical="center" shrinkToFit="1"/>
      <protection hidden="1"/>
    </xf>
    <xf numFmtId="176" fontId="1" fillId="0" borderId="0" xfId="0" applyNumberFormat="1" applyFont="1" applyFill="1" applyBorder="1" applyAlignment="1" applyProtection="1">
      <alignment horizontal="center"/>
      <protection locked="0" hidden="1"/>
    </xf>
    <xf numFmtId="176" fontId="1" fillId="0" borderId="15" xfId="0" applyNumberFormat="1" applyFont="1" applyFill="1" applyBorder="1" applyAlignment="1" applyProtection="1">
      <alignment horizontal="center"/>
      <protection locked="0" hidden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3" xr:uid="{51E9BC64-782F-4E6F-BB3D-D51A44F862F8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2AE26721-A3CC-4A02-A96F-75245F621F08}"/>
    <cellStyle name="良い" xfId="41" builtinId="26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L860"/>
  <sheetViews>
    <sheetView tabSelected="1" zoomScale="87" zoomScaleNormal="87" zoomScaleSheetLayoutView="100" workbookViewId="0">
      <selection activeCell="O6" sqref="O6:AL7"/>
    </sheetView>
  </sheetViews>
  <sheetFormatPr defaultColWidth="0" defaultRowHeight="13.5" zeroHeight="1"/>
  <cols>
    <col min="1" max="6" width="1.625" style="23" customWidth="1"/>
    <col min="7" max="82" width="1.25" style="23" customWidth="1"/>
    <col min="83" max="97" width="1.125" style="23" customWidth="1"/>
    <col min="98" max="98" width="1" style="23" customWidth="1"/>
    <col min="99" max="99" width="5.625" style="23" customWidth="1"/>
    <col min="100" max="101" width="1.125" style="1" hidden="1" customWidth="1"/>
    <col min="102" max="119" width="5.625" style="1" hidden="1" customWidth="1"/>
    <col min="120" max="16384" width="9" style="1" hidden="1"/>
  </cols>
  <sheetData>
    <row r="1" spans="1:142" ht="8.1" customHeight="1"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6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</row>
    <row r="2" spans="1:142" ht="8.1" customHeight="1">
      <c r="C2" s="235" t="s">
        <v>15</v>
      </c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F2" s="235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235"/>
      <c r="BT2" s="235"/>
      <c r="BU2" s="235"/>
      <c r="BV2" s="235"/>
      <c r="BW2" s="235"/>
      <c r="BX2" s="235"/>
      <c r="BY2" s="235"/>
      <c r="BZ2" s="235"/>
      <c r="CA2" s="235"/>
      <c r="CB2" s="235"/>
      <c r="CC2" s="235"/>
      <c r="CD2" s="235"/>
      <c r="CE2" s="24"/>
      <c r="CF2" s="24"/>
      <c r="CG2" s="24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6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</row>
    <row r="3" spans="1:142" ht="8.1" customHeight="1"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5"/>
      <c r="CC3" s="235"/>
      <c r="CD3" s="235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</row>
    <row r="4" spans="1:142" ht="8.1" customHeight="1"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53" t="s">
        <v>147</v>
      </c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4" t="s">
        <v>150</v>
      </c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3" t="s">
        <v>148</v>
      </c>
      <c r="AP4" s="253"/>
      <c r="AQ4" s="253"/>
      <c r="AR4" s="253"/>
      <c r="AS4" s="253"/>
      <c r="AT4" s="253"/>
      <c r="AU4" s="253"/>
      <c r="AV4" s="253"/>
      <c r="AW4" s="253"/>
      <c r="AX4" s="256" t="s">
        <v>151</v>
      </c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7" t="s">
        <v>120</v>
      </c>
      <c r="BL4" s="257"/>
      <c r="BM4" s="257"/>
      <c r="BN4" s="257"/>
      <c r="BO4" s="257"/>
      <c r="BP4" s="257"/>
      <c r="BQ4" s="257"/>
      <c r="BR4" s="257"/>
      <c r="BS4" s="257"/>
      <c r="BT4" s="257"/>
      <c r="BU4" s="257"/>
      <c r="BV4" s="257"/>
      <c r="BW4" s="257"/>
      <c r="BX4" s="257"/>
      <c r="BY4" s="257"/>
      <c r="BZ4" s="257"/>
      <c r="CA4" s="257"/>
      <c r="CB4" s="257"/>
      <c r="CC4" s="257"/>
      <c r="CD4" s="22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r="5" spans="1:142" ht="8.1" customHeight="1"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3"/>
      <c r="AP5" s="253"/>
      <c r="AQ5" s="253"/>
      <c r="AR5" s="253"/>
      <c r="AS5" s="253"/>
      <c r="AT5" s="253"/>
      <c r="AU5" s="253"/>
      <c r="AV5" s="253"/>
      <c r="AW5" s="253"/>
      <c r="AX5" s="253"/>
      <c r="AY5" s="253"/>
      <c r="AZ5" s="253"/>
      <c r="BA5" s="253"/>
      <c r="BB5" s="253"/>
      <c r="BC5" s="253"/>
      <c r="BD5" s="253"/>
      <c r="BE5" s="253"/>
      <c r="BF5" s="253"/>
      <c r="BG5" s="253"/>
      <c r="BH5" s="253"/>
      <c r="BI5" s="253"/>
      <c r="BJ5" s="253"/>
      <c r="BK5" s="257"/>
      <c r="BL5" s="257"/>
      <c r="BM5" s="257"/>
      <c r="BN5" s="257"/>
      <c r="BO5" s="257"/>
      <c r="BP5" s="257"/>
      <c r="BQ5" s="257"/>
      <c r="BR5" s="257"/>
      <c r="BS5" s="257"/>
      <c r="BT5" s="257"/>
      <c r="BU5" s="257"/>
      <c r="BV5" s="257"/>
      <c r="BW5" s="257"/>
      <c r="BX5" s="257"/>
      <c r="BY5" s="257"/>
      <c r="BZ5" s="257"/>
      <c r="CA5" s="257"/>
      <c r="CB5" s="257"/>
      <c r="CC5" s="257"/>
      <c r="CD5" s="22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</row>
    <row r="6" spans="1:142" ht="8.1" customHeight="1">
      <c r="C6" s="27"/>
      <c r="D6" s="287" t="s">
        <v>30</v>
      </c>
      <c r="E6" s="287"/>
      <c r="F6" s="287"/>
      <c r="G6" s="287"/>
      <c r="H6" s="287"/>
      <c r="I6" s="287"/>
      <c r="J6" s="287"/>
      <c r="K6" s="287"/>
      <c r="L6" s="287"/>
      <c r="M6" s="287"/>
      <c r="N6" s="350" t="s">
        <v>31</v>
      </c>
      <c r="O6" s="351"/>
      <c r="P6" s="351"/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1"/>
      <c r="AF6" s="351"/>
      <c r="AG6" s="351"/>
      <c r="AH6" s="351"/>
      <c r="AI6" s="351"/>
      <c r="AJ6" s="351"/>
      <c r="AK6" s="351"/>
      <c r="AL6" s="351"/>
      <c r="AM6" s="27"/>
      <c r="AN6" s="27"/>
      <c r="AO6" s="287" t="s">
        <v>32</v>
      </c>
      <c r="AP6" s="245"/>
      <c r="AQ6" s="245"/>
      <c r="AR6" s="245"/>
      <c r="AS6" s="245"/>
      <c r="AT6" s="245"/>
      <c r="AU6" s="348"/>
      <c r="AV6" s="348"/>
      <c r="AW6" s="348"/>
      <c r="AX6" s="348"/>
      <c r="AY6" s="348"/>
      <c r="AZ6" s="348"/>
      <c r="BA6" s="348"/>
      <c r="BB6" s="348"/>
      <c r="BC6" s="348"/>
      <c r="BD6" s="348"/>
      <c r="BE6" s="348"/>
      <c r="BF6" s="28"/>
      <c r="BG6" s="28"/>
      <c r="BH6" s="28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</row>
    <row r="7" spans="1:142" ht="8.1" customHeight="1">
      <c r="C7" s="27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70"/>
      <c r="O7" s="352"/>
      <c r="P7" s="352"/>
      <c r="Q7" s="352"/>
      <c r="R7" s="352"/>
      <c r="S7" s="352"/>
      <c r="T7" s="352"/>
      <c r="U7" s="352"/>
      <c r="V7" s="352"/>
      <c r="W7" s="352"/>
      <c r="X7" s="352"/>
      <c r="Y7" s="352"/>
      <c r="Z7" s="352"/>
      <c r="AA7" s="352"/>
      <c r="AB7" s="352"/>
      <c r="AC7" s="352"/>
      <c r="AD7" s="352"/>
      <c r="AE7" s="352"/>
      <c r="AF7" s="352"/>
      <c r="AG7" s="352"/>
      <c r="AH7" s="352"/>
      <c r="AI7" s="352"/>
      <c r="AJ7" s="352"/>
      <c r="AK7" s="352"/>
      <c r="AL7" s="352"/>
      <c r="AM7" s="27"/>
      <c r="AN7" s="27"/>
      <c r="AO7" s="246"/>
      <c r="AP7" s="246"/>
      <c r="AQ7" s="246"/>
      <c r="AR7" s="246"/>
      <c r="AS7" s="246"/>
      <c r="AT7" s="246"/>
      <c r="AU7" s="349"/>
      <c r="AV7" s="349"/>
      <c r="AW7" s="349"/>
      <c r="AX7" s="349"/>
      <c r="AY7" s="349"/>
      <c r="AZ7" s="349"/>
      <c r="BA7" s="349"/>
      <c r="BB7" s="349"/>
      <c r="BC7" s="349"/>
      <c r="BD7" s="349"/>
      <c r="BE7" s="349"/>
      <c r="BF7" s="29"/>
      <c r="BG7" s="30"/>
      <c r="BH7" s="31"/>
      <c r="BI7" s="31"/>
      <c r="BJ7" s="31"/>
      <c r="BK7" s="31"/>
      <c r="BL7" s="31"/>
      <c r="BM7" s="31"/>
      <c r="BN7" s="31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</row>
    <row r="8" spans="1:142" ht="8.1" customHeight="1">
      <c r="C8" s="24"/>
      <c r="D8" s="165" t="s">
        <v>71</v>
      </c>
      <c r="E8" s="165"/>
      <c r="F8" s="165"/>
      <c r="G8" s="165"/>
      <c r="H8" s="165"/>
      <c r="I8" s="165"/>
      <c r="J8" s="165"/>
      <c r="K8" s="165"/>
      <c r="L8" s="165"/>
      <c r="M8" s="165"/>
      <c r="N8" s="169" t="s">
        <v>31</v>
      </c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24"/>
      <c r="AN8" s="24"/>
      <c r="AO8" s="287" t="s">
        <v>33</v>
      </c>
      <c r="AP8" s="245"/>
      <c r="AQ8" s="245"/>
      <c r="AR8" s="245"/>
      <c r="AS8" s="245"/>
      <c r="AT8" s="245"/>
      <c r="AU8" s="342"/>
      <c r="AV8" s="346"/>
      <c r="AW8" s="346"/>
      <c r="AX8" s="346"/>
      <c r="AY8" s="346"/>
      <c r="AZ8" s="287" t="s">
        <v>34</v>
      </c>
      <c r="BA8" s="245"/>
      <c r="BB8" s="245"/>
      <c r="BC8" s="245"/>
      <c r="BD8" s="245"/>
      <c r="BE8" s="245"/>
      <c r="BF8" s="342"/>
      <c r="BG8" s="342"/>
      <c r="BH8" s="342"/>
      <c r="BI8" s="342"/>
      <c r="BJ8" s="342"/>
      <c r="BK8" s="343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</row>
    <row r="9" spans="1:142" ht="8.1" customHeight="1">
      <c r="C9" s="24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70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24"/>
      <c r="AN9" s="24"/>
      <c r="AO9" s="246"/>
      <c r="AP9" s="246"/>
      <c r="AQ9" s="246"/>
      <c r="AR9" s="246"/>
      <c r="AS9" s="246"/>
      <c r="AT9" s="246"/>
      <c r="AU9" s="347"/>
      <c r="AV9" s="347"/>
      <c r="AW9" s="347"/>
      <c r="AX9" s="347"/>
      <c r="AY9" s="347"/>
      <c r="AZ9" s="246"/>
      <c r="BA9" s="246"/>
      <c r="BB9" s="246"/>
      <c r="BC9" s="246"/>
      <c r="BD9" s="246"/>
      <c r="BE9" s="246"/>
      <c r="BF9" s="344"/>
      <c r="BG9" s="344"/>
      <c r="BH9" s="344"/>
      <c r="BI9" s="344"/>
      <c r="BJ9" s="344"/>
      <c r="BK9" s="345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</row>
    <row r="10" spans="1:142" ht="8.1" customHeight="1">
      <c r="C10" s="24"/>
      <c r="D10" s="165" t="s">
        <v>72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9" t="s">
        <v>36</v>
      </c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24"/>
      <c r="AN10" s="24"/>
      <c r="AO10" s="247" t="s">
        <v>79</v>
      </c>
      <c r="AP10" s="247"/>
      <c r="AQ10" s="247"/>
      <c r="AR10" s="247"/>
      <c r="AS10" s="247"/>
      <c r="AT10" s="247"/>
      <c r="AU10" s="248" t="s">
        <v>121</v>
      </c>
      <c r="AV10" s="248"/>
      <c r="AW10" s="248"/>
      <c r="AX10" s="249"/>
      <c r="AY10" s="249"/>
      <c r="AZ10" s="249" t="s">
        <v>73</v>
      </c>
      <c r="BA10" s="251"/>
      <c r="BB10" s="249"/>
      <c r="BC10" s="249"/>
      <c r="BD10" s="249" t="s">
        <v>74</v>
      </c>
      <c r="BE10" s="251"/>
      <c r="BF10" s="249"/>
      <c r="BG10" s="249"/>
      <c r="BH10" s="249" t="s">
        <v>75</v>
      </c>
      <c r="BI10" s="251"/>
      <c r="BJ10" s="33"/>
      <c r="BK10" s="33"/>
      <c r="BL10" s="24"/>
      <c r="BM10" s="244" t="s">
        <v>27</v>
      </c>
      <c r="BN10" s="245"/>
      <c r="BO10" s="245"/>
      <c r="BP10" s="245"/>
      <c r="BQ10" s="245"/>
      <c r="BR10" s="245"/>
      <c r="BS10" s="245"/>
      <c r="BT10" s="245"/>
      <c r="BU10" s="34"/>
      <c r="BV10" s="34"/>
      <c r="BW10" s="175"/>
      <c r="BX10" s="175"/>
      <c r="BY10" s="175"/>
      <c r="BZ10" s="175"/>
      <c r="CA10" s="141" t="s">
        <v>70</v>
      </c>
      <c r="CB10" s="141"/>
      <c r="CC10" s="141"/>
      <c r="CD10" s="141"/>
      <c r="CE10" s="24"/>
      <c r="CF10" s="24"/>
      <c r="CG10" s="24"/>
      <c r="CH10" s="35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7"/>
      <c r="CV10" s="15"/>
      <c r="CW10" s="15"/>
      <c r="CY10" s="4" t="s">
        <v>50</v>
      </c>
      <c r="CZ10" s="16" t="e">
        <f>VLOOKUP(BF8,CY59:DB63,CY58,0)</f>
        <v>#N/A</v>
      </c>
    </row>
    <row r="11" spans="1:142" ht="8.1" customHeight="1">
      <c r="C11" s="24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70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24"/>
      <c r="AN11" s="24"/>
      <c r="AO11" s="144"/>
      <c r="AP11" s="144"/>
      <c r="AQ11" s="144"/>
      <c r="AR11" s="144"/>
      <c r="AS11" s="144"/>
      <c r="AT11" s="144"/>
      <c r="AU11" s="174"/>
      <c r="AV11" s="174"/>
      <c r="AW11" s="174"/>
      <c r="AX11" s="250"/>
      <c r="AY11" s="250"/>
      <c r="AZ11" s="252"/>
      <c r="BA11" s="252"/>
      <c r="BB11" s="250"/>
      <c r="BC11" s="250"/>
      <c r="BD11" s="252"/>
      <c r="BE11" s="252"/>
      <c r="BF11" s="250"/>
      <c r="BG11" s="250"/>
      <c r="BH11" s="252"/>
      <c r="BI11" s="252"/>
      <c r="BJ11" s="38"/>
      <c r="BK11" s="38"/>
      <c r="BL11" s="39"/>
      <c r="BM11" s="246"/>
      <c r="BN11" s="246"/>
      <c r="BO11" s="246"/>
      <c r="BP11" s="246"/>
      <c r="BQ11" s="246"/>
      <c r="BR11" s="246"/>
      <c r="BS11" s="246"/>
      <c r="BT11" s="246"/>
      <c r="BU11" s="40"/>
      <c r="BV11" s="40"/>
      <c r="BW11" s="176"/>
      <c r="BX11" s="176"/>
      <c r="BY11" s="176"/>
      <c r="BZ11" s="176"/>
      <c r="CA11" s="144"/>
      <c r="CB11" s="144"/>
      <c r="CC11" s="144"/>
      <c r="CD11" s="144"/>
      <c r="CE11" s="24"/>
      <c r="CF11" s="24"/>
      <c r="CG11" s="24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7"/>
      <c r="CV11" s="15"/>
      <c r="CW11" s="15"/>
      <c r="CY11" s="4" t="s">
        <v>51</v>
      </c>
      <c r="CZ11" s="16" t="e">
        <f>VLOOKUP(BF8,CY67:DB71,CY66,0)</f>
        <v>#N/A</v>
      </c>
      <c r="DC11" s="4">
        <v>424</v>
      </c>
      <c r="DD11" s="4"/>
    </row>
    <row r="12" spans="1:142" ht="8.1" customHeight="1"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36"/>
      <c r="BG12" s="36"/>
      <c r="BH12" s="36"/>
      <c r="BI12" s="36"/>
      <c r="BJ12" s="36"/>
      <c r="BK12" s="36"/>
      <c r="BL12" s="36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DC12" s="4">
        <v>622</v>
      </c>
      <c r="DD12" s="4" t="s">
        <v>37</v>
      </c>
    </row>
    <row r="13" spans="1:142" ht="8.1" customHeight="1">
      <c r="C13" s="236" t="s">
        <v>0</v>
      </c>
      <c r="D13" s="229"/>
      <c r="E13" s="229"/>
      <c r="F13" s="229"/>
      <c r="G13" s="229"/>
      <c r="H13" s="229"/>
      <c r="I13" s="229"/>
      <c r="J13" s="230"/>
      <c r="K13" s="243" t="s">
        <v>1</v>
      </c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243" t="s">
        <v>4</v>
      </c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243" t="s">
        <v>3</v>
      </c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206" t="s">
        <v>5</v>
      </c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8" t="s">
        <v>6</v>
      </c>
      <c r="BV13" s="163"/>
      <c r="BW13" s="163"/>
      <c r="BX13" s="163"/>
      <c r="BY13" s="163"/>
      <c r="BZ13" s="163"/>
      <c r="CA13" s="163"/>
      <c r="CB13" s="163"/>
      <c r="CC13" s="163"/>
      <c r="CD13" s="209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DC13" s="4">
        <v>612</v>
      </c>
      <c r="DD13" s="4"/>
      <c r="DF13" s="3"/>
    </row>
    <row r="14" spans="1:142" ht="8.1" customHeight="1">
      <c r="A14" s="41"/>
      <c r="B14" s="41"/>
      <c r="C14" s="237"/>
      <c r="D14" s="238"/>
      <c r="E14" s="238"/>
      <c r="F14" s="238"/>
      <c r="G14" s="238"/>
      <c r="H14" s="238"/>
      <c r="I14" s="238"/>
      <c r="J14" s="239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  <c r="AZ14" s="182"/>
      <c r="BA14" s="182"/>
      <c r="BB14" s="182"/>
      <c r="BC14" s="182"/>
      <c r="BD14" s="182"/>
      <c r="BE14" s="182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164"/>
      <c r="BV14" s="163"/>
      <c r="BW14" s="163"/>
      <c r="BX14" s="163"/>
      <c r="BY14" s="163"/>
      <c r="BZ14" s="163"/>
      <c r="CA14" s="163"/>
      <c r="CB14" s="163"/>
      <c r="CC14" s="163"/>
      <c r="CD14" s="209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DC14" s="4">
        <v>512</v>
      </c>
      <c r="DD14" s="4"/>
      <c r="DF14" s="3"/>
    </row>
    <row r="15" spans="1:142" ht="8.1" customHeight="1">
      <c r="C15" s="237"/>
      <c r="D15" s="238"/>
      <c r="E15" s="238"/>
      <c r="F15" s="238"/>
      <c r="G15" s="238"/>
      <c r="H15" s="238"/>
      <c r="I15" s="238"/>
      <c r="J15" s="239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182"/>
      <c r="AT15" s="182"/>
      <c r="AU15" s="182"/>
      <c r="AV15" s="182"/>
      <c r="AW15" s="182"/>
      <c r="AX15" s="182"/>
      <c r="AY15" s="182"/>
      <c r="AZ15" s="182"/>
      <c r="BA15" s="182"/>
      <c r="BB15" s="182"/>
      <c r="BC15" s="182"/>
      <c r="BD15" s="182"/>
      <c r="BE15" s="182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162" t="s">
        <v>16</v>
      </c>
      <c r="BV15" s="163"/>
      <c r="BW15" s="163"/>
      <c r="BX15" s="163"/>
      <c r="BY15" s="163"/>
      <c r="BZ15" s="210" t="s">
        <v>17</v>
      </c>
      <c r="CA15" s="163"/>
      <c r="CB15" s="163"/>
      <c r="CC15" s="163"/>
      <c r="CD15" s="209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DC15" s="4">
        <v>404</v>
      </c>
      <c r="DD15" s="4"/>
      <c r="DF15" s="3"/>
    </row>
    <row r="16" spans="1:142" ht="8.1" customHeight="1">
      <c r="C16" s="240"/>
      <c r="D16" s="241"/>
      <c r="E16" s="241"/>
      <c r="F16" s="241"/>
      <c r="G16" s="241"/>
      <c r="H16" s="241"/>
      <c r="I16" s="241"/>
      <c r="J16" s="24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AU16" s="182"/>
      <c r="AV16" s="182"/>
      <c r="AW16" s="182"/>
      <c r="AX16" s="182"/>
      <c r="AY16" s="182"/>
      <c r="AZ16" s="182"/>
      <c r="BA16" s="182"/>
      <c r="BB16" s="182"/>
      <c r="BC16" s="182"/>
      <c r="BD16" s="182"/>
      <c r="BE16" s="182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164"/>
      <c r="BV16" s="163"/>
      <c r="BW16" s="163"/>
      <c r="BX16" s="163"/>
      <c r="BY16" s="163"/>
      <c r="BZ16" s="163"/>
      <c r="CA16" s="163"/>
      <c r="CB16" s="163"/>
      <c r="CC16" s="163"/>
      <c r="CD16" s="209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DC16" s="4">
        <v>304</v>
      </c>
      <c r="DD16" s="4"/>
    </row>
    <row r="17" spans="3:112" ht="8.1" customHeight="1">
      <c r="C17" s="188" t="s">
        <v>38</v>
      </c>
      <c r="D17" s="189"/>
      <c r="E17" s="96" t="s">
        <v>115</v>
      </c>
      <c r="F17" s="97"/>
      <c r="G17" s="97"/>
      <c r="H17" s="97"/>
      <c r="I17" s="97"/>
      <c r="J17" s="98"/>
      <c r="K17" s="177" t="s">
        <v>7</v>
      </c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80" t="s">
        <v>8</v>
      </c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02" t="s">
        <v>95</v>
      </c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229"/>
      <c r="BC17" s="229"/>
      <c r="BD17" s="229"/>
      <c r="BE17" s="230"/>
      <c r="BF17" s="324"/>
      <c r="BG17" s="229"/>
      <c r="BH17" s="229"/>
      <c r="BI17" s="229"/>
      <c r="BJ17" s="229"/>
      <c r="BK17" s="229"/>
      <c r="BL17" s="229"/>
      <c r="BM17" s="229"/>
      <c r="BN17" s="229"/>
      <c r="BO17" s="229"/>
      <c r="BP17" s="229"/>
      <c r="BQ17" s="229"/>
      <c r="BR17" s="229"/>
      <c r="BS17" s="229"/>
      <c r="BT17" s="229"/>
      <c r="BU17" s="325"/>
      <c r="BV17" s="326"/>
      <c r="BW17" s="326"/>
      <c r="BX17" s="326"/>
      <c r="BY17" s="326"/>
      <c r="BZ17" s="112"/>
      <c r="CA17" s="112"/>
      <c r="CB17" s="112"/>
      <c r="CC17" s="112"/>
      <c r="CD17" s="117"/>
      <c r="CE17" s="304" t="s">
        <v>62</v>
      </c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DC17" s="4">
        <v>204</v>
      </c>
      <c r="DD17" s="4"/>
    </row>
    <row r="18" spans="3:112" ht="8.1" customHeight="1">
      <c r="C18" s="190"/>
      <c r="D18" s="191"/>
      <c r="E18" s="99"/>
      <c r="F18" s="100"/>
      <c r="G18" s="100"/>
      <c r="H18" s="100"/>
      <c r="I18" s="100"/>
      <c r="J18" s="101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231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2"/>
      <c r="BA18" s="232"/>
      <c r="BB18" s="233"/>
      <c r="BC18" s="233"/>
      <c r="BD18" s="233"/>
      <c r="BE18" s="234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327"/>
      <c r="BV18" s="328"/>
      <c r="BW18" s="328"/>
      <c r="BX18" s="328"/>
      <c r="BY18" s="328"/>
      <c r="BZ18" s="116"/>
      <c r="CA18" s="116"/>
      <c r="CB18" s="116"/>
      <c r="CC18" s="116"/>
      <c r="CD18" s="119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DC18" s="4">
        <v>124</v>
      </c>
      <c r="DD18" s="4"/>
    </row>
    <row r="19" spans="3:112" ht="8.1" customHeight="1">
      <c r="C19" s="190"/>
      <c r="D19" s="191"/>
      <c r="E19" s="99"/>
      <c r="F19" s="100"/>
      <c r="G19" s="100"/>
      <c r="H19" s="100"/>
      <c r="I19" s="100"/>
      <c r="J19" s="101"/>
      <c r="K19" s="134" t="s">
        <v>104</v>
      </c>
      <c r="L19" s="135"/>
      <c r="M19" s="135"/>
      <c r="N19" s="135"/>
      <c r="O19" s="135"/>
      <c r="P19" s="135"/>
      <c r="Q19" s="135"/>
      <c r="R19" s="135"/>
      <c r="S19" s="135"/>
      <c r="T19" s="135"/>
      <c r="U19" s="136"/>
      <c r="V19" s="134" t="s">
        <v>107</v>
      </c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6"/>
      <c r="AI19" s="220" t="s">
        <v>109</v>
      </c>
      <c r="AJ19" s="221"/>
      <c r="AK19" s="221"/>
      <c r="AL19" s="221"/>
      <c r="AM19" s="221"/>
      <c r="AN19" s="221"/>
      <c r="AO19" s="221"/>
      <c r="AP19" s="221"/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221"/>
      <c r="BE19" s="222"/>
      <c r="BF19" s="171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9"/>
      <c r="BU19" s="172"/>
      <c r="BV19" s="173"/>
      <c r="BW19" s="173"/>
      <c r="BX19" s="173"/>
      <c r="BY19" s="173"/>
      <c r="BZ19" s="173"/>
      <c r="CA19" s="173"/>
      <c r="CB19" s="173"/>
      <c r="CC19" s="173"/>
      <c r="CD19" s="194"/>
      <c r="CE19" s="87" t="s">
        <v>62</v>
      </c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9"/>
      <c r="DC19" s="4">
        <v>104</v>
      </c>
      <c r="DD19" s="4"/>
      <c r="DE19" s="6" t="s">
        <v>76</v>
      </c>
      <c r="DF19" s="4"/>
      <c r="DG19" s="4"/>
      <c r="DH19" s="4"/>
    </row>
    <row r="20" spans="3:112" ht="8.1" customHeight="1">
      <c r="C20" s="190"/>
      <c r="D20" s="191"/>
      <c r="E20" s="99"/>
      <c r="F20" s="100"/>
      <c r="G20" s="100"/>
      <c r="H20" s="100"/>
      <c r="I20" s="100"/>
      <c r="J20" s="101"/>
      <c r="K20" s="99"/>
      <c r="L20" s="100"/>
      <c r="M20" s="100"/>
      <c r="N20" s="100"/>
      <c r="O20" s="100"/>
      <c r="P20" s="100"/>
      <c r="Q20" s="100"/>
      <c r="R20" s="100"/>
      <c r="S20" s="100"/>
      <c r="T20" s="100"/>
      <c r="U20" s="101"/>
      <c r="V20" s="99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1"/>
      <c r="AI20" s="223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5"/>
      <c r="BF20" s="154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1"/>
      <c r="BU20" s="113"/>
      <c r="BV20" s="114"/>
      <c r="BW20" s="114"/>
      <c r="BX20" s="114"/>
      <c r="BY20" s="114"/>
      <c r="BZ20" s="114"/>
      <c r="CA20" s="114"/>
      <c r="CB20" s="114"/>
      <c r="CC20" s="114"/>
      <c r="CD20" s="118"/>
      <c r="CE20" s="90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2"/>
      <c r="DE20" s="6" t="s">
        <v>77</v>
      </c>
      <c r="DF20" s="4">
        <v>1</v>
      </c>
      <c r="DG20" s="4">
        <v>1</v>
      </c>
      <c r="DH20" s="4">
        <v>1</v>
      </c>
    </row>
    <row r="21" spans="3:112" ht="8.1" customHeight="1">
      <c r="C21" s="190"/>
      <c r="D21" s="191"/>
      <c r="E21" s="99"/>
      <c r="F21" s="100"/>
      <c r="G21" s="100"/>
      <c r="H21" s="100"/>
      <c r="I21" s="100"/>
      <c r="J21" s="101"/>
      <c r="K21" s="99"/>
      <c r="L21" s="100"/>
      <c r="M21" s="100"/>
      <c r="N21" s="100"/>
      <c r="O21" s="100"/>
      <c r="P21" s="100"/>
      <c r="Q21" s="100"/>
      <c r="R21" s="100"/>
      <c r="S21" s="100"/>
      <c r="T21" s="100"/>
      <c r="U21" s="101"/>
      <c r="V21" s="99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1"/>
      <c r="AI21" s="223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5"/>
      <c r="BF21" s="154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1"/>
      <c r="BU21" s="113"/>
      <c r="BV21" s="114"/>
      <c r="BW21" s="114"/>
      <c r="BX21" s="114"/>
      <c r="BY21" s="114"/>
      <c r="BZ21" s="114"/>
      <c r="CA21" s="114"/>
      <c r="CB21" s="114"/>
      <c r="CC21" s="114"/>
      <c r="CD21" s="118"/>
      <c r="CE21" s="90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2"/>
      <c r="DE21" s="6" t="s">
        <v>78</v>
      </c>
      <c r="DF21" s="4">
        <v>2</v>
      </c>
      <c r="DG21" s="4">
        <v>2</v>
      </c>
      <c r="DH21" s="4">
        <v>2</v>
      </c>
    </row>
    <row r="22" spans="3:112" ht="8.1" customHeight="1">
      <c r="C22" s="190"/>
      <c r="D22" s="191"/>
      <c r="E22" s="99"/>
      <c r="F22" s="100"/>
      <c r="G22" s="100"/>
      <c r="H22" s="100"/>
      <c r="I22" s="100"/>
      <c r="J22" s="101"/>
      <c r="K22" s="99"/>
      <c r="L22" s="100"/>
      <c r="M22" s="100"/>
      <c r="N22" s="100"/>
      <c r="O22" s="100"/>
      <c r="P22" s="100"/>
      <c r="Q22" s="100"/>
      <c r="R22" s="100"/>
      <c r="S22" s="100"/>
      <c r="T22" s="100"/>
      <c r="U22" s="101"/>
      <c r="V22" s="99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1"/>
      <c r="AI22" s="223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5"/>
      <c r="BF22" s="154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1"/>
      <c r="BU22" s="113"/>
      <c r="BV22" s="114"/>
      <c r="BW22" s="114"/>
      <c r="BX22" s="114"/>
      <c r="BY22" s="114"/>
      <c r="BZ22" s="114"/>
      <c r="CA22" s="114"/>
      <c r="CB22" s="114"/>
      <c r="CC22" s="114"/>
      <c r="CD22" s="118"/>
      <c r="CE22" s="90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2"/>
      <c r="CY22" s="5" t="s">
        <v>66</v>
      </c>
      <c r="CZ22" s="4">
        <v>765</v>
      </c>
      <c r="DE22" s="6" t="s">
        <v>121</v>
      </c>
      <c r="DF22" s="4">
        <v>3</v>
      </c>
      <c r="DG22" s="4">
        <v>3</v>
      </c>
      <c r="DH22" s="4">
        <v>3</v>
      </c>
    </row>
    <row r="23" spans="3:112" ht="8.1" customHeight="1">
      <c r="C23" s="190"/>
      <c r="D23" s="191"/>
      <c r="E23" s="99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0"/>
      <c r="R23" s="100"/>
      <c r="S23" s="100"/>
      <c r="T23" s="100"/>
      <c r="U23" s="101"/>
      <c r="V23" s="99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1"/>
      <c r="AI23" s="223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5"/>
      <c r="BF23" s="154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  <c r="BR23" s="130"/>
      <c r="BS23" s="130"/>
      <c r="BT23" s="131"/>
      <c r="BU23" s="113"/>
      <c r="BV23" s="114"/>
      <c r="BW23" s="114"/>
      <c r="BX23" s="114"/>
      <c r="BY23" s="114"/>
      <c r="BZ23" s="114"/>
      <c r="CA23" s="114"/>
      <c r="CB23" s="114"/>
      <c r="CC23" s="114"/>
      <c r="CD23" s="118"/>
      <c r="CE23" s="90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2"/>
      <c r="CY23" s="5" t="s">
        <v>67</v>
      </c>
      <c r="CZ23" s="4">
        <v>765</v>
      </c>
      <c r="DE23" s="4"/>
      <c r="DF23" s="4">
        <v>4</v>
      </c>
      <c r="DG23" s="4">
        <v>4</v>
      </c>
      <c r="DH23" s="4">
        <v>4</v>
      </c>
    </row>
    <row r="24" spans="3:112" ht="8.1" customHeight="1">
      <c r="C24" s="190"/>
      <c r="D24" s="191"/>
      <c r="E24" s="99"/>
      <c r="F24" s="100"/>
      <c r="G24" s="100"/>
      <c r="H24" s="100"/>
      <c r="I24" s="100"/>
      <c r="J24" s="101"/>
      <c r="K24" s="99"/>
      <c r="L24" s="100"/>
      <c r="M24" s="100"/>
      <c r="N24" s="100"/>
      <c r="O24" s="100"/>
      <c r="P24" s="100"/>
      <c r="Q24" s="100"/>
      <c r="R24" s="100"/>
      <c r="S24" s="100"/>
      <c r="T24" s="100"/>
      <c r="U24" s="101"/>
      <c r="V24" s="99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1"/>
      <c r="AI24" s="223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5"/>
      <c r="BF24" s="154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1"/>
      <c r="BU24" s="115"/>
      <c r="BV24" s="116"/>
      <c r="BW24" s="116"/>
      <c r="BX24" s="116"/>
      <c r="BY24" s="116"/>
      <c r="BZ24" s="116"/>
      <c r="CA24" s="116"/>
      <c r="CB24" s="116"/>
      <c r="CC24" s="116"/>
      <c r="CD24" s="119"/>
      <c r="CE24" s="93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5"/>
      <c r="CY24" s="5" t="s">
        <v>68</v>
      </c>
      <c r="CZ24" s="4">
        <v>790</v>
      </c>
      <c r="DE24" s="4"/>
      <c r="DF24" s="4">
        <v>5</v>
      </c>
      <c r="DG24" s="4">
        <v>5</v>
      </c>
      <c r="DH24" s="4">
        <v>5</v>
      </c>
    </row>
    <row r="25" spans="3:112" ht="8.1" customHeight="1">
      <c r="C25" s="190"/>
      <c r="D25" s="191"/>
      <c r="E25" s="99"/>
      <c r="F25" s="100"/>
      <c r="G25" s="100"/>
      <c r="H25" s="100"/>
      <c r="I25" s="100"/>
      <c r="J25" s="101"/>
      <c r="K25" s="183" t="s">
        <v>105</v>
      </c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226" t="s">
        <v>9</v>
      </c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195" t="s">
        <v>110</v>
      </c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96"/>
      <c r="BF25" s="125" t="s">
        <v>18</v>
      </c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126"/>
      <c r="BR25" s="126"/>
      <c r="BS25" s="126"/>
      <c r="BT25" s="127"/>
      <c r="BU25" s="200" t="str">
        <f>IF(BO27="","",IF(BO27=424,"○",""))</f>
        <v/>
      </c>
      <c r="BV25" s="201"/>
      <c r="BW25" s="201"/>
      <c r="BX25" s="201"/>
      <c r="BY25" s="201"/>
      <c r="BZ25" s="201" t="str">
        <f>IF(BO27="","",IF(BO27&lt;&gt;424,"○",""))</f>
        <v/>
      </c>
      <c r="CA25" s="201"/>
      <c r="CB25" s="201"/>
      <c r="CC25" s="201"/>
      <c r="CD25" s="211"/>
      <c r="CE25" s="303" t="s">
        <v>63</v>
      </c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Y25" s="5" t="s">
        <v>69</v>
      </c>
      <c r="CZ25" s="4">
        <v>790</v>
      </c>
      <c r="DE25" s="4"/>
      <c r="DF25" s="4">
        <v>6</v>
      </c>
      <c r="DG25" s="4">
        <v>6</v>
      </c>
      <c r="DH25" s="4">
        <v>6</v>
      </c>
    </row>
    <row r="26" spans="3:112" ht="8.1" customHeight="1">
      <c r="C26" s="190"/>
      <c r="D26" s="191"/>
      <c r="E26" s="99"/>
      <c r="F26" s="100"/>
      <c r="G26" s="100"/>
      <c r="H26" s="100"/>
      <c r="I26" s="100"/>
      <c r="J26" s="101"/>
      <c r="K26" s="185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197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98"/>
      <c r="AX26" s="198"/>
      <c r="AY26" s="198"/>
      <c r="AZ26" s="198"/>
      <c r="BA26" s="198"/>
      <c r="BB26" s="198"/>
      <c r="BC26" s="198"/>
      <c r="BD26" s="198"/>
      <c r="BE26" s="199"/>
      <c r="BF26" s="90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2"/>
      <c r="BU26" s="202"/>
      <c r="BV26" s="203"/>
      <c r="BW26" s="203"/>
      <c r="BX26" s="203"/>
      <c r="BY26" s="203"/>
      <c r="BZ26" s="203"/>
      <c r="CA26" s="203"/>
      <c r="CB26" s="203"/>
      <c r="CC26" s="203"/>
      <c r="CD26" s="212"/>
      <c r="CE26" s="303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DE26" s="4"/>
      <c r="DF26" s="4">
        <v>7</v>
      </c>
      <c r="DG26" s="4">
        <v>7</v>
      </c>
      <c r="DH26" s="4">
        <v>7</v>
      </c>
    </row>
    <row r="27" spans="3:112" ht="8.1" customHeight="1">
      <c r="C27" s="190"/>
      <c r="D27" s="191"/>
      <c r="E27" s="99"/>
      <c r="F27" s="100"/>
      <c r="G27" s="100"/>
      <c r="H27" s="100"/>
      <c r="I27" s="100"/>
      <c r="J27" s="101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197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  <c r="AV27" s="198"/>
      <c r="AW27" s="198"/>
      <c r="AX27" s="198"/>
      <c r="AY27" s="198"/>
      <c r="AZ27" s="198"/>
      <c r="BA27" s="198"/>
      <c r="BB27" s="198"/>
      <c r="BC27" s="198"/>
      <c r="BD27" s="198"/>
      <c r="BE27" s="199"/>
      <c r="BF27" s="140" t="s">
        <v>39</v>
      </c>
      <c r="BG27" s="141"/>
      <c r="BH27" s="141"/>
      <c r="BI27" s="141"/>
      <c r="BJ27" s="141"/>
      <c r="BK27" s="141"/>
      <c r="BL27" s="141"/>
      <c r="BM27" s="141"/>
      <c r="BN27" s="141"/>
      <c r="BO27" s="155"/>
      <c r="BP27" s="155"/>
      <c r="BQ27" s="155"/>
      <c r="BR27" s="155"/>
      <c r="BS27" s="155"/>
      <c r="BT27" s="42"/>
      <c r="BU27" s="202"/>
      <c r="BV27" s="203"/>
      <c r="BW27" s="203"/>
      <c r="BX27" s="203"/>
      <c r="BY27" s="203"/>
      <c r="BZ27" s="203"/>
      <c r="CA27" s="203"/>
      <c r="CB27" s="203"/>
      <c r="CC27" s="203"/>
      <c r="CD27" s="212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DE27" s="4"/>
      <c r="DF27" s="4">
        <v>8</v>
      </c>
      <c r="DG27" s="4">
        <v>8</v>
      </c>
      <c r="DH27" s="4">
        <v>8</v>
      </c>
    </row>
    <row r="28" spans="3:112" ht="8.1" customHeight="1">
      <c r="C28" s="190"/>
      <c r="D28" s="191"/>
      <c r="E28" s="99"/>
      <c r="F28" s="100"/>
      <c r="G28" s="100"/>
      <c r="H28" s="100"/>
      <c r="I28" s="100"/>
      <c r="J28" s="101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14" t="s">
        <v>44</v>
      </c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6"/>
      <c r="BF28" s="140"/>
      <c r="BG28" s="141"/>
      <c r="BH28" s="141"/>
      <c r="BI28" s="141"/>
      <c r="BJ28" s="141"/>
      <c r="BK28" s="141"/>
      <c r="BL28" s="141"/>
      <c r="BM28" s="141"/>
      <c r="BN28" s="141"/>
      <c r="BO28" s="174"/>
      <c r="BP28" s="174"/>
      <c r="BQ28" s="174"/>
      <c r="BR28" s="174"/>
      <c r="BS28" s="174"/>
      <c r="BT28" s="35"/>
      <c r="BU28" s="202"/>
      <c r="BV28" s="203"/>
      <c r="BW28" s="203"/>
      <c r="BX28" s="203"/>
      <c r="BY28" s="203"/>
      <c r="BZ28" s="203"/>
      <c r="CA28" s="203"/>
      <c r="CB28" s="203"/>
      <c r="CC28" s="203"/>
      <c r="CD28" s="212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DE28" s="4"/>
      <c r="DF28" s="4">
        <v>9</v>
      </c>
      <c r="DG28" s="4">
        <v>9</v>
      </c>
      <c r="DH28" s="4">
        <v>9</v>
      </c>
    </row>
    <row r="29" spans="3:112" ht="8.1" customHeight="1">
      <c r="C29" s="192"/>
      <c r="D29" s="193"/>
      <c r="E29" s="122"/>
      <c r="F29" s="123"/>
      <c r="G29" s="123"/>
      <c r="H29" s="123"/>
      <c r="I29" s="123"/>
      <c r="J29" s="124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17"/>
      <c r="AJ29" s="218"/>
      <c r="AK29" s="218"/>
      <c r="AL29" s="218"/>
      <c r="AM29" s="218"/>
      <c r="AN29" s="218"/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  <c r="AY29" s="218"/>
      <c r="AZ29" s="218"/>
      <c r="BA29" s="218"/>
      <c r="BB29" s="218"/>
      <c r="BC29" s="218"/>
      <c r="BD29" s="218"/>
      <c r="BE29" s="219"/>
      <c r="BF29" s="29"/>
      <c r="BG29" s="29"/>
      <c r="BH29" s="29"/>
      <c r="BI29" s="29"/>
      <c r="BJ29" s="29"/>
      <c r="BK29" s="29"/>
      <c r="BL29" s="29"/>
      <c r="BM29" s="29"/>
      <c r="BN29" s="29"/>
      <c r="BO29" s="43"/>
      <c r="BP29" s="43"/>
      <c r="BQ29" s="43"/>
      <c r="BR29" s="44"/>
      <c r="BS29" s="44"/>
      <c r="BT29" s="44"/>
      <c r="BU29" s="204"/>
      <c r="BV29" s="205"/>
      <c r="BW29" s="205"/>
      <c r="BX29" s="205"/>
      <c r="BY29" s="205"/>
      <c r="BZ29" s="205"/>
      <c r="CA29" s="205"/>
      <c r="CB29" s="205"/>
      <c r="CC29" s="205"/>
      <c r="CD29" s="213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DE29" s="4"/>
      <c r="DF29" s="4">
        <v>10</v>
      </c>
      <c r="DG29" s="4">
        <v>10</v>
      </c>
      <c r="DH29" s="4">
        <v>10</v>
      </c>
    </row>
    <row r="30" spans="3:112" ht="8.1" customHeight="1">
      <c r="C30" s="156" t="s">
        <v>19</v>
      </c>
      <c r="D30" s="157"/>
      <c r="E30" s="96" t="s">
        <v>11</v>
      </c>
      <c r="F30" s="97"/>
      <c r="G30" s="97"/>
      <c r="H30" s="97"/>
      <c r="I30" s="97"/>
      <c r="J30" s="98"/>
      <c r="K30" s="87" t="s">
        <v>7</v>
      </c>
      <c r="L30" s="88"/>
      <c r="M30" s="88"/>
      <c r="N30" s="88"/>
      <c r="O30" s="88"/>
      <c r="P30" s="88"/>
      <c r="Q30" s="88"/>
      <c r="R30" s="88"/>
      <c r="S30" s="88"/>
      <c r="T30" s="88"/>
      <c r="U30" s="89"/>
      <c r="V30" s="96" t="s">
        <v>101</v>
      </c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8"/>
      <c r="AI30" s="87" t="s">
        <v>95</v>
      </c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9"/>
      <c r="BF30" s="181"/>
      <c r="BG30" s="181"/>
      <c r="BH30" s="181"/>
      <c r="BI30" s="181"/>
      <c r="BJ30" s="181"/>
      <c r="BK30" s="181"/>
      <c r="BL30" s="181"/>
      <c r="BM30" s="181"/>
      <c r="BN30" s="181"/>
      <c r="BO30" s="181"/>
      <c r="BP30" s="181"/>
      <c r="BQ30" s="181"/>
      <c r="BR30" s="181"/>
      <c r="BS30" s="181"/>
      <c r="BT30" s="181"/>
      <c r="BU30" s="111"/>
      <c r="BV30" s="112"/>
      <c r="BW30" s="112"/>
      <c r="BX30" s="112"/>
      <c r="BY30" s="112"/>
      <c r="BZ30" s="112"/>
      <c r="CA30" s="112"/>
      <c r="CB30" s="112"/>
      <c r="CC30" s="112"/>
      <c r="CD30" s="117"/>
      <c r="CE30" s="102" t="s">
        <v>62</v>
      </c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4"/>
      <c r="DE30" s="4"/>
      <c r="DF30" s="4">
        <v>11</v>
      </c>
      <c r="DG30" s="4">
        <v>11</v>
      </c>
      <c r="DH30" s="4">
        <v>11</v>
      </c>
    </row>
    <row r="31" spans="3:112" ht="8.1" customHeight="1">
      <c r="C31" s="158"/>
      <c r="D31" s="159"/>
      <c r="E31" s="99"/>
      <c r="F31" s="100"/>
      <c r="G31" s="100"/>
      <c r="H31" s="100"/>
      <c r="I31" s="100"/>
      <c r="J31" s="101"/>
      <c r="K31" s="90"/>
      <c r="L31" s="91"/>
      <c r="M31" s="91"/>
      <c r="N31" s="91"/>
      <c r="O31" s="91"/>
      <c r="P31" s="91"/>
      <c r="Q31" s="91"/>
      <c r="R31" s="91"/>
      <c r="S31" s="91"/>
      <c r="T31" s="91"/>
      <c r="U31" s="92"/>
      <c r="V31" s="99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1"/>
      <c r="AI31" s="90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2"/>
      <c r="BF31" s="182"/>
      <c r="BG31" s="182"/>
      <c r="BH31" s="182"/>
      <c r="BI31" s="182"/>
      <c r="BJ31" s="182"/>
      <c r="BK31" s="182"/>
      <c r="BL31" s="182"/>
      <c r="BM31" s="182"/>
      <c r="BN31" s="182"/>
      <c r="BO31" s="182"/>
      <c r="BP31" s="182"/>
      <c r="BQ31" s="182"/>
      <c r="BR31" s="182"/>
      <c r="BS31" s="182"/>
      <c r="BT31" s="182"/>
      <c r="BU31" s="113"/>
      <c r="BV31" s="114"/>
      <c r="BW31" s="114"/>
      <c r="BX31" s="114"/>
      <c r="BY31" s="114"/>
      <c r="BZ31" s="114"/>
      <c r="CA31" s="114"/>
      <c r="CB31" s="114"/>
      <c r="CC31" s="114"/>
      <c r="CD31" s="118"/>
      <c r="CE31" s="105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7"/>
      <c r="DE31" s="4"/>
      <c r="DF31" s="4">
        <v>12</v>
      </c>
      <c r="DG31" s="4">
        <v>12</v>
      </c>
      <c r="DH31" s="4">
        <v>12</v>
      </c>
    </row>
    <row r="32" spans="3:112" ht="8.1" customHeight="1">
      <c r="C32" s="158"/>
      <c r="D32" s="159"/>
      <c r="E32" s="99"/>
      <c r="F32" s="100"/>
      <c r="G32" s="100"/>
      <c r="H32" s="100"/>
      <c r="I32" s="100"/>
      <c r="J32" s="101"/>
      <c r="K32" s="90"/>
      <c r="L32" s="91"/>
      <c r="M32" s="91"/>
      <c r="N32" s="91"/>
      <c r="O32" s="91"/>
      <c r="P32" s="91"/>
      <c r="Q32" s="91"/>
      <c r="R32" s="91"/>
      <c r="S32" s="91"/>
      <c r="T32" s="91"/>
      <c r="U32" s="92"/>
      <c r="V32" s="99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1"/>
      <c r="AI32" s="90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2"/>
      <c r="BF32" s="182"/>
      <c r="BG32" s="182"/>
      <c r="BH32" s="182"/>
      <c r="BI32" s="182"/>
      <c r="BJ32" s="182"/>
      <c r="BK32" s="182"/>
      <c r="BL32" s="182"/>
      <c r="BM32" s="182"/>
      <c r="BN32" s="182"/>
      <c r="BO32" s="182"/>
      <c r="BP32" s="182"/>
      <c r="BQ32" s="182"/>
      <c r="BR32" s="182"/>
      <c r="BS32" s="182"/>
      <c r="BT32" s="182"/>
      <c r="BU32" s="113"/>
      <c r="BV32" s="114"/>
      <c r="BW32" s="114"/>
      <c r="BX32" s="114"/>
      <c r="BY32" s="114"/>
      <c r="BZ32" s="114"/>
      <c r="CA32" s="114"/>
      <c r="CB32" s="114"/>
      <c r="CC32" s="114"/>
      <c r="CD32" s="118"/>
      <c r="CE32" s="105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7"/>
      <c r="CU32" s="41"/>
      <c r="CV32" s="2"/>
      <c r="CW32" s="2"/>
      <c r="DE32" s="4"/>
      <c r="DF32" s="4">
        <v>13</v>
      </c>
      <c r="DG32" s="4"/>
      <c r="DH32" s="4">
        <v>13</v>
      </c>
    </row>
    <row r="33" spans="3:112" ht="8.1" customHeight="1">
      <c r="C33" s="158"/>
      <c r="D33" s="159"/>
      <c r="E33" s="99"/>
      <c r="F33" s="100"/>
      <c r="G33" s="100"/>
      <c r="H33" s="100"/>
      <c r="I33" s="100"/>
      <c r="J33" s="101"/>
      <c r="K33" s="90"/>
      <c r="L33" s="91"/>
      <c r="M33" s="91"/>
      <c r="N33" s="91"/>
      <c r="O33" s="91"/>
      <c r="P33" s="91"/>
      <c r="Q33" s="91"/>
      <c r="R33" s="91"/>
      <c r="S33" s="91"/>
      <c r="T33" s="91"/>
      <c r="U33" s="92"/>
      <c r="V33" s="99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1"/>
      <c r="AI33" s="90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2"/>
      <c r="BF33" s="45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7"/>
      <c r="BU33" s="115"/>
      <c r="BV33" s="116"/>
      <c r="BW33" s="116"/>
      <c r="BX33" s="116"/>
      <c r="BY33" s="116"/>
      <c r="BZ33" s="116"/>
      <c r="CA33" s="116"/>
      <c r="CB33" s="116"/>
      <c r="CC33" s="116"/>
      <c r="CD33" s="119"/>
      <c r="CE33" s="108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10"/>
      <c r="CU33" s="41"/>
      <c r="CV33" s="2"/>
      <c r="CW33" s="2"/>
      <c r="DE33" s="4"/>
      <c r="DF33" s="4">
        <v>14</v>
      </c>
      <c r="DG33" s="4"/>
      <c r="DH33" s="4">
        <v>14</v>
      </c>
    </row>
    <row r="34" spans="3:112" ht="8.1" customHeight="1">
      <c r="C34" s="158"/>
      <c r="D34" s="159"/>
      <c r="E34" s="99"/>
      <c r="F34" s="100"/>
      <c r="G34" s="100"/>
      <c r="H34" s="100"/>
      <c r="I34" s="100"/>
      <c r="J34" s="101"/>
      <c r="K34" s="125" t="s">
        <v>10</v>
      </c>
      <c r="L34" s="126"/>
      <c r="M34" s="126"/>
      <c r="N34" s="126"/>
      <c r="O34" s="126"/>
      <c r="P34" s="126"/>
      <c r="Q34" s="126"/>
      <c r="R34" s="126"/>
      <c r="S34" s="126"/>
      <c r="T34" s="126"/>
      <c r="U34" s="127"/>
      <c r="V34" s="146" t="s">
        <v>108</v>
      </c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48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50"/>
      <c r="BF34" s="48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2"/>
      <c r="BU34" s="200" t="str">
        <f>IF(BM36="","",IF(BM36&gt;=AQ35,"○",""))</f>
        <v/>
      </c>
      <c r="BV34" s="201"/>
      <c r="BW34" s="201"/>
      <c r="BX34" s="201"/>
      <c r="BY34" s="201"/>
      <c r="BZ34" s="201" t="str">
        <f>IF(BM36="","",IF(BM36&lt;AQ35,"○",""))</f>
        <v/>
      </c>
      <c r="CA34" s="201"/>
      <c r="CB34" s="201"/>
      <c r="CC34" s="201"/>
      <c r="CD34" s="211"/>
      <c r="CE34" s="303" t="s">
        <v>64</v>
      </c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41"/>
      <c r="CV34" s="2"/>
      <c r="CW34" s="2"/>
      <c r="DE34" s="4"/>
      <c r="DF34" s="4">
        <v>15</v>
      </c>
      <c r="DG34" s="4"/>
      <c r="DH34" s="4">
        <v>15</v>
      </c>
    </row>
    <row r="35" spans="3:112" ht="8.1" customHeight="1">
      <c r="C35" s="158"/>
      <c r="D35" s="159"/>
      <c r="E35" s="99"/>
      <c r="F35" s="100"/>
      <c r="G35" s="100"/>
      <c r="H35" s="100"/>
      <c r="I35" s="100"/>
      <c r="J35" s="101"/>
      <c r="K35" s="90"/>
      <c r="L35" s="91"/>
      <c r="M35" s="91"/>
      <c r="N35" s="91"/>
      <c r="O35" s="91"/>
      <c r="P35" s="91"/>
      <c r="Q35" s="91"/>
      <c r="R35" s="91"/>
      <c r="S35" s="91"/>
      <c r="T35" s="91"/>
      <c r="U35" s="92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53"/>
      <c r="AJ35" s="35"/>
      <c r="AK35" s="35"/>
      <c r="AL35" s="258" t="s">
        <v>116</v>
      </c>
      <c r="AM35" s="259"/>
      <c r="AN35" s="259"/>
      <c r="AO35" s="259"/>
      <c r="AP35" s="259"/>
      <c r="AQ35" s="260" t="str">
        <f>IF(ISERROR(VLOOKUP(BF8,CY22:CZ25,2,0)),"?",VLOOKUP(BF8,CY22:CZ25,2,0))</f>
        <v>?</v>
      </c>
      <c r="AR35" s="259"/>
      <c r="AS35" s="259"/>
      <c r="AT35" s="259"/>
      <c r="AU35" s="258" t="s">
        <v>96</v>
      </c>
      <c r="AV35" s="258"/>
      <c r="AW35" s="258"/>
      <c r="AX35" s="258"/>
      <c r="AY35" s="258"/>
      <c r="AZ35" s="258"/>
      <c r="BA35" s="258"/>
      <c r="BB35" s="258"/>
      <c r="BC35" s="258"/>
      <c r="BD35" s="258"/>
      <c r="BE35" s="266"/>
      <c r="BF35" s="45"/>
      <c r="BG35" s="46"/>
      <c r="BH35" s="46"/>
      <c r="BI35" s="46"/>
      <c r="BJ35" s="54"/>
      <c r="BK35" s="55"/>
      <c r="BL35" s="55"/>
      <c r="BM35" s="55"/>
      <c r="BN35" s="35"/>
      <c r="BO35" s="36"/>
      <c r="BP35" s="36"/>
      <c r="BQ35" s="36"/>
      <c r="BR35" s="36"/>
      <c r="BS35" s="36"/>
      <c r="BT35" s="47"/>
      <c r="BU35" s="202"/>
      <c r="BV35" s="203"/>
      <c r="BW35" s="203"/>
      <c r="BX35" s="203"/>
      <c r="BY35" s="203"/>
      <c r="BZ35" s="203"/>
      <c r="CA35" s="203"/>
      <c r="CB35" s="203"/>
      <c r="CC35" s="203"/>
      <c r="CD35" s="212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41"/>
      <c r="CV35" s="2"/>
      <c r="CW35" s="2"/>
      <c r="DE35" s="4"/>
      <c r="DF35" s="4">
        <v>16</v>
      </c>
      <c r="DG35" s="4"/>
      <c r="DH35" s="4">
        <v>16</v>
      </c>
    </row>
    <row r="36" spans="3:112" ht="8.1" customHeight="1">
      <c r="C36" s="158"/>
      <c r="D36" s="159"/>
      <c r="E36" s="99"/>
      <c r="F36" s="100"/>
      <c r="G36" s="100"/>
      <c r="H36" s="100"/>
      <c r="I36" s="100"/>
      <c r="J36" s="101"/>
      <c r="K36" s="90"/>
      <c r="L36" s="91"/>
      <c r="M36" s="91"/>
      <c r="N36" s="91"/>
      <c r="O36" s="91"/>
      <c r="P36" s="91"/>
      <c r="Q36" s="91"/>
      <c r="R36" s="91"/>
      <c r="S36" s="91"/>
      <c r="T36" s="91"/>
      <c r="U36" s="92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56"/>
      <c r="AJ36" s="57"/>
      <c r="AK36" s="57"/>
      <c r="AL36" s="259"/>
      <c r="AM36" s="259"/>
      <c r="AN36" s="259"/>
      <c r="AO36" s="259"/>
      <c r="AP36" s="259"/>
      <c r="AQ36" s="259"/>
      <c r="AR36" s="259"/>
      <c r="AS36" s="259"/>
      <c r="AT36" s="259"/>
      <c r="AU36" s="258"/>
      <c r="AV36" s="258"/>
      <c r="AW36" s="258"/>
      <c r="AX36" s="258"/>
      <c r="AY36" s="258"/>
      <c r="AZ36" s="258"/>
      <c r="BA36" s="258"/>
      <c r="BB36" s="258"/>
      <c r="BC36" s="258"/>
      <c r="BD36" s="258"/>
      <c r="BE36" s="266"/>
      <c r="BF36" s="45"/>
      <c r="BG36" s="258" t="s">
        <v>117</v>
      </c>
      <c r="BH36" s="258"/>
      <c r="BI36" s="258"/>
      <c r="BJ36" s="258"/>
      <c r="BK36" s="258"/>
      <c r="BL36" s="258"/>
      <c r="BM36" s="348"/>
      <c r="BN36" s="348"/>
      <c r="BO36" s="348"/>
      <c r="BP36" s="348"/>
      <c r="BQ36" s="348"/>
      <c r="BR36" s="258" t="s">
        <v>118</v>
      </c>
      <c r="BS36" s="258"/>
      <c r="BT36" s="266"/>
      <c r="BU36" s="202"/>
      <c r="BV36" s="203"/>
      <c r="BW36" s="203"/>
      <c r="BX36" s="203"/>
      <c r="BY36" s="203"/>
      <c r="BZ36" s="203"/>
      <c r="CA36" s="203"/>
      <c r="CB36" s="203"/>
      <c r="CC36" s="203"/>
      <c r="CD36" s="212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DE36" s="4"/>
      <c r="DF36" s="4">
        <v>17</v>
      </c>
      <c r="DG36" s="4"/>
      <c r="DH36" s="4">
        <v>17</v>
      </c>
    </row>
    <row r="37" spans="3:112" ht="8.1" customHeight="1">
      <c r="C37" s="158"/>
      <c r="D37" s="159"/>
      <c r="E37" s="99"/>
      <c r="F37" s="100"/>
      <c r="G37" s="100"/>
      <c r="H37" s="100"/>
      <c r="I37" s="100"/>
      <c r="J37" s="101"/>
      <c r="K37" s="90"/>
      <c r="L37" s="91"/>
      <c r="M37" s="91"/>
      <c r="N37" s="91"/>
      <c r="O37" s="91"/>
      <c r="P37" s="91"/>
      <c r="Q37" s="91"/>
      <c r="R37" s="91"/>
      <c r="S37" s="91"/>
      <c r="T37" s="91"/>
      <c r="U37" s="92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58"/>
      <c r="AJ37" s="57"/>
      <c r="AK37" s="57"/>
      <c r="AL37" s="259"/>
      <c r="AM37" s="259"/>
      <c r="AN37" s="259"/>
      <c r="AO37" s="259"/>
      <c r="AP37" s="259"/>
      <c r="AQ37" s="261"/>
      <c r="AR37" s="261"/>
      <c r="AS37" s="261"/>
      <c r="AT37" s="261"/>
      <c r="AU37" s="258"/>
      <c r="AV37" s="258"/>
      <c r="AW37" s="258"/>
      <c r="AX37" s="258"/>
      <c r="AY37" s="258"/>
      <c r="AZ37" s="258"/>
      <c r="BA37" s="258"/>
      <c r="BB37" s="258"/>
      <c r="BC37" s="258"/>
      <c r="BD37" s="258"/>
      <c r="BE37" s="266"/>
      <c r="BF37" s="45"/>
      <c r="BG37" s="258"/>
      <c r="BH37" s="258"/>
      <c r="BI37" s="258"/>
      <c r="BJ37" s="258"/>
      <c r="BK37" s="258"/>
      <c r="BL37" s="258"/>
      <c r="BM37" s="349"/>
      <c r="BN37" s="349"/>
      <c r="BO37" s="349"/>
      <c r="BP37" s="349"/>
      <c r="BQ37" s="349"/>
      <c r="BR37" s="258"/>
      <c r="BS37" s="258"/>
      <c r="BT37" s="266"/>
      <c r="BU37" s="202"/>
      <c r="BV37" s="203"/>
      <c r="BW37" s="203"/>
      <c r="BX37" s="203"/>
      <c r="BY37" s="203"/>
      <c r="BZ37" s="203"/>
      <c r="CA37" s="203"/>
      <c r="CB37" s="203"/>
      <c r="CC37" s="203"/>
      <c r="CD37" s="212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DE37" s="4"/>
      <c r="DF37" s="4">
        <v>18</v>
      </c>
      <c r="DG37" s="4"/>
      <c r="DH37" s="4">
        <v>18</v>
      </c>
    </row>
    <row r="38" spans="3:112" ht="8.1" customHeight="1">
      <c r="C38" s="160"/>
      <c r="D38" s="161"/>
      <c r="E38" s="122"/>
      <c r="F38" s="123"/>
      <c r="G38" s="123"/>
      <c r="H38" s="123"/>
      <c r="I38" s="123"/>
      <c r="J38" s="124"/>
      <c r="K38" s="93"/>
      <c r="L38" s="94"/>
      <c r="M38" s="94"/>
      <c r="N38" s="94"/>
      <c r="O38" s="94"/>
      <c r="P38" s="94"/>
      <c r="Q38" s="94"/>
      <c r="R38" s="94"/>
      <c r="S38" s="94"/>
      <c r="T38" s="94"/>
      <c r="U38" s="95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59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1"/>
      <c r="BF38" s="62"/>
      <c r="BG38" s="29"/>
      <c r="BH38" s="29"/>
      <c r="BI38" s="29"/>
      <c r="BJ38" s="241"/>
      <c r="BK38" s="241"/>
      <c r="BL38" s="241"/>
      <c r="BM38" s="241"/>
      <c r="BN38" s="241"/>
      <c r="BO38" s="241"/>
      <c r="BP38" s="241"/>
      <c r="BQ38" s="241"/>
      <c r="BR38" s="29"/>
      <c r="BS38" s="29"/>
      <c r="BT38" s="63"/>
      <c r="BU38" s="204"/>
      <c r="BV38" s="205"/>
      <c r="BW38" s="205"/>
      <c r="BX38" s="205"/>
      <c r="BY38" s="205"/>
      <c r="BZ38" s="205"/>
      <c r="CA38" s="205"/>
      <c r="CB38" s="205"/>
      <c r="CC38" s="205"/>
      <c r="CD38" s="213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DE38" s="4"/>
      <c r="DF38" s="4">
        <v>19</v>
      </c>
      <c r="DG38" s="4"/>
      <c r="DH38" s="4">
        <v>19</v>
      </c>
    </row>
    <row r="39" spans="3:112" ht="8.1" customHeight="1">
      <c r="C39" s="156" t="s">
        <v>52</v>
      </c>
      <c r="D39" s="157"/>
      <c r="E39" s="96" t="s">
        <v>12</v>
      </c>
      <c r="F39" s="97"/>
      <c r="G39" s="97"/>
      <c r="H39" s="97"/>
      <c r="I39" s="97"/>
      <c r="J39" s="98"/>
      <c r="K39" s="87" t="s">
        <v>7</v>
      </c>
      <c r="L39" s="88"/>
      <c r="M39" s="88"/>
      <c r="N39" s="88"/>
      <c r="O39" s="88"/>
      <c r="P39" s="88"/>
      <c r="Q39" s="88"/>
      <c r="R39" s="88"/>
      <c r="S39" s="88"/>
      <c r="T39" s="88"/>
      <c r="U39" s="89"/>
      <c r="V39" s="96" t="s">
        <v>101</v>
      </c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8"/>
      <c r="AI39" s="87" t="s">
        <v>95</v>
      </c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9"/>
      <c r="BF39" s="151"/>
      <c r="BG39" s="152"/>
      <c r="BH39" s="152"/>
      <c r="BI39" s="152"/>
      <c r="BJ39" s="152"/>
      <c r="BK39" s="152"/>
      <c r="BL39" s="152"/>
      <c r="BM39" s="152"/>
      <c r="BN39" s="152"/>
      <c r="BO39" s="152"/>
      <c r="BP39" s="152"/>
      <c r="BQ39" s="152"/>
      <c r="BR39" s="152"/>
      <c r="BS39" s="152"/>
      <c r="BT39" s="153"/>
      <c r="BU39" s="111"/>
      <c r="BV39" s="112"/>
      <c r="BW39" s="112"/>
      <c r="BX39" s="112"/>
      <c r="BY39" s="112"/>
      <c r="BZ39" s="112"/>
      <c r="CA39" s="112"/>
      <c r="CB39" s="112"/>
      <c r="CC39" s="112"/>
      <c r="CD39" s="117"/>
      <c r="CE39" s="87" t="s">
        <v>62</v>
      </c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9"/>
      <c r="DE39" s="4"/>
      <c r="DF39" s="4">
        <v>20</v>
      </c>
      <c r="DG39" s="4"/>
      <c r="DH39" s="4">
        <v>20</v>
      </c>
    </row>
    <row r="40" spans="3:112" ht="8.1" customHeight="1">
      <c r="C40" s="158"/>
      <c r="D40" s="159"/>
      <c r="E40" s="99"/>
      <c r="F40" s="100"/>
      <c r="G40" s="100"/>
      <c r="H40" s="100"/>
      <c r="I40" s="100"/>
      <c r="J40" s="101"/>
      <c r="K40" s="90"/>
      <c r="L40" s="91"/>
      <c r="M40" s="91"/>
      <c r="N40" s="91"/>
      <c r="O40" s="91"/>
      <c r="P40" s="91"/>
      <c r="Q40" s="91"/>
      <c r="R40" s="91"/>
      <c r="S40" s="91"/>
      <c r="T40" s="91"/>
      <c r="U40" s="92"/>
      <c r="V40" s="99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1"/>
      <c r="AI40" s="90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2"/>
      <c r="BF40" s="154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130"/>
      <c r="BT40" s="131"/>
      <c r="BU40" s="113"/>
      <c r="BV40" s="114"/>
      <c r="BW40" s="114"/>
      <c r="BX40" s="114"/>
      <c r="BY40" s="114"/>
      <c r="BZ40" s="114"/>
      <c r="CA40" s="114"/>
      <c r="CB40" s="114"/>
      <c r="CC40" s="114"/>
      <c r="CD40" s="118"/>
      <c r="CE40" s="90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2"/>
      <c r="DE40" s="4"/>
      <c r="DF40" s="4">
        <v>21</v>
      </c>
      <c r="DG40" s="4"/>
      <c r="DH40" s="4">
        <v>21</v>
      </c>
    </row>
    <row r="41" spans="3:112" ht="8.1" customHeight="1">
      <c r="C41" s="158"/>
      <c r="D41" s="159"/>
      <c r="E41" s="99"/>
      <c r="F41" s="100"/>
      <c r="G41" s="100"/>
      <c r="H41" s="100"/>
      <c r="I41" s="100"/>
      <c r="J41" s="101"/>
      <c r="K41" s="90"/>
      <c r="L41" s="91"/>
      <c r="M41" s="91"/>
      <c r="N41" s="91"/>
      <c r="O41" s="91"/>
      <c r="P41" s="91"/>
      <c r="Q41" s="91"/>
      <c r="R41" s="91"/>
      <c r="S41" s="91"/>
      <c r="T41" s="91"/>
      <c r="U41" s="92"/>
      <c r="V41" s="99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1"/>
      <c r="AI41" s="90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2"/>
      <c r="BF41" s="154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  <c r="BR41" s="130"/>
      <c r="BS41" s="130"/>
      <c r="BT41" s="131"/>
      <c r="BU41" s="113"/>
      <c r="BV41" s="114"/>
      <c r="BW41" s="114"/>
      <c r="BX41" s="114"/>
      <c r="BY41" s="114"/>
      <c r="BZ41" s="114"/>
      <c r="CA41" s="114"/>
      <c r="CB41" s="114"/>
      <c r="CC41" s="114"/>
      <c r="CD41" s="118"/>
      <c r="CE41" s="90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2"/>
      <c r="DE41" s="4"/>
      <c r="DF41" s="4">
        <v>22</v>
      </c>
      <c r="DG41" s="4"/>
      <c r="DH41" s="4">
        <v>22</v>
      </c>
    </row>
    <row r="42" spans="3:112" ht="8.1" customHeight="1">
      <c r="C42" s="158"/>
      <c r="D42" s="159"/>
      <c r="E42" s="99"/>
      <c r="F42" s="100"/>
      <c r="G42" s="100"/>
      <c r="H42" s="100"/>
      <c r="I42" s="100"/>
      <c r="J42" s="101"/>
      <c r="K42" s="148"/>
      <c r="L42" s="149"/>
      <c r="M42" s="149"/>
      <c r="N42" s="149"/>
      <c r="O42" s="149"/>
      <c r="P42" s="149"/>
      <c r="Q42" s="149"/>
      <c r="R42" s="149"/>
      <c r="S42" s="149"/>
      <c r="T42" s="149"/>
      <c r="U42" s="150"/>
      <c r="V42" s="262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  <c r="AH42" s="264"/>
      <c r="AI42" s="148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50"/>
      <c r="BF42" s="154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1"/>
      <c r="BU42" s="115"/>
      <c r="BV42" s="116"/>
      <c r="BW42" s="116"/>
      <c r="BX42" s="116"/>
      <c r="BY42" s="116"/>
      <c r="BZ42" s="116"/>
      <c r="CA42" s="116"/>
      <c r="CB42" s="116"/>
      <c r="CC42" s="116"/>
      <c r="CD42" s="119"/>
      <c r="CE42" s="93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5"/>
      <c r="DE42" s="4"/>
      <c r="DF42" s="4">
        <v>23</v>
      </c>
      <c r="DG42" s="4"/>
      <c r="DH42" s="4">
        <v>23</v>
      </c>
    </row>
    <row r="43" spans="3:112" ht="8.1" customHeight="1">
      <c r="C43" s="158"/>
      <c r="D43" s="159"/>
      <c r="E43" s="99"/>
      <c r="F43" s="100"/>
      <c r="G43" s="100"/>
      <c r="H43" s="100"/>
      <c r="I43" s="100"/>
      <c r="J43" s="101"/>
      <c r="K43" s="90" t="s">
        <v>14</v>
      </c>
      <c r="L43" s="91"/>
      <c r="M43" s="91"/>
      <c r="N43" s="91"/>
      <c r="O43" s="91"/>
      <c r="P43" s="91"/>
      <c r="Q43" s="91"/>
      <c r="R43" s="91"/>
      <c r="S43" s="91"/>
      <c r="T43" s="91"/>
      <c r="U43" s="92"/>
      <c r="V43" s="99" t="s">
        <v>100</v>
      </c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1"/>
      <c r="AI43" s="125" t="s">
        <v>97</v>
      </c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7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9"/>
      <c r="BU43" s="113"/>
      <c r="BV43" s="114"/>
      <c r="BW43" s="114"/>
      <c r="BX43" s="114"/>
      <c r="BY43" s="114"/>
      <c r="BZ43" s="114"/>
      <c r="CA43" s="114"/>
      <c r="CB43" s="114"/>
      <c r="CC43" s="114"/>
      <c r="CD43" s="118"/>
      <c r="CE43" s="87" t="s">
        <v>62</v>
      </c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9"/>
      <c r="DE43" s="4"/>
      <c r="DF43" s="4">
        <v>24</v>
      </c>
      <c r="DG43" s="4"/>
      <c r="DH43" s="4">
        <v>24</v>
      </c>
    </row>
    <row r="44" spans="3:112" ht="8.1" customHeight="1">
      <c r="C44" s="158"/>
      <c r="D44" s="159"/>
      <c r="E44" s="99"/>
      <c r="F44" s="100"/>
      <c r="G44" s="100"/>
      <c r="H44" s="100"/>
      <c r="I44" s="100"/>
      <c r="J44" s="101"/>
      <c r="K44" s="90"/>
      <c r="L44" s="91"/>
      <c r="M44" s="91"/>
      <c r="N44" s="91"/>
      <c r="O44" s="91"/>
      <c r="P44" s="91"/>
      <c r="Q44" s="91"/>
      <c r="R44" s="91"/>
      <c r="S44" s="91"/>
      <c r="T44" s="91"/>
      <c r="U44" s="92"/>
      <c r="V44" s="99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1"/>
      <c r="AI44" s="90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2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  <c r="BR44" s="130"/>
      <c r="BS44" s="130"/>
      <c r="BT44" s="131"/>
      <c r="BU44" s="113"/>
      <c r="BV44" s="114"/>
      <c r="BW44" s="114"/>
      <c r="BX44" s="114"/>
      <c r="BY44" s="114"/>
      <c r="BZ44" s="114"/>
      <c r="CA44" s="114"/>
      <c r="CB44" s="114"/>
      <c r="CC44" s="114"/>
      <c r="CD44" s="118"/>
      <c r="CE44" s="90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2"/>
      <c r="CY44" s="4"/>
      <c r="CZ44" s="6" t="s">
        <v>73</v>
      </c>
      <c r="DA44" s="6" t="s">
        <v>91</v>
      </c>
      <c r="DB44" s="6" t="s">
        <v>92</v>
      </c>
      <c r="DE44" s="4"/>
      <c r="DF44" s="4">
        <v>25</v>
      </c>
      <c r="DG44" s="4"/>
      <c r="DH44" s="4">
        <v>25</v>
      </c>
    </row>
    <row r="45" spans="3:112" ht="8.1" customHeight="1">
      <c r="C45" s="158"/>
      <c r="D45" s="159"/>
      <c r="E45" s="99"/>
      <c r="F45" s="100"/>
      <c r="G45" s="100"/>
      <c r="H45" s="100"/>
      <c r="I45" s="100"/>
      <c r="J45" s="101"/>
      <c r="K45" s="90"/>
      <c r="L45" s="91"/>
      <c r="M45" s="91"/>
      <c r="N45" s="91"/>
      <c r="O45" s="91"/>
      <c r="P45" s="91"/>
      <c r="Q45" s="91"/>
      <c r="R45" s="91"/>
      <c r="S45" s="91"/>
      <c r="T45" s="91"/>
      <c r="U45" s="92"/>
      <c r="V45" s="99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1"/>
      <c r="AI45" s="90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2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  <c r="BR45" s="130"/>
      <c r="BS45" s="130"/>
      <c r="BT45" s="131"/>
      <c r="BU45" s="113"/>
      <c r="BV45" s="114"/>
      <c r="BW45" s="114"/>
      <c r="BX45" s="114"/>
      <c r="BY45" s="114"/>
      <c r="BZ45" s="114"/>
      <c r="CA45" s="114"/>
      <c r="CB45" s="114"/>
      <c r="CC45" s="114"/>
      <c r="CD45" s="118"/>
      <c r="CE45" s="90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  <c r="CT45" s="92"/>
      <c r="CY45" s="6" t="s">
        <v>84</v>
      </c>
      <c r="CZ45" s="16" t="str">
        <f>IF(BJ50="","",IF(BJ50&lt;=15,"○","×"))</f>
        <v/>
      </c>
      <c r="DA45" s="16" t="str">
        <f>IF(BN50="","",IF(BN50&lt;1000,"○","×"))</f>
        <v/>
      </c>
      <c r="DB45" s="19" t="str">
        <f>IF(OR(BJ50="",BN50=""),"",IF(AND(CZ45="○",DA45="○"),"○","×"))</f>
        <v/>
      </c>
      <c r="DE45" s="4"/>
      <c r="DF45" s="4">
        <v>26</v>
      </c>
      <c r="DG45" s="4"/>
      <c r="DH45" s="4">
        <v>26</v>
      </c>
    </row>
    <row r="46" spans="3:112" ht="8.1" customHeight="1">
      <c r="C46" s="160"/>
      <c r="D46" s="161"/>
      <c r="E46" s="122"/>
      <c r="F46" s="123"/>
      <c r="G46" s="123"/>
      <c r="H46" s="123"/>
      <c r="I46" s="123"/>
      <c r="J46" s="124"/>
      <c r="K46" s="93"/>
      <c r="L46" s="94"/>
      <c r="M46" s="94"/>
      <c r="N46" s="94"/>
      <c r="O46" s="94"/>
      <c r="P46" s="94"/>
      <c r="Q46" s="94"/>
      <c r="R46" s="94"/>
      <c r="S46" s="94"/>
      <c r="T46" s="94"/>
      <c r="U46" s="95"/>
      <c r="V46" s="122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4"/>
      <c r="AI46" s="93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5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2"/>
      <c r="BT46" s="133"/>
      <c r="BU46" s="265"/>
      <c r="BV46" s="120"/>
      <c r="BW46" s="120"/>
      <c r="BX46" s="120"/>
      <c r="BY46" s="120"/>
      <c r="BZ46" s="120"/>
      <c r="CA46" s="120"/>
      <c r="CB46" s="120"/>
      <c r="CC46" s="120"/>
      <c r="CD46" s="121"/>
      <c r="CE46" s="93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Q46" s="94"/>
      <c r="CR46" s="94"/>
      <c r="CS46" s="94"/>
      <c r="CT46" s="95"/>
      <c r="CY46" s="6" t="s">
        <v>89</v>
      </c>
      <c r="CZ46" s="16" t="str">
        <f>IF(BJ52="","",IF(BJ52&lt;=6,"○","×"))</f>
        <v/>
      </c>
      <c r="DA46" s="16" t="str">
        <f>IF(BN52="","",IF(BN52&lt;100,"○","×"))</f>
        <v/>
      </c>
      <c r="DB46" s="19" t="str">
        <f>IF(OR(BJ52="",BN52=""),"",IF(AND(CZ46="○",DA46="○"),"○","×"))</f>
        <v/>
      </c>
      <c r="DE46" s="4"/>
      <c r="DF46" s="4">
        <v>27</v>
      </c>
      <c r="DG46" s="4"/>
      <c r="DH46" s="4">
        <v>27</v>
      </c>
    </row>
    <row r="47" spans="3:112" ht="8.1" customHeight="1">
      <c r="C47" s="156" t="s">
        <v>40</v>
      </c>
      <c r="D47" s="157"/>
      <c r="E47" s="87" t="s">
        <v>2</v>
      </c>
      <c r="F47" s="88"/>
      <c r="G47" s="88"/>
      <c r="H47" s="88"/>
      <c r="I47" s="88"/>
      <c r="J47" s="89"/>
      <c r="K47" s="87" t="s">
        <v>20</v>
      </c>
      <c r="L47" s="88"/>
      <c r="M47" s="88"/>
      <c r="N47" s="88"/>
      <c r="O47" s="88"/>
      <c r="P47" s="88"/>
      <c r="Q47" s="88"/>
      <c r="R47" s="88"/>
      <c r="S47" s="88"/>
      <c r="T47" s="88"/>
      <c r="U47" s="89"/>
      <c r="V47" s="180" t="s">
        <v>9</v>
      </c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 t="s">
        <v>98</v>
      </c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  <c r="BB47" s="180"/>
      <c r="BC47" s="180"/>
      <c r="BD47" s="180"/>
      <c r="BE47" s="180"/>
      <c r="BF47" s="227"/>
      <c r="BG47" s="227"/>
      <c r="BH47" s="227"/>
      <c r="BI47" s="227"/>
      <c r="BJ47" s="227"/>
      <c r="BK47" s="227"/>
      <c r="BL47" s="227"/>
      <c r="BM47" s="227"/>
      <c r="BN47" s="227"/>
      <c r="BO47" s="227"/>
      <c r="BP47" s="227"/>
      <c r="BQ47" s="227"/>
      <c r="BR47" s="227"/>
      <c r="BS47" s="227"/>
      <c r="BT47" s="227"/>
      <c r="BU47" s="111"/>
      <c r="BV47" s="112"/>
      <c r="BW47" s="112"/>
      <c r="BX47" s="112"/>
      <c r="BY47" s="112"/>
      <c r="BZ47" s="112"/>
      <c r="CA47" s="112"/>
      <c r="CB47" s="112"/>
      <c r="CC47" s="112"/>
      <c r="CD47" s="117"/>
      <c r="CE47" s="304" t="s">
        <v>62</v>
      </c>
      <c r="CF47" s="304"/>
      <c r="CG47" s="304"/>
      <c r="CH47" s="304"/>
      <c r="CI47" s="304"/>
      <c r="CJ47" s="304"/>
      <c r="CK47" s="304"/>
      <c r="CL47" s="304"/>
      <c r="CM47" s="304"/>
      <c r="CN47" s="304"/>
      <c r="CO47" s="304"/>
      <c r="CP47" s="304"/>
      <c r="CQ47" s="304"/>
      <c r="CR47" s="304"/>
      <c r="CS47" s="304"/>
      <c r="CT47" s="304"/>
      <c r="CY47" s="6" t="s">
        <v>90</v>
      </c>
      <c r="CZ47" s="16" t="str">
        <f>IF(BJ54="","",IF(BJ54&lt;=6,"○","×"))</f>
        <v/>
      </c>
      <c r="DA47" s="16" t="str">
        <f>IF(BN54="","",IF(BN54&lt;100,"○","×"))</f>
        <v/>
      </c>
      <c r="DB47" s="19" t="str">
        <f>IF(OR(BJ54="",BN54=""),"",IF(AND(CZ47="○",DA47="○"),"○","×"))</f>
        <v/>
      </c>
      <c r="DE47" s="4"/>
      <c r="DF47" s="4">
        <v>28</v>
      </c>
      <c r="DG47" s="4"/>
      <c r="DH47" s="4">
        <v>28</v>
      </c>
    </row>
    <row r="48" spans="3:112" ht="8.1" customHeight="1">
      <c r="C48" s="158"/>
      <c r="D48" s="159"/>
      <c r="E48" s="90"/>
      <c r="F48" s="91"/>
      <c r="G48" s="91"/>
      <c r="H48" s="91"/>
      <c r="I48" s="91"/>
      <c r="J48" s="92"/>
      <c r="K48" s="148"/>
      <c r="L48" s="149"/>
      <c r="M48" s="149"/>
      <c r="N48" s="149"/>
      <c r="O48" s="149"/>
      <c r="P48" s="149"/>
      <c r="Q48" s="149"/>
      <c r="R48" s="149"/>
      <c r="S48" s="149"/>
      <c r="T48" s="149"/>
      <c r="U48" s="150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7"/>
      <c r="AJ48" s="267"/>
      <c r="AK48" s="267"/>
      <c r="AL48" s="267"/>
      <c r="AM48" s="267"/>
      <c r="AN48" s="267"/>
      <c r="AO48" s="267"/>
      <c r="AP48" s="267"/>
      <c r="AQ48" s="267"/>
      <c r="AR48" s="267"/>
      <c r="AS48" s="267"/>
      <c r="AT48" s="267"/>
      <c r="AU48" s="267"/>
      <c r="AV48" s="267"/>
      <c r="AW48" s="267"/>
      <c r="AX48" s="267"/>
      <c r="AY48" s="267"/>
      <c r="AZ48" s="267"/>
      <c r="BA48" s="267"/>
      <c r="BB48" s="267"/>
      <c r="BC48" s="267"/>
      <c r="BD48" s="267"/>
      <c r="BE48" s="267"/>
      <c r="BF48" s="267"/>
      <c r="BG48" s="267"/>
      <c r="BH48" s="267"/>
      <c r="BI48" s="267"/>
      <c r="BJ48" s="267"/>
      <c r="BK48" s="267"/>
      <c r="BL48" s="267"/>
      <c r="BM48" s="267"/>
      <c r="BN48" s="267"/>
      <c r="BO48" s="267"/>
      <c r="BP48" s="267"/>
      <c r="BQ48" s="267"/>
      <c r="BR48" s="267"/>
      <c r="BS48" s="267"/>
      <c r="BT48" s="267"/>
      <c r="BU48" s="115"/>
      <c r="BV48" s="116"/>
      <c r="BW48" s="116"/>
      <c r="BX48" s="116"/>
      <c r="BY48" s="116"/>
      <c r="BZ48" s="116"/>
      <c r="CA48" s="116"/>
      <c r="CB48" s="116"/>
      <c r="CC48" s="116"/>
      <c r="CD48" s="119"/>
      <c r="CE48" s="304"/>
      <c r="CF48" s="304"/>
      <c r="CG48" s="304"/>
      <c r="CH48" s="304"/>
      <c r="CI48" s="304"/>
      <c r="CJ48" s="304"/>
      <c r="CK48" s="304"/>
      <c r="CL48" s="304"/>
      <c r="CM48" s="304"/>
      <c r="CN48" s="304"/>
      <c r="CO48" s="304"/>
      <c r="CP48" s="304"/>
      <c r="CQ48" s="304"/>
      <c r="CR48" s="304"/>
      <c r="CS48" s="304"/>
      <c r="CT48" s="304"/>
      <c r="DE48" s="4"/>
      <c r="DF48" s="4">
        <v>29</v>
      </c>
      <c r="DG48" s="4"/>
      <c r="DH48" s="4">
        <v>29</v>
      </c>
    </row>
    <row r="49" spans="3:112" ht="8.1" customHeight="1">
      <c r="C49" s="158"/>
      <c r="D49" s="159"/>
      <c r="E49" s="90"/>
      <c r="F49" s="91"/>
      <c r="G49" s="91"/>
      <c r="H49" s="91"/>
      <c r="I49" s="91"/>
      <c r="J49" s="92"/>
      <c r="K49" s="134" t="s">
        <v>106</v>
      </c>
      <c r="L49" s="135"/>
      <c r="M49" s="135"/>
      <c r="N49" s="135"/>
      <c r="O49" s="135"/>
      <c r="P49" s="135"/>
      <c r="Q49" s="135"/>
      <c r="R49" s="135"/>
      <c r="S49" s="135"/>
      <c r="T49" s="135"/>
      <c r="U49" s="136"/>
      <c r="V49" s="134" t="s">
        <v>101</v>
      </c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6"/>
      <c r="AI49" s="134" t="s">
        <v>94</v>
      </c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6"/>
      <c r="BF49" s="64"/>
      <c r="BG49" s="65"/>
      <c r="BH49" s="65"/>
      <c r="BI49" s="65"/>
      <c r="BJ49" s="66"/>
      <c r="BK49" s="66"/>
      <c r="BL49" s="66"/>
      <c r="BM49" s="66"/>
      <c r="BN49" s="66"/>
      <c r="BO49" s="49"/>
      <c r="BP49" s="49"/>
      <c r="BQ49" s="49"/>
      <c r="BR49" s="49"/>
      <c r="BS49" s="49"/>
      <c r="BT49" s="50"/>
      <c r="BU49" s="200" t="str">
        <f>IF(AND(DB45="",AND(DB46="",DB47="")),"",IF(AND(DB45="○",AND(DB46="○",DB47="○")),"○",""))</f>
        <v/>
      </c>
      <c r="BV49" s="201"/>
      <c r="BW49" s="201"/>
      <c r="BX49" s="201"/>
      <c r="BY49" s="201"/>
      <c r="BZ49" s="201" t="str">
        <f>IF(AND(DB45="",AND(DB46="",DB47="")),"",IF(OR(DB45="×",OR(DB46="×",DB47="×")),"○",""))</f>
        <v/>
      </c>
      <c r="CA49" s="201"/>
      <c r="CB49" s="201"/>
      <c r="CC49" s="201"/>
      <c r="CD49" s="211"/>
      <c r="CE49" s="96" t="s">
        <v>93</v>
      </c>
      <c r="CF49" s="97"/>
      <c r="CG49" s="97"/>
      <c r="CH49" s="97"/>
      <c r="CI49" s="97"/>
      <c r="CJ49" s="97"/>
      <c r="CK49" s="97"/>
      <c r="CL49" s="97"/>
      <c r="CM49" s="97"/>
      <c r="CN49" s="97"/>
      <c r="CO49" s="97"/>
      <c r="CP49" s="97"/>
      <c r="CQ49" s="97"/>
      <c r="CR49" s="97"/>
      <c r="CS49" s="97"/>
      <c r="CT49" s="98"/>
      <c r="DE49" s="4"/>
      <c r="DF49" s="4">
        <v>30</v>
      </c>
      <c r="DG49" s="4"/>
      <c r="DH49" s="4">
        <v>30</v>
      </c>
    </row>
    <row r="50" spans="3:112" ht="8.1" customHeight="1">
      <c r="C50" s="158"/>
      <c r="D50" s="159"/>
      <c r="E50" s="90"/>
      <c r="F50" s="91"/>
      <c r="G50" s="91"/>
      <c r="H50" s="91"/>
      <c r="I50" s="91"/>
      <c r="J50" s="92"/>
      <c r="K50" s="99"/>
      <c r="L50" s="100"/>
      <c r="M50" s="100"/>
      <c r="N50" s="100"/>
      <c r="O50" s="100"/>
      <c r="P50" s="100"/>
      <c r="Q50" s="100"/>
      <c r="R50" s="100"/>
      <c r="S50" s="100"/>
      <c r="T50" s="100"/>
      <c r="U50" s="101"/>
      <c r="V50" s="99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1"/>
      <c r="AI50" s="99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1"/>
      <c r="BF50" s="355" t="s">
        <v>86</v>
      </c>
      <c r="BG50" s="356"/>
      <c r="BH50" s="356"/>
      <c r="BI50" s="356"/>
      <c r="BJ50" s="155"/>
      <c r="BK50" s="155"/>
      <c r="BL50" s="155" t="s">
        <v>73</v>
      </c>
      <c r="BM50" s="155"/>
      <c r="BN50" s="155"/>
      <c r="BO50" s="155"/>
      <c r="BP50" s="155"/>
      <c r="BQ50" s="155"/>
      <c r="BR50" s="141" t="s">
        <v>85</v>
      </c>
      <c r="BS50" s="141"/>
      <c r="BT50" s="142"/>
      <c r="BU50" s="202"/>
      <c r="BV50" s="203"/>
      <c r="BW50" s="203"/>
      <c r="BX50" s="203"/>
      <c r="BY50" s="203"/>
      <c r="BZ50" s="203"/>
      <c r="CA50" s="203"/>
      <c r="CB50" s="203"/>
      <c r="CC50" s="203"/>
      <c r="CD50" s="212"/>
      <c r="CE50" s="99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1"/>
      <c r="DE50" s="4"/>
      <c r="DF50" s="4">
        <v>31</v>
      </c>
      <c r="DG50" s="4"/>
      <c r="DH50" s="4">
        <v>31</v>
      </c>
    </row>
    <row r="51" spans="3:112" ht="8.1" customHeight="1">
      <c r="C51" s="158"/>
      <c r="D51" s="159"/>
      <c r="E51" s="90"/>
      <c r="F51" s="91"/>
      <c r="G51" s="91"/>
      <c r="H51" s="91"/>
      <c r="I51" s="91"/>
      <c r="J51" s="92"/>
      <c r="K51" s="99"/>
      <c r="L51" s="100"/>
      <c r="M51" s="100"/>
      <c r="N51" s="100"/>
      <c r="O51" s="100"/>
      <c r="P51" s="100"/>
      <c r="Q51" s="100"/>
      <c r="R51" s="100"/>
      <c r="S51" s="100"/>
      <c r="T51" s="100"/>
      <c r="U51" s="101"/>
      <c r="V51" s="99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1"/>
      <c r="AI51" s="99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1"/>
      <c r="BF51" s="355"/>
      <c r="BG51" s="356"/>
      <c r="BH51" s="356"/>
      <c r="BI51" s="356"/>
      <c r="BJ51" s="174"/>
      <c r="BK51" s="174"/>
      <c r="BL51" s="155"/>
      <c r="BM51" s="155"/>
      <c r="BN51" s="174"/>
      <c r="BO51" s="174"/>
      <c r="BP51" s="174"/>
      <c r="BQ51" s="174"/>
      <c r="BR51" s="141"/>
      <c r="BS51" s="141"/>
      <c r="BT51" s="142"/>
      <c r="BU51" s="202"/>
      <c r="BV51" s="203"/>
      <c r="BW51" s="203"/>
      <c r="BX51" s="203"/>
      <c r="BY51" s="203"/>
      <c r="BZ51" s="203"/>
      <c r="CA51" s="203"/>
      <c r="CB51" s="203"/>
      <c r="CC51" s="203"/>
      <c r="CD51" s="212"/>
      <c r="CE51" s="99"/>
      <c r="CF51" s="100"/>
      <c r="CG51" s="100"/>
      <c r="CH51" s="100"/>
      <c r="CI51" s="100"/>
      <c r="CJ51" s="100"/>
      <c r="CK51" s="100"/>
      <c r="CL51" s="100"/>
      <c r="CM51" s="100"/>
      <c r="CN51" s="100"/>
      <c r="CO51" s="100"/>
      <c r="CP51" s="100"/>
      <c r="CQ51" s="100"/>
      <c r="CR51" s="100"/>
      <c r="CS51" s="100"/>
      <c r="CT51" s="101"/>
      <c r="DE51" s="4"/>
      <c r="DF51" s="4">
        <v>32</v>
      </c>
      <c r="DG51" s="4"/>
      <c r="DH51" s="4"/>
    </row>
    <row r="52" spans="3:112" ht="8.1" customHeight="1">
      <c r="C52" s="158"/>
      <c r="D52" s="159"/>
      <c r="E52" s="90"/>
      <c r="F52" s="91"/>
      <c r="G52" s="91"/>
      <c r="H52" s="91"/>
      <c r="I52" s="91"/>
      <c r="J52" s="92"/>
      <c r="K52" s="99"/>
      <c r="L52" s="100"/>
      <c r="M52" s="100"/>
      <c r="N52" s="100"/>
      <c r="O52" s="100"/>
      <c r="P52" s="100"/>
      <c r="Q52" s="100"/>
      <c r="R52" s="100"/>
      <c r="S52" s="100"/>
      <c r="T52" s="100"/>
      <c r="U52" s="101"/>
      <c r="V52" s="99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1"/>
      <c r="AI52" s="99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1"/>
      <c r="BF52" s="355" t="s">
        <v>154</v>
      </c>
      <c r="BG52" s="356"/>
      <c r="BH52" s="356"/>
      <c r="BI52" s="356"/>
      <c r="BJ52" s="248"/>
      <c r="BK52" s="248"/>
      <c r="BL52" s="155" t="s">
        <v>73</v>
      </c>
      <c r="BM52" s="155"/>
      <c r="BN52" s="248"/>
      <c r="BO52" s="248"/>
      <c r="BP52" s="248"/>
      <c r="BQ52" s="248"/>
      <c r="BR52" s="141" t="s">
        <v>85</v>
      </c>
      <c r="BS52" s="141"/>
      <c r="BT52" s="142"/>
      <c r="BU52" s="202"/>
      <c r="BV52" s="203"/>
      <c r="BW52" s="203"/>
      <c r="BX52" s="203"/>
      <c r="BY52" s="203"/>
      <c r="BZ52" s="203"/>
      <c r="CA52" s="203"/>
      <c r="CB52" s="203"/>
      <c r="CC52" s="203"/>
      <c r="CD52" s="212"/>
      <c r="CE52" s="99"/>
      <c r="CF52" s="100"/>
      <c r="CG52" s="100"/>
      <c r="CH52" s="100"/>
      <c r="CI52" s="100"/>
      <c r="CJ52" s="100"/>
      <c r="CK52" s="100"/>
      <c r="CL52" s="100"/>
      <c r="CM52" s="100"/>
      <c r="CN52" s="100"/>
      <c r="CO52" s="100"/>
      <c r="CP52" s="100"/>
      <c r="CQ52" s="100"/>
      <c r="CR52" s="100"/>
      <c r="CS52" s="100"/>
      <c r="CT52" s="101"/>
    </row>
    <row r="53" spans="3:112" ht="8.1" customHeight="1">
      <c r="C53" s="158"/>
      <c r="D53" s="159"/>
      <c r="E53" s="90"/>
      <c r="F53" s="91"/>
      <c r="G53" s="91"/>
      <c r="H53" s="91"/>
      <c r="I53" s="91"/>
      <c r="J53" s="92"/>
      <c r="K53" s="99"/>
      <c r="L53" s="100"/>
      <c r="M53" s="100"/>
      <c r="N53" s="100"/>
      <c r="O53" s="100"/>
      <c r="P53" s="100"/>
      <c r="Q53" s="100"/>
      <c r="R53" s="100"/>
      <c r="S53" s="100"/>
      <c r="T53" s="100"/>
      <c r="U53" s="101"/>
      <c r="V53" s="99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1"/>
      <c r="AI53" s="140" t="s">
        <v>83</v>
      </c>
      <c r="AJ53" s="141"/>
      <c r="AK53" s="141"/>
      <c r="AL53" s="141"/>
      <c r="AM53" s="141"/>
      <c r="AN53" s="141"/>
      <c r="AO53" s="244" t="s">
        <v>86</v>
      </c>
      <c r="AP53" s="244"/>
      <c r="AQ53" s="244"/>
      <c r="AR53" s="244"/>
      <c r="AS53" s="244"/>
      <c r="AT53" s="244"/>
      <c r="AU53" s="244"/>
      <c r="AV53" s="91" t="s">
        <v>87</v>
      </c>
      <c r="AW53" s="91"/>
      <c r="AX53" s="91"/>
      <c r="AY53" s="91"/>
      <c r="AZ53" s="91"/>
      <c r="BA53" s="91"/>
      <c r="BB53" s="91"/>
      <c r="BC53" s="91"/>
      <c r="BD53" s="91"/>
      <c r="BE53" s="67"/>
      <c r="BF53" s="355"/>
      <c r="BG53" s="356"/>
      <c r="BH53" s="356"/>
      <c r="BI53" s="356"/>
      <c r="BJ53" s="174"/>
      <c r="BK53" s="174"/>
      <c r="BL53" s="155"/>
      <c r="BM53" s="155"/>
      <c r="BN53" s="174"/>
      <c r="BO53" s="174"/>
      <c r="BP53" s="174"/>
      <c r="BQ53" s="174"/>
      <c r="BR53" s="141"/>
      <c r="BS53" s="141"/>
      <c r="BT53" s="142"/>
      <c r="BU53" s="202"/>
      <c r="BV53" s="203"/>
      <c r="BW53" s="203"/>
      <c r="BX53" s="203"/>
      <c r="BY53" s="203"/>
      <c r="BZ53" s="203"/>
      <c r="CA53" s="203"/>
      <c r="CB53" s="203"/>
      <c r="CC53" s="203"/>
      <c r="CD53" s="212"/>
      <c r="CE53" s="99"/>
      <c r="CF53" s="100"/>
      <c r="CG53" s="100"/>
      <c r="CH53" s="100"/>
      <c r="CI53" s="100"/>
      <c r="CJ53" s="100"/>
      <c r="CK53" s="100"/>
      <c r="CL53" s="100"/>
      <c r="CM53" s="100"/>
      <c r="CN53" s="100"/>
      <c r="CO53" s="100"/>
      <c r="CP53" s="100"/>
      <c r="CQ53" s="100"/>
      <c r="CR53" s="100"/>
      <c r="CS53" s="100"/>
      <c r="CT53" s="101"/>
    </row>
    <row r="54" spans="3:112" ht="8.1" customHeight="1">
      <c r="C54" s="158"/>
      <c r="D54" s="159"/>
      <c r="E54" s="90"/>
      <c r="F54" s="91"/>
      <c r="G54" s="91"/>
      <c r="H54" s="91"/>
      <c r="I54" s="91"/>
      <c r="J54" s="92"/>
      <c r="K54" s="99"/>
      <c r="L54" s="100"/>
      <c r="M54" s="100"/>
      <c r="N54" s="100"/>
      <c r="O54" s="100"/>
      <c r="P54" s="100"/>
      <c r="Q54" s="100"/>
      <c r="R54" s="100"/>
      <c r="S54" s="100"/>
      <c r="T54" s="100"/>
      <c r="U54" s="101"/>
      <c r="V54" s="99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1"/>
      <c r="AI54" s="140"/>
      <c r="AJ54" s="141"/>
      <c r="AK54" s="141"/>
      <c r="AL54" s="141"/>
      <c r="AM54" s="141"/>
      <c r="AN54" s="141"/>
      <c r="AO54" s="244"/>
      <c r="AP54" s="244"/>
      <c r="AQ54" s="244"/>
      <c r="AR54" s="244"/>
      <c r="AS54" s="244"/>
      <c r="AT54" s="244"/>
      <c r="AU54" s="244"/>
      <c r="AV54" s="91"/>
      <c r="AW54" s="91"/>
      <c r="AX54" s="91"/>
      <c r="AY54" s="91"/>
      <c r="AZ54" s="91"/>
      <c r="BA54" s="91"/>
      <c r="BB54" s="91"/>
      <c r="BC54" s="91"/>
      <c r="BD54" s="91"/>
      <c r="BE54" s="67"/>
      <c r="BF54" s="355" t="s">
        <v>155</v>
      </c>
      <c r="BG54" s="356"/>
      <c r="BH54" s="356"/>
      <c r="BI54" s="356"/>
      <c r="BJ54" s="248"/>
      <c r="BK54" s="248"/>
      <c r="BL54" s="155" t="s">
        <v>73</v>
      </c>
      <c r="BM54" s="155"/>
      <c r="BN54" s="155"/>
      <c r="BO54" s="155"/>
      <c r="BP54" s="155"/>
      <c r="BQ54" s="155"/>
      <c r="BR54" s="141" t="s">
        <v>85</v>
      </c>
      <c r="BS54" s="141"/>
      <c r="BT54" s="142"/>
      <c r="BU54" s="202"/>
      <c r="BV54" s="203"/>
      <c r="BW54" s="203"/>
      <c r="BX54" s="203"/>
      <c r="BY54" s="203"/>
      <c r="BZ54" s="203"/>
      <c r="CA54" s="203"/>
      <c r="CB54" s="203"/>
      <c r="CC54" s="203"/>
      <c r="CD54" s="212"/>
      <c r="CE54" s="99"/>
      <c r="CF54" s="100"/>
      <c r="CG54" s="100"/>
      <c r="CH54" s="100"/>
      <c r="CI54" s="100"/>
      <c r="CJ54" s="100"/>
      <c r="CK54" s="100"/>
      <c r="CL54" s="100"/>
      <c r="CM54" s="100"/>
      <c r="CN54" s="100"/>
      <c r="CO54" s="100"/>
      <c r="CP54" s="100"/>
      <c r="CQ54" s="100"/>
      <c r="CR54" s="100"/>
      <c r="CS54" s="100"/>
      <c r="CT54" s="101"/>
    </row>
    <row r="55" spans="3:112" ht="8.1" customHeight="1">
      <c r="C55" s="158"/>
      <c r="D55" s="159"/>
      <c r="E55" s="90"/>
      <c r="F55" s="91"/>
      <c r="G55" s="91"/>
      <c r="H55" s="91"/>
      <c r="I55" s="91"/>
      <c r="J55" s="92"/>
      <c r="K55" s="99"/>
      <c r="L55" s="100"/>
      <c r="M55" s="100"/>
      <c r="N55" s="100"/>
      <c r="O55" s="100"/>
      <c r="P55" s="100"/>
      <c r="Q55" s="100"/>
      <c r="R55" s="100"/>
      <c r="S55" s="100"/>
      <c r="T55" s="100"/>
      <c r="U55" s="101"/>
      <c r="V55" s="99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1"/>
      <c r="AI55" s="140"/>
      <c r="AJ55" s="141"/>
      <c r="AK55" s="141"/>
      <c r="AL55" s="141"/>
      <c r="AM55" s="141"/>
      <c r="AN55" s="141"/>
      <c r="AO55" s="244" t="s">
        <v>153</v>
      </c>
      <c r="AP55" s="244"/>
      <c r="AQ55" s="244"/>
      <c r="AR55" s="244"/>
      <c r="AS55" s="244"/>
      <c r="AT55" s="244"/>
      <c r="AU55" s="244"/>
      <c r="AV55" s="91" t="s">
        <v>88</v>
      </c>
      <c r="AW55" s="91"/>
      <c r="AX55" s="91"/>
      <c r="AY55" s="91"/>
      <c r="AZ55" s="91"/>
      <c r="BA55" s="91"/>
      <c r="BB55" s="91"/>
      <c r="BC55" s="91"/>
      <c r="BD55" s="91"/>
      <c r="BE55" s="67"/>
      <c r="BF55" s="355"/>
      <c r="BG55" s="356"/>
      <c r="BH55" s="356"/>
      <c r="BI55" s="356"/>
      <c r="BJ55" s="174"/>
      <c r="BK55" s="174"/>
      <c r="BL55" s="155"/>
      <c r="BM55" s="155"/>
      <c r="BN55" s="174"/>
      <c r="BO55" s="174"/>
      <c r="BP55" s="174"/>
      <c r="BQ55" s="174"/>
      <c r="BR55" s="141"/>
      <c r="BS55" s="141"/>
      <c r="BT55" s="142"/>
      <c r="BU55" s="202"/>
      <c r="BV55" s="203"/>
      <c r="BW55" s="203"/>
      <c r="BX55" s="203"/>
      <c r="BY55" s="203"/>
      <c r="BZ55" s="203"/>
      <c r="CA55" s="203"/>
      <c r="CB55" s="203"/>
      <c r="CC55" s="203"/>
      <c r="CD55" s="212"/>
      <c r="CE55" s="99"/>
      <c r="CF55" s="100"/>
      <c r="CG55" s="100"/>
      <c r="CH55" s="100"/>
      <c r="CI55" s="100"/>
      <c r="CJ55" s="100"/>
      <c r="CK55" s="100"/>
      <c r="CL55" s="100"/>
      <c r="CM55" s="100"/>
      <c r="CN55" s="100"/>
      <c r="CO55" s="100"/>
      <c r="CP55" s="100"/>
      <c r="CQ55" s="100"/>
      <c r="CR55" s="100"/>
      <c r="CS55" s="100"/>
      <c r="CT55" s="101"/>
    </row>
    <row r="56" spans="3:112" ht="8.1" customHeight="1">
      <c r="C56" s="160"/>
      <c r="D56" s="161"/>
      <c r="E56" s="93"/>
      <c r="F56" s="94"/>
      <c r="G56" s="94"/>
      <c r="H56" s="94"/>
      <c r="I56" s="94"/>
      <c r="J56" s="95"/>
      <c r="K56" s="122"/>
      <c r="L56" s="123"/>
      <c r="M56" s="123"/>
      <c r="N56" s="123"/>
      <c r="O56" s="123"/>
      <c r="P56" s="123"/>
      <c r="Q56" s="123"/>
      <c r="R56" s="123"/>
      <c r="S56" s="123"/>
      <c r="T56" s="123"/>
      <c r="U56" s="124"/>
      <c r="V56" s="122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4"/>
      <c r="AI56" s="143"/>
      <c r="AJ56" s="144"/>
      <c r="AK56" s="144"/>
      <c r="AL56" s="144"/>
      <c r="AM56" s="144"/>
      <c r="AN56" s="144"/>
      <c r="AO56" s="252"/>
      <c r="AP56" s="252"/>
      <c r="AQ56" s="252"/>
      <c r="AR56" s="252"/>
      <c r="AS56" s="252"/>
      <c r="AT56" s="252"/>
      <c r="AU56" s="252"/>
      <c r="AV56" s="94"/>
      <c r="AW56" s="94"/>
      <c r="AX56" s="94"/>
      <c r="AY56" s="94"/>
      <c r="AZ56" s="94"/>
      <c r="BA56" s="94"/>
      <c r="BB56" s="94"/>
      <c r="BC56" s="94"/>
      <c r="BD56" s="94"/>
      <c r="BE56" s="68"/>
      <c r="BF56" s="69"/>
      <c r="BG56" s="44"/>
      <c r="BH56" s="44"/>
      <c r="BI56" s="44"/>
      <c r="BJ56" s="44"/>
      <c r="BK56" s="44"/>
      <c r="BL56" s="70"/>
      <c r="BM56" s="70"/>
      <c r="BN56" s="70"/>
      <c r="BO56" s="44"/>
      <c r="BP56" s="44"/>
      <c r="BQ56" s="44"/>
      <c r="BR56" s="44"/>
      <c r="BS56" s="38"/>
      <c r="BT56" s="38"/>
      <c r="BU56" s="204"/>
      <c r="BV56" s="205"/>
      <c r="BW56" s="205"/>
      <c r="BX56" s="205"/>
      <c r="BY56" s="205"/>
      <c r="BZ56" s="205"/>
      <c r="CA56" s="205"/>
      <c r="CB56" s="205"/>
      <c r="CC56" s="205"/>
      <c r="CD56" s="213"/>
      <c r="CE56" s="122"/>
      <c r="CF56" s="123"/>
      <c r="CG56" s="123"/>
      <c r="CH56" s="123"/>
      <c r="CI56" s="123"/>
      <c r="CJ56" s="123"/>
      <c r="CK56" s="123"/>
      <c r="CL56" s="123"/>
      <c r="CM56" s="123"/>
      <c r="CN56" s="123"/>
      <c r="CO56" s="123"/>
      <c r="CP56" s="123"/>
      <c r="CQ56" s="123"/>
      <c r="CR56" s="123"/>
      <c r="CS56" s="123"/>
      <c r="CT56" s="124"/>
      <c r="CY56" s="4">
        <v>1</v>
      </c>
      <c r="CZ56" s="4">
        <v>2</v>
      </c>
      <c r="DA56" s="4">
        <v>3</v>
      </c>
      <c r="DB56" s="4">
        <v>4</v>
      </c>
      <c r="DC56" s="4"/>
      <c r="DD56" s="4"/>
      <c r="DE56" s="4"/>
    </row>
    <row r="57" spans="3:112" ht="8.1" customHeight="1">
      <c r="C57" s="156" t="s">
        <v>119</v>
      </c>
      <c r="D57" s="157"/>
      <c r="E57" s="87" t="s">
        <v>114</v>
      </c>
      <c r="F57" s="88"/>
      <c r="G57" s="88"/>
      <c r="H57" s="88"/>
      <c r="I57" s="88"/>
      <c r="J57" s="89"/>
      <c r="K57" s="87" t="s">
        <v>103</v>
      </c>
      <c r="L57" s="88"/>
      <c r="M57" s="88"/>
      <c r="N57" s="88"/>
      <c r="O57" s="88"/>
      <c r="P57" s="88"/>
      <c r="Q57" s="88"/>
      <c r="R57" s="88"/>
      <c r="S57" s="88"/>
      <c r="T57" s="88"/>
      <c r="U57" s="89"/>
      <c r="V57" s="87" t="s">
        <v>9</v>
      </c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9"/>
      <c r="AI57" s="96" t="s">
        <v>111</v>
      </c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8"/>
      <c r="BF57" s="236"/>
      <c r="BG57" s="247"/>
      <c r="BH57" s="247"/>
      <c r="BI57" s="247"/>
      <c r="BJ57" s="247"/>
      <c r="BK57" s="247"/>
      <c r="BL57" s="247"/>
      <c r="BM57" s="247"/>
      <c r="BN57" s="247"/>
      <c r="BO57" s="247"/>
      <c r="BP57" s="247"/>
      <c r="BQ57" s="247"/>
      <c r="BR57" s="247"/>
      <c r="BS57" s="247"/>
      <c r="BT57" s="292"/>
      <c r="BU57" s="111"/>
      <c r="BV57" s="112"/>
      <c r="BW57" s="112"/>
      <c r="BX57" s="112"/>
      <c r="BY57" s="112"/>
      <c r="BZ57" s="112"/>
      <c r="CA57" s="112"/>
      <c r="CB57" s="112"/>
      <c r="CC57" s="112"/>
      <c r="CD57" s="117"/>
      <c r="CE57" s="87" t="s">
        <v>62</v>
      </c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9"/>
      <c r="CY57" s="4"/>
      <c r="CZ57" s="4"/>
      <c r="DA57" s="4"/>
      <c r="DB57" s="4"/>
      <c r="DC57" s="4"/>
      <c r="DD57" s="4"/>
      <c r="DE57" s="4"/>
    </row>
    <row r="58" spans="3:112" ht="8.1" customHeight="1">
      <c r="C58" s="158"/>
      <c r="D58" s="159"/>
      <c r="E58" s="90"/>
      <c r="F58" s="91"/>
      <c r="G58" s="91"/>
      <c r="H58" s="91"/>
      <c r="I58" s="91"/>
      <c r="J58" s="92"/>
      <c r="K58" s="90"/>
      <c r="L58" s="91"/>
      <c r="M58" s="91"/>
      <c r="N58" s="91"/>
      <c r="O58" s="91"/>
      <c r="P58" s="91"/>
      <c r="Q58" s="91"/>
      <c r="R58" s="91"/>
      <c r="S58" s="91"/>
      <c r="T58" s="91"/>
      <c r="U58" s="92"/>
      <c r="V58" s="90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2"/>
      <c r="AI58" s="99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1"/>
      <c r="BF58" s="140"/>
      <c r="BG58" s="141"/>
      <c r="BH58" s="141"/>
      <c r="BI58" s="141"/>
      <c r="BJ58" s="141"/>
      <c r="BK58" s="141"/>
      <c r="BL58" s="141"/>
      <c r="BM58" s="141"/>
      <c r="BN58" s="141"/>
      <c r="BO58" s="141"/>
      <c r="BP58" s="141"/>
      <c r="BQ58" s="141"/>
      <c r="BR58" s="141"/>
      <c r="BS58" s="141"/>
      <c r="BT58" s="142"/>
      <c r="BU58" s="113"/>
      <c r="BV58" s="114"/>
      <c r="BW58" s="114"/>
      <c r="BX58" s="114"/>
      <c r="BY58" s="114"/>
      <c r="BZ58" s="114"/>
      <c r="CA58" s="114"/>
      <c r="CB58" s="114"/>
      <c r="CC58" s="114"/>
      <c r="CD58" s="118"/>
      <c r="CE58" s="90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1"/>
      <c r="CQ58" s="91"/>
      <c r="CR58" s="91"/>
      <c r="CS58" s="91"/>
      <c r="CT58" s="92"/>
      <c r="CY58" s="16" t="e">
        <f>VLOOKUP(AU8,DD59:DE61,2,0)</f>
        <v>#N/A</v>
      </c>
      <c r="CZ58" s="4" t="s">
        <v>53</v>
      </c>
      <c r="DA58" s="4" t="s">
        <v>54</v>
      </c>
      <c r="DB58" s="4" t="s">
        <v>55</v>
      </c>
      <c r="DC58" s="4"/>
      <c r="DD58" s="4"/>
      <c r="DE58" s="4"/>
    </row>
    <row r="59" spans="3:112" ht="8.1" customHeight="1">
      <c r="C59" s="158"/>
      <c r="D59" s="159"/>
      <c r="E59" s="90"/>
      <c r="F59" s="91"/>
      <c r="G59" s="91"/>
      <c r="H59" s="91"/>
      <c r="I59" s="91"/>
      <c r="J59" s="92"/>
      <c r="K59" s="90"/>
      <c r="L59" s="91"/>
      <c r="M59" s="91"/>
      <c r="N59" s="91"/>
      <c r="O59" s="91"/>
      <c r="P59" s="91"/>
      <c r="Q59" s="91"/>
      <c r="R59" s="91"/>
      <c r="S59" s="91"/>
      <c r="T59" s="91"/>
      <c r="U59" s="92"/>
      <c r="V59" s="90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2"/>
      <c r="AI59" s="99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1"/>
      <c r="BF59" s="140"/>
      <c r="BG59" s="141"/>
      <c r="BH59" s="141"/>
      <c r="BI59" s="141"/>
      <c r="BJ59" s="141"/>
      <c r="BK59" s="141"/>
      <c r="BL59" s="141"/>
      <c r="BM59" s="141"/>
      <c r="BN59" s="141"/>
      <c r="BO59" s="141"/>
      <c r="BP59" s="141"/>
      <c r="BQ59" s="141"/>
      <c r="BR59" s="141"/>
      <c r="BS59" s="141"/>
      <c r="BT59" s="142"/>
      <c r="BU59" s="113"/>
      <c r="BV59" s="114"/>
      <c r="BW59" s="114"/>
      <c r="BX59" s="114"/>
      <c r="BY59" s="114"/>
      <c r="BZ59" s="114"/>
      <c r="CA59" s="114"/>
      <c r="CB59" s="114"/>
      <c r="CC59" s="114"/>
      <c r="CD59" s="118"/>
      <c r="CE59" s="90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  <c r="CT59" s="92"/>
      <c r="CY59" s="5" t="s">
        <v>66</v>
      </c>
      <c r="CZ59" s="4">
        <v>650</v>
      </c>
      <c r="DA59" s="4">
        <v>620</v>
      </c>
      <c r="DB59" s="4">
        <v>620</v>
      </c>
      <c r="DC59" s="4"/>
      <c r="DD59" s="4" t="s">
        <v>45</v>
      </c>
      <c r="DE59" s="4">
        <v>2</v>
      </c>
    </row>
    <row r="60" spans="3:112" ht="8.1" customHeight="1">
      <c r="C60" s="158"/>
      <c r="D60" s="159"/>
      <c r="E60" s="90"/>
      <c r="F60" s="91"/>
      <c r="G60" s="91"/>
      <c r="H60" s="91"/>
      <c r="I60" s="91"/>
      <c r="J60" s="92"/>
      <c r="K60" s="148"/>
      <c r="L60" s="149"/>
      <c r="M60" s="149"/>
      <c r="N60" s="149"/>
      <c r="O60" s="149"/>
      <c r="P60" s="149"/>
      <c r="Q60" s="149"/>
      <c r="R60" s="149"/>
      <c r="S60" s="149"/>
      <c r="T60" s="149"/>
      <c r="U60" s="150"/>
      <c r="V60" s="148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50"/>
      <c r="AI60" s="262"/>
      <c r="AJ60" s="263"/>
      <c r="AK60" s="263"/>
      <c r="AL60" s="263"/>
      <c r="AM60" s="263"/>
      <c r="AN60" s="263"/>
      <c r="AO60" s="263"/>
      <c r="AP60" s="263"/>
      <c r="AQ60" s="263"/>
      <c r="AR60" s="263"/>
      <c r="AS60" s="263"/>
      <c r="AT60" s="263"/>
      <c r="AU60" s="263"/>
      <c r="AV60" s="263"/>
      <c r="AW60" s="263"/>
      <c r="AX60" s="263"/>
      <c r="AY60" s="263"/>
      <c r="AZ60" s="263"/>
      <c r="BA60" s="263"/>
      <c r="BB60" s="263"/>
      <c r="BC60" s="263"/>
      <c r="BD60" s="263"/>
      <c r="BE60" s="264"/>
      <c r="BF60" s="300"/>
      <c r="BG60" s="301"/>
      <c r="BH60" s="301"/>
      <c r="BI60" s="301"/>
      <c r="BJ60" s="301"/>
      <c r="BK60" s="301"/>
      <c r="BL60" s="301"/>
      <c r="BM60" s="301"/>
      <c r="BN60" s="301"/>
      <c r="BO60" s="301"/>
      <c r="BP60" s="301"/>
      <c r="BQ60" s="301"/>
      <c r="BR60" s="301"/>
      <c r="BS60" s="301"/>
      <c r="BT60" s="302"/>
      <c r="BU60" s="115"/>
      <c r="BV60" s="116"/>
      <c r="BW60" s="116"/>
      <c r="BX60" s="116"/>
      <c r="BY60" s="116"/>
      <c r="BZ60" s="116"/>
      <c r="CA60" s="116"/>
      <c r="CB60" s="116"/>
      <c r="CC60" s="116"/>
      <c r="CD60" s="119"/>
      <c r="CE60" s="93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5"/>
      <c r="CY60" s="5" t="s">
        <v>67</v>
      </c>
      <c r="CZ60" s="4">
        <v>950</v>
      </c>
      <c r="DA60" s="4">
        <v>900</v>
      </c>
      <c r="DB60" s="4">
        <v>900</v>
      </c>
      <c r="DC60" s="4"/>
      <c r="DD60" s="4" t="s">
        <v>46</v>
      </c>
      <c r="DE60" s="4">
        <v>3</v>
      </c>
    </row>
    <row r="61" spans="3:112" ht="8.1" customHeight="1">
      <c r="C61" s="158"/>
      <c r="D61" s="159"/>
      <c r="E61" s="90"/>
      <c r="F61" s="91"/>
      <c r="G61" s="91"/>
      <c r="H61" s="91"/>
      <c r="I61" s="91"/>
      <c r="J61" s="92"/>
      <c r="K61" s="296" t="s">
        <v>13</v>
      </c>
      <c r="L61" s="296"/>
      <c r="M61" s="296"/>
      <c r="N61" s="296"/>
      <c r="O61" s="296"/>
      <c r="P61" s="296"/>
      <c r="Q61" s="296"/>
      <c r="R61" s="296"/>
      <c r="S61" s="296"/>
      <c r="T61" s="296"/>
      <c r="U61" s="297"/>
      <c r="V61" s="310" t="s">
        <v>99</v>
      </c>
      <c r="W61" s="311"/>
      <c r="X61" s="311"/>
      <c r="Y61" s="311"/>
      <c r="Z61" s="311"/>
      <c r="AA61" s="311"/>
      <c r="AB61" s="311"/>
      <c r="AC61" s="311"/>
      <c r="AD61" s="311"/>
      <c r="AE61" s="311"/>
      <c r="AF61" s="311"/>
      <c r="AG61" s="311"/>
      <c r="AH61" s="312"/>
      <c r="AI61" s="195" t="s">
        <v>112</v>
      </c>
      <c r="AJ61" s="314"/>
      <c r="AK61" s="314"/>
      <c r="AL61" s="314"/>
      <c r="AM61" s="314"/>
      <c r="AN61" s="314"/>
      <c r="AO61" s="314"/>
      <c r="AP61" s="314"/>
      <c r="AQ61" s="314"/>
      <c r="AR61" s="314"/>
      <c r="AS61" s="314"/>
      <c r="AT61" s="314"/>
      <c r="AU61" s="314"/>
      <c r="AV61" s="314"/>
      <c r="AW61" s="314"/>
      <c r="AX61" s="314"/>
      <c r="AY61" s="314"/>
      <c r="AZ61" s="314"/>
      <c r="BA61" s="314"/>
      <c r="BB61" s="314"/>
      <c r="BC61" s="314"/>
      <c r="BD61" s="314"/>
      <c r="BE61" s="315"/>
      <c r="BF61" s="71"/>
      <c r="BG61" s="72"/>
      <c r="BH61" s="72"/>
      <c r="BI61" s="72"/>
      <c r="BJ61" s="72"/>
      <c r="BK61" s="72"/>
      <c r="BL61" s="307"/>
      <c r="BM61" s="307"/>
      <c r="BN61" s="307"/>
      <c r="BO61" s="307"/>
      <c r="BP61" s="307"/>
      <c r="BQ61" s="72"/>
      <c r="BR61" s="72"/>
      <c r="BS61" s="72"/>
      <c r="BT61" s="73"/>
      <c r="BU61" s="200" t="str">
        <f>IF(BL62="","",IF(BL62&lt;=AS65,"○",""))</f>
        <v/>
      </c>
      <c r="BV61" s="201"/>
      <c r="BW61" s="201"/>
      <c r="BX61" s="201"/>
      <c r="BY61" s="201"/>
      <c r="BZ61" s="319" t="str">
        <f>IF(BL62="","",IF(BL62&gt;AS65,"○",""))</f>
        <v/>
      </c>
      <c r="CA61" s="319"/>
      <c r="CB61" s="319"/>
      <c r="CC61" s="319"/>
      <c r="CD61" s="320"/>
      <c r="CE61" s="303" t="s">
        <v>65</v>
      </c>
      <c r="CF61" s="304"/>
      <c r="CG61" s="304"/>
      <c r="CH61" s="304"/>
      <c r="CI61" s="304"/>
      <c r="CJ61" s="304"/>
      <c r="CK61" s="304"/>
      <c r="CL61" s="304"/>
      <c r="CM61" s="304"/>
      <c r="CN61" s="304"/>
      <c r="CO61" s="304"/>
      <c r="CP61" s="304"/>
      <c r="CQ61" s="304"/>
      <c r="CR61" s="304"/>
      <c r="CS61" s="304"/>
      <c r="CT61" s="304"/>
      <c r="CY61" s="5" t="s">
        <v>68</v>
      </c>
      <c r="CZ61" s="4">
        <v>1650</v>
      </c>
      <c r="DA61" s="4">
        <v>1600</v>
      </c>
      <c r="DB61" s="4">
        <v>1600</v>
      </c>
      <c r="DC61" s="4"/>
      <c r="DD61" s="4" t="s">
        <v>47</v>
      </c>
      <c r="DE61" s="4">
        <v>4</v>
      </c>
    </row>
    <row r="62" spans="3:112" ht="8.1" customHeight="1">
      <c r="C62" s="158"/>
      <c r="D62" s="159"/>
      <c r="E62" s="90"/>
      <c r="F62" s="91"/>
      <c r="G62" s="91"/>
      <c r="H62" s="91"/>
      <c r="I62" s="91"/>
      <c r="J62" s="92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7"/>
      <c r="V62" s="313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2"/>
      <c r="AI62" s="197"/>
      <c r="AJ62" s="238"/>
      <c r="AK62" s="238"/>
      <c r="AL62" s="238"/>
      <c r="AM62" s="238"/>
      <c r="AN62" s="238"/>
      <c r="AO62" s="238"/>
      <c r="AP62" s="238"/>
      <c r="AQ62" s="238"/>
      <c r="AR62" s="238"/>
      <c r="AS62" s="238"/>
      <c r="AT62" s="238"/>
      <c r="AU62" s="238"/>
      <c r="AV62" s="238"/>
      <c r="AW62" s="238"/>
      <c r="AX62" s="238"/>
      <c r="AY62" s="238"/>
      <c r="AZ62" s="238"/>
      <c r="BA62" s="238"/>
      <c r="BB62" s="238"/>
      <c r="BC62" s="238"/>
      <c r="BD62" s="238"/>
      <c r="BE62" s="239"/>
      <c r="BF62" s="294" t="s">
        <v>28</v>
      </c>
      <c r="BG62" s="305"/>
      <c r="BH62" s="305"/>
      <c r="BI62" s="305"/>
      <c r="BJ62" s="305"/>
      <c r="BK62" s="305"/>
      <c r="BL62" s="357"/>
      <c r="BM62" s="357"/>
      <c r="BN62" s="357"/>
      <c r="BO62" s="357"/>
      <c r="BP62" s="357"/>
      <c r="BQ62" s="309" t="s">
        <v>41</v>
      </c>
      <c r="BR62" s="323"/>
      <c r="BS62" s="323"/>
      <c r="BT62" s="74"/>
      <c r="BU62" s="202"/>
      <c r="BV62" s="203"/>
      <c r="BW62" s="203"/>
      <c r="BX62" s="203"/>
      <c r="BY62" s="203"/>
      <c r="BZ62" s="319"/>
      <c r="CA62" s="319"/>
      <c r="CB62" s="319"/>
      <c r="CC62" s="319"/>
      <c r="CD62" s="320"/>
      <c r="CE62" s="304"/>
      <c r="CF62" s="304"/>
      <c r="CG62" s="304"/>
      <c r="CH62" s="304"/>
      <c r="CI62" s="304"/>
      <c r="CJ62" s="304"/>
      <c r="CK62" s="304"/>
      <c r="CL62" s="304"/>
      <c r="CM62" s="304"/>
      <c r="CN62" s="304"/>
      <c r="CO62" s="304"/>
      <c r="CP62" s="304"/>
      <c r="CQ62" s="304"/>
      <c r="CR62" s="304"/>
      <c r="CS62" s="304"/>
      <c r="CT62" s="304"/>
      <c r="CY62" s="5" t="s">
        <v>69</v>
      </c>
      <c r="CZ62" s="4">
        <v>2100</v>
      </c>
      <c r="DA62" s="4">
        <v>2000</v>
      </c>
      <c r="DB62" s="4">
        <v>2000</v>
      </c>
      <c r="DC62" s="4"/>
      <c r="DD62" s="4"/>
      <c r="DE62" s="4"/>
    </row>
    <row r="63" spans="3:112" ht="8.1" customHeight="1">
      <c r="C63" s="158"/>
      <c r="D63" s="159"/>
      <c r="E63" s="90"/>
      <c r="F63" s="91"/>
      <c r="G63" s="91"/>
      <c r="H63" s="91"/>
      <c r="I63" s="91"/>
      <c r="J63" s="92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7"/>
      <c r="V63" s="313"/>
      <c r="W63" s="311"/>
      <c r="X63" s="311"/>
      <c r="Y63" s="311"/>
      <c r="Z63" s="311"/>
      <c r="AA63" s="311"/>
      <c r="AB63" s="311"/>
      <c r="AC63" s="311"/>
      <c r="AD63" s="311"/>
      <c r="AE63" s="311"/>
      <c r="AF63" s="311"/>
      <c r="AG63" s="311"/>
      <c r="AH63" s="312"/>
      <c r="AI63" s="237"/>
      <c r="AJ63" s="238"/>
      <c r="AK63" s="238"/>
      <c r="AL63" s="238"/>
      <c r="AM63" s="238"/>
      <c r="AN63" s="238"/>
      <c r="AO63" s="238"/>
      <c r="AP63" s="238"/>
      <c r="AQ63" s="238"/>
      <c r="AR63" s="238"/>
      <c r="AS63" s="238"/>
      <c r="AT63" s="238"/>
      <c r="AU63" s="238"/>
      <c r="AV63" s="238"/>
      <c r="AW63" s="238"/>
      <c r="AX63" s="238"/>
      <c r="AY63" s="238"/>
      <c r="AZ63" s="238"/>
      <c r="BA63" s="238"/>
      <c r="BB63" s="238"/>
      <c r="BC63" s="238"/>
      <c r="BD63" s="238"/>
      <c r="BE63" s="239"/>
      <c r="BF63" s="306"/>
      <c r="BG63" s="305"/>
      <c r="BH63" s="305"/>
      <c r="BI63" s="305"/>
      <c r="BJ63" s="305"/>
      <c r="BK63" s="305"/>
      <c r="BL63" s="358"/>
      <c r="BM63" s="358"/>
      <c r="BN63" s="358"/>
      <c r="BO63" s="358"/>
      <c r="BP63" s="358"/>
      <c r="BQ63" s="323"/>
      <c r="BR63" s="323"/>
      <c r="BS63" s="323"/>
      <c r="BT63" s="74"/>
      <c r="BU63" s="202"/>
      <c r="BV63" s="203"/>
      <c r="BW63" s="203"/>
      <c r="BX63" s="203"/>
      <c r="BY63" s="203"/>
      <c r="BZ63" s="319"/>
      <c r="CA63" s="319"/>
      <c r="CB63" s="319"/>
      <c r="CC63" s="319"/>
      <c r="CD63" s="320"/>
      <c r="CE63" s="304"/>
      <c r="CF63" s="304"/>
      <c r="CG63" s="304"/>
      <c r="CH63" s="304"/>
      <c r="CI63" s="304"/>
      <c r="CJ63" s="304"/>
      <c r="CK63" s="304"/>
      <c r="CL63" s="304"/>
      <c r="CM63" s="304"/>
      <c r="CN63" s="304"/>
      <c r="CO63" s="304"/>
      <c r="CP63" s="304"/>
      <c r="CQ63" s="304"/>
      <c r="CR63" s="304"/>
      <c r="CS63" s="304"/>
      <c r="CT63" s="304"/>
      <c r="CY63" s="4"/>
      <c r="CZ63" s="4"/>
      <c r="DA63" s="4"/>
      <c r="DB63" s="4"/>
      <c r="DC63" s="4"/>
      <c r="DD63" s="4"/>
      <c r="DE63" s="4"/>
    </row>
    <row r="64" spans="3:112" ht="8.1" customHeight="1">
      <c r="C64" s="158"/>
      <c r="D64" s="159"/>
      <c r="E64" s="90"/>
      <c r="F64" s="91"/>
      <c r="G64" s="91"/>
      <c r="H64" s="91"/>
      <c r="I64" s="91"/>
      <c r="J64" s="92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7"/>
      <c r="V64" s="313"/>
      <c r="W64" s="311"/>
      <c r="X64" s="311"/>
      <c r="Y64" s="311"/>
      <c r="Z64" s="311"/>
      <c r="AA64" s="311"/>
      <c r="AB64" s="311"/>
      <c r="AC64" s="311"/>
      <c r="AD64" s="311"/>
      <c r="AE64" s="311"/>
      <c r="AF64" s="311"/>
      <c r="AG64" s="311"/>
      <c r="AH64" s="312"/>
      <c r="AI64" s="237"/>
      <c r="AJ64" s="238"/>
      <c r="AK64" s="238"/>
      <c r="AL64" s="238"/>
      <c r="AM64" s="238"/>
      <c r="AN64" s="238"/>
      <c r="AO64" s="238"/>
      <c r="AP64" s="238"/>
      <c r="AQ64" s="238"/>
      <c r="AR64" s="238"/>
      <c r="AS64" s="238"/>
      <c r="AT64" s="238"/>
      <c r="AU64" s="238"/>
      <c r="AV64" s="238"/>
      <c r="AW64" s="238"/>
      <c r="AX64" s="238"/>
      <c r="AY64" s="238"/>
      <c r="AZ64" s="238"/>
      <c r="BA64" s="238"/>
      <c r="BB64" s="238"/>
      <c r="BC64" s="238"/>
      <c r="BD64" s="238"/>
      <c r="BE64" s="239"/>
      <c r="BF64" s="75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4"/>
      <c r="BU64" s="202"/>
      <c r="BV64" s="203"/>
      <c r="BW64" s="203"/>
      <c r="BX64" s="203"/>
      <c r="BY64" s="203"/>
      <c r="BZ64" s="319"/>
      <c r="CA64" s="319"/>
      <c r="CB64" s="319"/>
      <c r="CC64" s="319"/>
      <c r="CD64" s="320"/>
      <c r="CE64" s="304"/>
      <c r="CF64" s="304"/>
      <c r="CG64" s="304"/>
      <c r="CH64" s="304"/>
      <c r="CI64" s="304"/>
      <c r="CJ64" s="304"/>
      <c r="CK64" s="304"/>
      <c r="CL64" s="304"/>
      <c r="CM64" s="304"/>
      <c r="CN64" s="304"/>
      <c r="CO64" s="304"/>
      <c r="CP64" s="304"/>
      <c r="CQ64" s="304"/>
      <c r="CR64" s="304"/>
      <c r="CS64" s="304"/>
      <c r="CT64" s="304"/>
    </row>
    <row r="65" spans="3:108" ht="8.1" customHeight="1">
      <c r="C65" s="158"/>
      <c r="D65" s="159"/>
      <c r="E65" s="90"/>
      <c r="F65" s="91"/>
      <c r="G65" s="91"/>
      <c r="H65" s="91"/>
      <c r="I65" s="91"/>
      <c r="J65" s="92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7"/>
      <c r="V65" s="313"/>
      <c r="W65" s="311"/>
      <c r="X65" s="311"/>
      <c r="Y65" s="311"/>
      <c r="Z65" s="311"/>
      <c r="AA65" s="311"/>
      <c r="AB65" s="311"/>
      <c r="AC65" s="311"/>
      <c r="AD65" s="311"/>
      <c r="AE65" s="311"/>
      <c r="AF65" s="311"/>
      <c r="AG65" s="311"/>
      <c r="AH65" s="312"/>
      <c r="AI65" s="45"/>
      <c r="AJ65" s="42"/>
      <c r="AK65" s="77"/>
      <c r="AL65" s="77"/>
      <c r="AM65" s="77"/>
      <c r="AN65" s="295" t="s">
        <v>21</v>
      </c>
      <c r="AO65" s="245"/>
      <c r="AP65" s="245"/>
      <c r="AQ65" s="245"/>
      <c r="AR65" s="245"/>
      <c r="AS65" s="316" t="str">
        <f>IF(ISERROR(IF(AU6="","?",IF(AU6="GeN2 P",CZ10,CZ11))),"?",IF(AU6="","?",IF(AU6="GeN2 P",CZ10,CZ11)))</f>
        <v>?</v>
      </c>
      <c r="AT65" s="317"/>
      <c r="AU65" s="317"/>
      <c r="AV65" s="317"/>
      <c r="AW65" s="317"/>
      <c r="AX65" s="318"/>
      <c r="AY65" s="298" t="s">
        <v>42</v>
      </c>
      <c r="AZ65" s="298"/>
      <c r="BA65" s="298"/>
      <c r="BB65" s="42"/>
      <c r="BC65" s="36"/>
      <c r="BD65" s="36"/>
      <c r="BE65" s="47"/>
      <c r="BF65" s="294" t="s">
        <v>29</v>
      </c>
      <c r="BG65" s="295"/>
      <c r="BH65" s="295"/>
      <c r="BI65" s="295"/>
      <c r="BJ65" s="295"/>
      <c r="BK65" s="295"/>
      <c r="BL65" s="357"/>
      <c r="BM65" s="357"/>
      <c r="BN65" s="357"/>
      <c r="BO65" s="357"/>
      <c r="BP65" s="357"/>
      <c r="BQ65" s="308" t="s">
        <v>42</v>
      </c>
      <c r="BR65" s="309"/>
      <c r="BS65" s="309"/>
      <c r="BT65" s="74"/>
      <c r="BU65" s="202"/>
      <c r="BV65" s="203"/>
      <c r="BW65" s="203"/>
      <c r="BX65" s="203"/>
      <c r="BY65" s="203"/>
      <c r="BZ65" s="319"/>
      <c r="CA65" s="319"/>
      <c r="CB65" s="319"/>
      <c r="CC65" s="319"/>
      <c r="CD65" s="320"/>
      <c r="CE65" s="304"/>
      <c r="CF65" s="304"/>
      <c r="CG65" s="304"/>
      <c r="CH65" s="304"/>
      <c r="CI65" s="304"/>
      <c r="CJ65" s="304"/>
      <c r="CK65" s="304"/>
      <c r="CL65" s="304"/>
      <c r="CM65" s="304"/>
      <c r="CN65" s="304"/>
      <c r="CO65" s="304"/>
      <c r="CP65" s="304"/>
      <c r="CQ65" s="304"/>
      <c r="CR65" s="304"/>
      <c r="CS65" s="304"/>
      <c r="CT65" s="304"/>
      <c r="CY65" s="4"/>
      <c r="CZ65" s="4"/>
      <c r="DA65" s="4"/>
      <c r="DB65" s="4"/>
    </row>
    <row r="66" spans="3:108" ht="6.75" customHeight="1">
      <c r="C66" s="158"/>
      <c r="D66" s="159"/>
      <c r="E66" s="90"/>
      <c r="F66" s="91"/>
      <c r="G66" s="91"/>
      <c r="H66" s="91"/>
      <c r="I66" s="91"/>
      <c r="J66" s="92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7"/>
      <c r="V66" s="313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  <c r="AG66" s="311"/>
      <c r="AH66" s="312"/>
      <c r="AI66" s="45"/>
      <c r="AJ66" s="77"/>
      <c r="AK66" s="77"/>
      <c r="AL66" s="77"/>
      <c r="AM66" s="77"/>
      <c r="AN66" s="245"/>
      <c r="AO66" s="245"/>
      <c r="AP66" s="245"/>
      <c r="AQ66" s="245"/>
      <c r="AR66" s="245"/>
      <c r="AS66" s="353"/>
      <c r="AT66" s="353"/>
      <c r="AU66" s="353"/>
      <c r="AV66" s="353"/>
      <c r="AW66" s="353"/>
      <c r="AX66" s="354"/>
      <c r="AY66" s="298"/>
      <c r="AZ66" s="298"/>
      <c r="BA66" s="298"/>
      <c r="BB66" s="36"/>
      <c r="BC66" s="36"/>
      <c r="BD66" s="36"/>
      <c r="BE66" s="47"/>
      <c r="BF66" s="294"/>
      <c r="BG66" s="295"/>
      <c r="BH66" s="295"/>
      <c r="BI66" s="295"/>
      <c r="BJ66" s="295"/>
      <c r="BK66" s="295"/>
      <c r="BL66" s="358"/>
      <c r="BM66" s="358"/>
      <c r="BN66" s="358"/>
      <c r="BO66" s="358"/>
      <c r="BP66" s="358"/>
      <c r="BQ66" s="309"/>
      <c r="BR66" s="309"/>
      <c r="BS66" s="309"/>
      <c r="BT66" s="74"/>
      <c r="BU66" s="202"/>
      <c r="BV66" s="203"/>
      <c r="BW66" s="203"/>
      <c r="BX66" s="203"/>
      <c r="BY66" s="203"/>
      <c r="BZ66" s="319"/>
      <c r="CA66" s="319"/>
      <c r="CB66" s="319"/>
      <c r="CC66" s="319"/>
      <c r="CD66" s="320"/>
      <c r="CE66" s="304"/>
      <c r="CF66" s="304"/>
      <c r="CG66" s="304"/>
      <c r="CH66" s="304"/>
      <c r="CI66" s="304"/>
      <c r="CJ66" s="304"/>
      <c r="CK66" s="304"/>
      <c r="CL66" s="304"/>
      <c r="CM66" s="304"/>
      <c r="CN66" s="304"/>
      <c r="CO66" s="304"/>
      <c r="CP66" s="304"/>
      <c r="CQ66" s="304"/>
      <c r="CR66" s="304"/>
      <c r="CS66" s="304"/>
      <c r="CT66" s="304"/>
      <c r="CY66" s="16" t="e">
        <f>VLOOKUP(AU8,DD59:DE61,2,0)</f>
        <v>#N/A</v>
      </c>
      <c r="CZ66" s="4" t="s">
        <v>45</v>
      </c>
      <c r="DA66" s="4" t="s">
        <v>46</v>
      </c>
      <c r="DB66" s="4" t="s">
        <v>47</v>
      </c>
    </row>
    <row r="67" spans="3:108" ht="8.1" customHeight="1">
      <c r="C67" s="158"/>
      <c r="D67" s="159"/>
      <c r="E67" s="90"/>
      <c r="F67" s="91"/>
      <c r="G67" s="91"/>
      <c r="H67" s="91"/>
      <c r="I67" s="91"/>
      <c r="J67" s="92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7"/>
      <c r="V67" s="313"/>
      <c r="W67" s="311"/>
      <c r="X67" s="311"/>
      <c r="Y67" s="311"/>
      <c r="Z67" s="311"/>
      <c r="AA67" s="311"/>
      <c r="AB67" s="311"/>
      <c r="AC67" s="311"/>
      <c r="AD67" s="311"/>
      <c r="AE67" s="311"/>
      <c r="AF67" s="311"/>
      <c r="AG67" s="311"/>
      <c r="AH67" s="312"/>
      <c r="AI67" s="78"/>
      <c r="AJ67" s="79"/>
      <c r="AK67" s="80"/>
      <c r="AL67" s="80"/>
      <c r="AM67" s="80"/>
      <c r="AN67" s="80"/>
      <c r="AO67" s="81"/>
      <c r="AP67" s="81"/>
      <c r="AQ67" s="81"/>
      <c r="AR67" s="81"/>
      <c r="AS67" s="81"/>
      <c r="AT67" s="81"/>
      <c r="AU67" s="82"/>
      <c r="AV67" s="82"/>
      <c r="AW67" s="82"/>
      <c r="AX67" s="82"/>
      <c r="AY67" s="79"/>
      <c r="AZ67" s="79"/>
      <c r="BA67" s="79"/>
      <c r="BB67" s="79"/>
      <c r="BC67" s="79"/>
      <c r="BD67" s="79"/>
      <c r="BE67" s="83"/>
      <c r="BF67" s="84"/>
      <c r="BG67" s="85"/>
      <c r="BH67" s="85"/>
      <c r="BI67" s="85"/>
      <c r="BJ67" s="85"/>
      <c r="BK67" s="85"/>
      <c r="BL67" s="299"/>
      <c r="BM67" s="299"/>
      <c r="BN67" s="299"/>
      <c r="BO67" s="299"/>
      <c r="BP67" s="299"/>
      <c r="BQ67" s="85"/>
      <c r="BR67" s="85"/>
      <c r="BS67" s="85"/>
      <c r="BT67" s="85"/>
      <c r="BU67" s="321"/>
      <c r="BV67" s="322"/>
      <c r="BW67" s="322"/>
      <c r="BX67" s="322"/>
      <c r="BY67" s="322"/>
      <c r="BZ67" s="319"/>
      <c r="CA67" s="319"/>
      <c r="CB67" s="319"/>
      <c r="CC67" s="319"/>
      <c r="CD67" s="320"/>
      <c r="CE67" s="304"/>
      <c r="CF67" s="304"/>
      <c r="CG67" s="304"/>
      <c r="CH67" s="304"/>
      <c r="CI67" s="304"/>
      <c r="CJ67" s="304"/>
      <c r="CK67" s="304"/>
      <c r="CL67" s="304"/>
      <c r="CM67" s="304"/>
      <c r="CN67" s="304"/>
      <c r="CO67" s="304"/>
      <c r="CP67" s="304"/>
      <c r="CQ67" s="304"/>
      <c r="CR67" s="304"/>
      <c r="CS67" s="304"/>
      <c r="CT67" s="304"/>
      <c r="CY67" s="5" t="s">
        <v>66</v>
      </c>
      <c r="CZ67" s="4">
        <v>750</v>
      </c>
      <c r="DA67" s="6" t="s">
        <v>80</v>
      </c>
      <c r="DB67" s="4">
        <v>750</v>
      </c>
    </row>
    <row r="68" spans="3:108" ht="8.1" customHeight="1">
      <c r="C68" s="158"/>
      <c r="D68" s="159"/>
      <c r="E68" s="90"/>
      <c r="F68" s="91"/>
      <c r="G68" s="91"/>
      <c r="H68" s="91"/>
      <c r="I68" s="91"/>
      <c r="J68" s="92"/>
      <c r="K68" s="134" t="s">
        <v>102</v>
      </c>
      <c r="L68" s="135"/>
      <c r="M68" s="135"/>
      <c r="N68" s="135"/>
      <c r="O68" s="135"/>
      <c r="P68" s="135"/>
      <c r="Q68" s="135"/>
      <c r="R68" s="135"/>
      <c r="S68" s="135"/>
      <c r="T68" s="135"/>
      <c r="U68" s="136"/>
      <c r="V68" s="125" t="s">
        <v>9</v>
      </c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7"/>
      <c r="AI68" s="134" t="s">
        <v>113</v>
      </c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6"/>
      <c r="BF68" s="137"/>
      <c r="BG68" s="138"/>
      <c r="BH68" s="138"/>
      <c r="BI68" s="138"/>
      <c r="BJ68" s="138"/>
      <c r="BK68" s="138"/>
      <c r="BL68" s="138"/>
      <c r="BM68" s="138"/>
      <c r="BN68" s="138"/>
      <c r="BO68" s="138"/>
      <c r="BP68" s="138"/>
      <c r="BQ68" s="138"/>
      <c r="BR68" s="138"/>
      <c r="BS68" s="138"/>
      <c r="BT68" s="139"/>
      <c r="BU68" s="172"/>
      <c r="BV68" s="173"/>
      <c r="BW68" s="173"/>
      <c r="BX68" s="173"/>
      <c r="BY68" s="173"/>
      <c r="BZ68" s="173"/>
      <c r="CA68" s="173"/>
      <c r="CB68" s="173"/>
      <c r="CC68" s="173"/>
      <c r="CD68" s="194"/>
      <c r="CE68" s="87" t="s">
        <v>62</v>
      </c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9"/>
      <c r="CY68" s="5" t="s">
        <v>67</v>
      </c>
      <c r="CZ68" s="4">
        <v>1100</v>
      </c>
      <c r="DA68" s="6" t="s">
        <v>82</v>
      </c>
      <c r="DB68" s="4">
        <v>1100</v>
      </c>
    </row>
    <row r="69" spans="3:108" ht="8.1" customHeight="1">
      <c r="C69" s="158"/>
      <c r="D69" s="159"/>
      <c r="E69" s="90"/>
      <c r="F69" s="91"/>
      <c r="G69" s="91"/>
      <c r="H69" s="91"/>
      <c r="I69" s="91"/>
      <c r="J69" s="92"/>
      <c r="K69" s="99"/>
      <c r="L69" s="100"/>
      <c r="M69" s="100"/>
      <c r="N69" s="100"/>
      <c r="O69" s="100"/>
      <c r="P69" s="100"/>
      <c r="Q69" s="100"/>
      <c r="R69" s="100"/>
      <c r="S69" s="100"/>
      <c r="T69" s="100"/>
      <c r="U69" s="101"/>
      <c r="V69" s="90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2"/>
      <c r="AI69" s="99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1"/>
      <c r="BF69" s="140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2"/>
      <c r="BU69" s="113"/>
      <c r="BV69" s="114"/>
      <c r="BW69" s="114"/>
      <c r="BX69" s="114"/>
      <c r="BY69" s="114"/>
      <c r="BZ69" s="114"/>
      <c r="CA69" s="114"/>
      <c r="CB69" s="114"/>
      <c r="CC69" s="114"/>
      <c r="CD69" s="118"/>
      <c r="CE69" s="90"/>
      <c r="CF69" s="91"/>
      <c r="CG69" s="91"/>
      <c r="CH69" s="91"/>
      <c r="CI69" s="91"/>
      <c r="CJ69" s="91"/>
      <c r="CK69" s="91"/>
      <c r="CL69" s="91"/>
      <c r="CM69" s="91"/>
      <c r="CN69" s="91"/>
      <c r="CO69" s="91"/>
      <c r="CP69" s="91"/>
      <c r="CQ69" s="91"/>
      <c r="CR69" s="91"/>
      <c r="CS69" s="91"/>
      <c r="CT69" s="92"/>
      <c r="CY69" s="5" t="s">
        <v>68</v>
      </c>
      <c r="CZ69" s="6" t="s">
        <v>80</v>
      </c>
      <c r="DA69" s="6" t="s">
        <v>80</v>
      </c>
      <c r="DB69" s="6" t="s">
        <v>80</v>
      </c>
    </row>
    <row r="70" spans="3:108" ht="8.1" customHeight="1">
      <c r="C70" s="158"/>
      <c r="D70" s="159"/>
      <c r="E70" s="90"/>
      <c r="F70" s="91"/>
      <c r="G70" s="91"/>
      <c r="H70" s="91"/>
      <c r="I70" s="91"/>
      <c r="J70" s="92"/>
      <c r="K70" s="99"/>
      <c r="L70" s="100"/>
      <c r="M70" s="100"/>
      <c r="N70" s="100"/>
      <c r="O70" s="100"/>
      <c r="P70" s="100"/>
      <c r="Q70" s="100"/>
      <c r="R70" s="100"/>
      <c r="S70" s="100"/>
      <c r="T70" s="100"/>
      <c r="U70" s="101"/>
      <c r="V70" s="90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2"/>
      <c r="AI70" s="99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1"/>
      <c r="BF70" s="140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2"/>
      <c r="BU70" s="113"/>
      <c r="BV70" s="114"/>
      <c r="BW70" s="114"/>
      <c r="BX70" s="114"/>
      <c r="BY70" s="114"/>
      <c r="BZ70" s="114"/>
      <c r="CA70" s="114"/>
      <c r="CB70" s="114"/>
      <c r="CC70" s="114"/>
      <c r="CD70" s="118"/>
      <c r="CE70" s="90"/>
      <c r="CF70" s="91"/>
      <c r="CG70" s="91"/>
      <c r="CH70" s="91"/>
      <c r="CI70" s="91"/>
      <c r="CJ70" s="91"/>
      <c r="CK70" s="91"/>
      <c r="CL70" s="91"/>
      <c r="CM70" s="91"/>
      <c r="CN70" s="91"/>
      <c r="CO70" s="91"/>
      <c r="CP70" s="91"/>
      <c r="CQ70" s="91"/>
      <c r="CR70" s="91"/>
      <c r="CS70" s="91"/>
      <c r="CT70" s="92"/>
      <c r="CY70" s="5" t="s">
        <v>69</v>
      </c>
      <c r="CZ70" s="6" t="s">
        <v>81</v>
      </c>
      <c r="DA70" s="6" t="s">
        <v>80</v>
      </c>
      <c r="DB70" s="6" t="s">
        <v>80</v>
      </c>
    </row>
    <row r="71" spans="3:108" ht="8.1" customHeight="1">
      <c r="C71" s="160"/>
      <c r="D71" s="161"/>
      <c r="E71" s="93"/>
      <c r="F71" s="94"/>
      <c r="G71" s="94"/>
      <c r="H71" s="94"/>
      <c r="I71" s="94"/>
      <c r="J71" s="95"/>
      <c r="K71" s="122"/>
      <c r="L71" s="123"/>
      <c r="M71" s="123"/>
      <c r="N71" s="123"/>
      <c r="O71" s="123"/>
      <c r="P71" s="123"/>
      <c r="Q71" s="123"/>
      <c r="R71" s="123"/>
      <c r="S71" s="123"/>
      <c r="T71" s="123"/>
      <c r="U71" s="124"/>
      <c r="V71" s="93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5"/>
      <c r="AI71" s="122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  <c r="AX71" s="123"/>
      <c r="AY71" s="123"/>
      <c r="AZ71" s="123"/>
      <c r="BA71" s="123"/>
      <c r="BB71" s="123"/>
      <c r="BC71" s="123"/>
      <c r="BD71" s="123"/>
      <c r="BE71" s="124"/>
      <c r="BF71" s="143"/>
      <c r="BG71" s="144"/>
      <c r="BH71" s="144"/>
      <c r="BI71" s="144"/>
      <c r="BJ71" s="144"/>
      <c r="BK71" s="144"/>
      <c r="BL71" s="144"/>
      <c r="BM71" s="144"/>
      <c r="BN71" s="144"/>
      <c r="BO71" s="144"/>
      <c r="BP71" s="144"/>
      <c r="BQ71" s="144"/>
      <c r="BR71" s="144"/>
      <c r="BS71" s="144"/>
      <c r="BT71" s="145"/>
      <c r="BU71" s="265"/>
      <c r="BV71" s="120"/>
      <c r="BW71" s="120"/>
      <c r="BX71" s="120"/>
      <c r="BY71" s="120"/>
      <c r="BZ71" s="120"/>
      <c r="CA71" s="120"/>
      <c r="CB71" s="120"/>
      <c r="CC71" s="120"/>
      <c r="CD71" s="121"/>
      <c r="CE71" s="93"/>
      <c r="CF71" s="94"/>
      <c r="CG71" s="94"/>
      <c r="CH71" s="94"/>
      <c r="CI71" s="94"/>
      <c r="CJ71" s="94"/>
      <c r="CK71" s="94"/>
      <c r="CL71" s="94"/>
      <c r="CM71" s="94"/>
      <c r="CN71" s="94"/>
      <c r="CO71" s="94"/>
      <c r="CP71" s="94"/>
      <c r="CQ71" s="94"/>
      <c r="CR71" s="94"/>
      <c r="CS71" s="94"/>
      <c r="CT71" s="95"/>
      <c r="CY71" s="4"/>
      <c r="CZ71" s="4"/>
      <c r="DA71" s="4"/>
      <c r="DB71" s="4"/>
    </row>
    <row r="72" spans="3:108" ht="8.1" customHeight="1">
      <c r="C72" s="286" t="s">
        <v>152</v>
      </c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03"/>
      <c r="BM72" s="103"/>
      <c r="BN72" s="103"/>
      <c r="BO72" s="103"/>
      <c r="BP72" s="103"/>
      <c r="BQ72" s="103"/>
      <c r="BR72" s="103"/>
      <c r="BS72" s="103"/>
      <c r="BT72" s="103"/>
      <c r="BU72" s="103"/>
      <c r="BV72" s="103"/>
      <c r="BW72" s="103"/>
      <c r="BX72" s="103"/>
      <c r="BY72" s="103"/>
      <c r="BZ72" s="103"/>
      <c r="CA72" s="103"/>
      <c r="CB72" s="103"/>
      <c r="CC72" s="103"/>
      <c r="CD72" s="10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</row>
    <row r="73" spans="3:108" ht="8.1" customHeight="1">
      <c r="C73" s="105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7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</row>
    <row r="74" spans="3:108" ht="8.1" customHeight="1">
      <c r="C74" s="105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7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</row>
    <row r="75" spans="3:108" ht="8.1" customHeight="1">
      <c r="C75" s="108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  <c r="BQ75" s="109"/>
      <c r="BR75" s="109"/>
      <c r="BS75" s="109"/>
      <c r="BT75" s="109"/>
      <c r="BU75" s="109"/>
      <c r="BV75" s="109"/>
      <c r="BW75" s="109"/>
      <c r="BX75" s="109"/>
      <c r="BY75" s="109"/>
      <c r="BZ75" s="109"/>
      <c r="CA75" s="109"/>
      <c r="CB75" s="109"/>
      <c r="CC75" s="109"/>
      <c r="CD75" s="110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</row>
    <row r="76" spans="3:108" ht="8.1" customHeight="1">
      <c r="C76" s="287" t="s">
        <v>22</v>
      </c>
      <c r="D76" s="287"/>
      <c r="E76" s="287"/>
      <c r="F76" s="287"/>
      <c r="G76" s="287"/>
      <c r="H76" s="287"/>
      <c r="I76" s="287"/>
      <c r="J76" s="287"/>
      <c r="K76" s="287"/>
      <c r="L76" s="287"/>
      <c r="M76" s="287"/>
      <c r="N76" s="287"/>
      <c r="O76" s="287"/>
      <c r="P76" s="287"/>
      <c r="Q76" s="287"/>
      <c r="R76" s="287"/>
      <c r="S76" s="287"/>
      <c r="T76" s="287"/>
      <c r="U76" s="287"/>
      <c r="V76" s="287"/>
      <c r="W76" s="287"/>
      <c r="X76" s="287"/>
      <c r="Y76" s="287"/>
      <c r="Z76" s="287"/>
      <c r="AA76" s="287"/>
      <c r="AB76" s="287"/>
      <c r="AC76" s="287"/>
      <c r="AD76" s="287"/>
      <c r="AE76" s="287"/>
      <c r="AF76" s="287"/>
      <c r="AG76" s="287"/>
      <c r="AH76" s="287"/>
      <c r="AI76" s="287"/>
      <c r="AJ76" s="287"/>
      <c r="AK76" s="287"/>
      <c r="AL76" s="287"/>
      <c r="AM76" s="287"/>
      <c r="AN76" s="287"/>
      <c r="AO76" s="287"/>
      <c r="AP76" s="287"/>
      <c r="AQ76" s="287"/>
      <c r="AR76" s="287"/>
      <c r="AS76" s="287"/>
      <c r="AT76" s="287"/>
      <c r="AU76" s="287"/>
      <c r="AV76" s="287"/>
      <c r="AW76" s="287"/>
      <c r="AX76" s="287"/>
      <c r="AY76" s="287"/>
      <c r="AZ76" s="287"/>
      <c r="BA76" s="287"/>
      <c r="BB76" s="287"/>
      <c r="BC76" s="287"/>
      <c r="BD76" s="287"/>
      <c r="BE76" s="287"/>
      <c r="BF76" s="287"/>
      <c r="BG76" s="287"/>
      <c r="BH76" s="287"/>
      <c r="BI76" s="287"/>
      <c r="BJ76" s="287"/>
      <c r="BK76" s="287"/>
      <c r="BL76" s="287"/>
      <c r="BM76" s="287"/>
      <c r="BN76" s="287"/>
      <c r="BO76" s="287"/>
      <c r="BP76" s="287"/>
      <c r="BQ76" s="287"/>
      <c r="BR76" s="287"/>
      <c r="BS76" s="287"/>
      <c r="BT76" s="287"/>
      <c r="BU76" s="287"/>
      <c r="BV76" s="287"/>
      <c r="BW76" s="287"/>
      <c r="BX76" s="287"/>
      <c r="BY76" s="287"/>
      <c r="BZ76" s="287"/>
      <c r="CA76" s="287"/>
      <c r="CB76" s="287"/>
      <c r="CC76" s="287"/>
      <c r="CD76" s="287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</row>
    <row r="77" spans="3:108" ht="8.1" customHeight="1"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6"/>
      <c r="AO77" s="166"/>
      <c r="AP77" s="166"/>
      <c r="AQ77" s="166"/>
      <c r="AR77" s="166"/>
      <c r="AS77" s="166"/>
      <c r="AT77" s="166"/>
      <c r="AU77" s="166"/>
      <c r="AV77" s="166"/>
      <c r="AW77" s="166"/>
      <c r="AX77" s="166"/>
      <c r="AY77" s="166"/>
      <c r="AZ77" s="166"/>
      <c r="BA77" s="166"/>
      <c r="BB77" s="166"/>
      <c r="BC77" s="166"/>
      <c r="BD77" s="166"/>
      <c r="BE77" s="166"/>
      <c r="BF77" s="166"/>
      <c r="BG77" s="166"/>
      <c r="BH77" s="166"/>
      <c r="BI77" s="166"/>
      <c r="BJ77" s="166"/>
      <c r="BK77" s="166"/>
      <c r="BL77" s="166"/>
      <c r="BM77" s="166"/>
      <c r="BN77" s="166"/>
      <c r="BO77" s="166"/>
      <c r="BP77" s="166"/>
      <c r="BQ77" s="166"/>
      <c r="BR77" s="166"/>
      <c r="BS77" s="166"/>
      <c r="BT77" s="166"/>
      <c r="BU77" s="166"/>
      <c r="BV77" s="166"/>
      <c r="BW77" s="166"/>
      <c r="BX77" s="166"/>
      <c r="BY77" s="166"/>
      <c r="BZ77" s="166"/>
      <c r="CA77" s="166"/>
      <c r="CB77" s="166"/>
      <c r="CC77" s="166"/>
      <c r="CD77" s="166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</row>
    <row r="78" spans="3:108" ht="8.1" customHeight="1">
      <c r="C78" s="236" t="s">
        <v>23</v>
      </c>
      <c r="D78" s="292"/>
      <c r="E78" s="288" t="s">
        <v>0</v>
      </c>
      <c r="F78" s="288"/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88"/>
      <c r="R78" s="288"/>
      <c r="S78" s="288"/>
      <c r="T78" s="288"/>
      <c r="U78" s="288"/>
      <c r="V78" s="288" t="s">
        <v>1</v>
      </c>
      <c r="W78" s="288"/>
      <c r="X78" s="288"/>
      <c r="Y78" s="288"/>
      <c r="Z78" s="288"/>
      <c r="AA78" s="288"/>
      <c r="AB78" s="288"/>
      <c r="AC78" s="288"/>
      <c r="AD78" s="288"/>
      <c r="AE78" s="288"/>
      <c r="AF78" s="288"/>
      <c r="AG78" s="288"/>
      <c r="AH78" s="288"/>
      <c r="AI78" s="288" t="s">
        <v>24</v>
      </c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288"/>
      <c r="AU78" s="288"/>
      <c r="AV78" s="288"/>
      <c r="AW78" s="288"/>
      <c r="AX78" s="288"/>
      <c r="AY78" s="288"/>
      <c r="AZ78" s="288"/>
      <c r="BA78" s="288"/>
      <c r="BB78" s="288"/>
      <c r="BC78" s="288"/>
      <c r="BD78" s="288"/>
      <c r="BE78" s="288"/>
      <c r="BF78" s="288" t="s">
        <v>25</v>
      </c>
      <c r="BG78" s="288"/>
      <c r="BH78" s="288"/>
      <c r="BI78" s="288"/>
      <c r="BJ78" s="288"/>
      <c r="BK78" s="288"/>
      <c r="BL78" s="288"/>
      <c r="BM78" s="288"/>
      <c r="BN78" s="288"/>
      <c r="BO78" s="288"/>
      <c r="BP78" s="288"/>
      <c r="BQ78" s="288"/>
      <c r="BR78" s="288"/>
      <c r="BS78" s="288"/>
      <c r="BT78" s="288"/>
      <c r="BU78" s="288"/>
      <c r="BV78" s="288"/>
      <c r="BW78" s="288"/>
      <c r="BX78" s="288"/>
      <c r="BY78" s="288"/>
      <c r="BZ78" s="293" t="s">
        <v>26</v>
      </c>
      <c r="CA78" s="103"/>
      <c r="CB78" s="103"/>
      <c r="CC78" s="103"/>
      <c r="CD78" s="10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Y78" s="329" t="s">
        <v>149</v>
      </c>
      <c r="CZ78" s="8" t="s">
        <v>125</v>
      </c>
      <c r="DA78" s="4" t="s">
        <v>124</v>
      </c>
      <c r="DB78" s="4" t="s">
        <v>126</v>
      </c>
      <c r="DC78" s="4" t="s">
        <v>127</v>
      </c>
      <c r="DD78" s="4" t="s">
        <v>128</v>
      </c>
    </row>
    <row r="79" spans="3:108" ht="8.1" customHeight="1">
      <c r="C79" s="140"/>
      <c r="D79" s="142"/>
      <c r="E79" s="289"/>
      <c r="F79" s="289"/>
      <c r="G79" s="289"/>
      <c r="H79" s="289"/>
      <c r="I79" s="289"/>
      <c r="J79" s="289"/>
      <c r="K79" s="289"/>
      <c r="L79" s="289"/>
      <c r="M79" s="289"/>
      <c r="N79" s="289"/>
      <c r="O79" s="289"/>
      <c r="P79" s="289"/>
      <c r="Q79" s="289"/>
      <c r="R79" s="289"/>
      <c r="S79" s="289"/>
      <c r="T79" s="289"/>
      <c r="U79" s="289"/>
      <c r="V79" s="289"/>
      <c r="W79" s="289"/>
      <c r="X79" s="289"/>
      <c r="Y79" s="289"/>
      <c r="Z79" s="289"/>
      <c r="AA79" s="289"/>
      <c r="AB79" s="289"/>
      <c r="AC79" s="289"/>
      <c r="AD79" s="289"/>
      <c r="AE79" s="289"/>
      <c r="AF79" s="289"/>
      <c r="AG79" s="289"/>
      <c r="AH79" s="289"/>
      <c r="AI79" s="289"/>
      <c r="AJ79" s="289"/>
      <c r="AK79" s="289"/>
      <c r="AL79" s="289"/>
      <c r="AM79" s="289"/>
      <c r="AN79" s="289"/>
      <c r="AO79" s="289"/>
      <c r="AP79" s="289"/>
      <c r="AQ79" s="289"/>
      <c r="AR79" s="289"/>
      <c r="AS79" s="289"/>
      <c r="AT79" s="289"/>
      <c r="AU79" s="289"/>
      <c r="AV79" s="289"/>
      <c r="AW79" s="289"/>
      <c r="AX79" s="289"/>
      <c r="AY79" s="289"/>
      <c r="AZ79" s="289"/>
      <c r="BA79" s="289"/>
      <c r="BB79" s="289"/>
      <c r="BC79" s="289"/>
      <c r="BD79" s="289"/>
      <c r="BE79" s="289"/>
      <c r="BF79" s="289"/>
      <c r="BG79" s="289"/>
      <c r="BH79" s="289"/>
      <c r="BI79" s="289"/>
      <c r="BJ79" s="289"/>
      <c r="BK79" s="289"/>
      <c r="BL79" s="289"/>
      <c r="BM79" s="289"/>
      <c r="BN79" s="289"/>
      <c r="BO79" s="289"/>
      <c r="BP79" s="289"/>
      <c r="BQ79" s="289"/>
      <c r="BR79" s="289"/>
      <c r="BS79" s="289"/>
      <c r="BT79" s="289"/>
      <c r="BU79" s="289"/>
      <c r="BV79" s="289"/>
      <c r="BW79" s="289"/>
      <c r="BX79" s="289"/>
      <c r="BY79" s="289"/>
      <c r="BZ79" s="106"/>
      <c r="CA79" s="106"/>
      <c r="CB79" s="106"/>
      <c r="CC79" s="106"/>
      <c r="CD79" s="107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Y79" s="329"/>
      <c r="CZ79" s="9" t="s">
        <v>38</v>
      </c>
      <c r="DA79" s="4" t="s">
        <v>129</v>
      </c>
      <c r="DB79" s="4" t="s">
        <v>122</v>
      </c>
      <c r="DC79" s="5" t="s">
        <v>123</v>
      </c>
      <c r="DD79" s="5" t="s">
        <v>130</v>
      </c>
    </row>
    <row r="80" spans="3:108" ht="8.1" customHeight="1">
      <c r="C80" s="143"/>
      <c r="D80" s="145"/>
      <c r="E80" s="290"/>
      <c r="F80" s="290"/>
      <c r="G80" s="290"/>
      <c r="H80" s="290"/>
      <c r="I80" s="290"/>
      <c r="J80" s="290"/>
      <c r="K80" s="290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109"/>
      <c r="CA80" s="109"/>
      <c r="CB80" s="109"/>
      <c r="CC80" s="109"/>
      <c r="CD80" s="110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Y80" s="329"/>
      <c r="CZ80" s="9" t="s">
        <v>19</v>
      </c>
      <c r="DA80" s="4" t="s">
        <v>131</v>
      </c>
      <c r="DB80" s="4" t="s">
        <v>122</v>
      </c>
      <c r="DC80" s="10" t="s">
        <v>132</v>
      </c>
      <c r="DD80" s="11" t="s">
        <v>133</v>
      </c>
    </row>
    <row r="81" spans="3:109" ht="8.1" customHeight="1">
      <c r="C81" s="268"/>
      <c r="D81" s="269"/>
      <c r="E81" s="272" t="str">
        <f>(IF(OR($C81="■番号■",$C81=""),"",VLOOKUP($C81,$CZ79:$DA83,2,FALSE)))</f>
        <v/>
      </c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4"/>
      <c r="V81" s="268"/>
      <c r="W81" s="334"/>
      <c r="X81" s="334"/>
      <c r="Y81" s="334"/>
      <c r="Z81" s="334"/>
      <c r="AA81" s="334"/>
      <c r="AB81" s="334"/>
      <c r="AC81" s="334"/>
      <c r="AD81" s="334"/>
      <c r="AE81" s="334"/>
      <c r="AF81" s="334"/>
      <c r="AG81" s="334"/>
      <c r="AH81" s="335"/>
      <c r="AI81" s="268"/>
      <c r="AJ81" s="278"/>
      <c r="AK81" s="278"/>
      <c r="AL81" s="278"/>
      <c r="AM81" s="278"/>
      <c r="AN81" s="278"/>
      <c r="AO81" s="278"/>
      <c r="AP81" s="278"/>
      <c r="AQ81" s="278"/>
      <c r="AR81" s="278"/>
      <c r="AS81" s="278"/>
      <c r="AT81" s="278"/>
      <c r="AU81" s="278"/>
      <c r="AV81" s="278"/>
      <c r="AW81" s="278"/>
      <c r="AX81" s="278"/>
      <c r="AY81" s="278"/>
      <c r="AZ81" s="278"/>
      <c r="BA81" s="278"/>
      <c r="BB81" s="278"/>
      <c r="BC81" s="278"/>
      <c r="BD81" s="278"/>
      <c r="BE81" s="269"/>
      <c r="BF81" s="280"/>
      <c r="BG81" s="280"/>
      <c r="BH81" s="280"/>
      <c r="BI81" s="280"/>
      <c r="BJ81" s="280"/>
      <c r="BK81" s="280"/>
      <c r="BL81" s="280"/>
      <c r="BM81" s="280"/>
      <c r="BN81" s="280"/>
      <c r="BO81" s="280"/>
      <c r="BP81" s="280"/>
      <c r="BQ81" s="280"/>
      <c r="BR81" s="280"/>
      <c r="BS81" s="280"/>
      <c r="BT81" s="280"/>
      <c r="BU81" s="280"/>
      <c r="BV81" s="280"/>
      <c r="BW81" s="280"/>
      <c r="BX81" s="280"/>
      <c r="BY81" s="280"/>
      <c r="BZ81" s="280"/>
      <c r="CA81" s="280"/>
      <c r="CB81" s="280"/>
      <c r="CC81" s="280"/>
      <c r="CD81" s="280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Y81" s="330">
        <v>1</v>
      </c>
      <c r="CZ81" s="9" t="s">
        <v>134</v>
      </c>
      <c r="DA81" s="4" t="s">
        <v>135</v>
      </c>
      <c r="DB81" s="4" t="s">
        <v>122</v>
      </c>
      <c r="DC81" s="5" t="s">
        <v>136</v>
      </c>
      <c r="DD81" s="11" t="s">
        <v>133</v>
      </c>
    </row>
    <row r="82" spans="3:109" ht="8.1" customHeight="1">
      <c r="C82" s="282"/>
      <c r="D82" s="283"/>
      <c r="E82" s="331"/>
      <c r="F82" s="332"/>
      <c r="G82" s="332"/>
      <c r="H82" s="332"/>
      <c r="I82" s="332"/>
      <c r="J82" s="332"/>
      <c r="K82" s="332"/>
      <c r="L82" s="332"/>
      <c r="M82" s="332"/>
      <c r="N82" s="332"/>
      <c r="O82" s="332"/>
      <c r="P82" s="332"/>
      <c r="Q82" s="332"/>
      <c r="R82" s="332"/>
      <c r="S82" s="332"/>
      <c r="T82" s="332"/>
      <c r="U82" s="333"/>
      <c r="V82" s="336"/>
      <c r="W82" s="337"/>
      <c r="X82" s="337"/>
      <c r="Y82" s="337"/>
      <c r="Z82" s="337"/>
      <c r="AA82" s="337"/>
      <c r="AB82" s="337"/>
      <c r="AC82" s="337"/>
      <c r="AD82" s="337"/>
      <c r="AE82" s="337"/>
      <c r="AF82" s="337"/>
      <c r="AG82" s="337"/>
      <c r="AH82" s="338"/>
      <c r="AI82" s="282"/>
      <c r="AJ82" s="285"/>
      <c r="AK82" s="285"/>
      <c r="AL82" s="285"/>
      <c r="AM82" s="285"/>
      <c r="AN82" s="285"/>
      <c r="AO82" s="285"/>
      <c r="AP82" s="285"/>
      <c r="AQ82" s="285"/>
      <c r="AR82" s="285"/>
      <c r="AS82" s="285"/>
      <c r="AT82" s="285"/>
      <c r="AU82" s="285"/>
      <c r="AV82" s="285"/>
      <c r="AW82" s="285"/>
      <c r="AX82" s="285"/>
      <c r="AY82" s="285"/>
      <c r="AZ82" s="285"/>
      <c r="BA82" s="285"/>
      <c r="BB82" s="285"/>
      <c r="BC82" s="285"/>
      <c r="BD82" s="285"/>
      <c r="BE82" s="283"/>
      <c r="BF82" s="284"/>
      <c r="BG82" s="284"/>
      <c r="BH82" s="284"/>
      <c r="BI82" s="284"/>
      <c r="BJ82" s="284"/>
      <c r="BK82" s="284"/>
      <c r="BL82" s="284"/>
      <c r="BM82" s="284"/>
      <c r="BN82" s="284"/>
      <c r="BO82" s="284"/>
      <c r="BP82" s="284"/>
      <c r="BQ82" s="284"/>
      <c r="BR82" s="284"/>
      <c r="BS82" s="284"/>
      <c r="BT82" s="284"/>
      <c r="BU82" s="284"/>
      <c r="BV82" s="284"/>
      <c r="BW82" s="284"/>
      <c r="BX82" s="284"/>
      <c r="BY82" s="284"/>
      <c r="BZ82" s="284"/>
      <c r="CA82" s="284"/>
      <c r="CB82" s="284"/>
      <c r="CC82" s="284"/>
      <c r="CD82" s="28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Y82" s="330"/>
      <c r="CZ82" s="9" t="s">
        <v>137</v>
      </c>
      <c r="DA82" s="5" t="s">
        <v>138</v>
      </c>
      <c r="DB82" s="5" t="s">
        <v>139</v>
      </c>
      <c r="DC82" s="5" t="s">
        <v>140</v>
      </c>
      <c r="DD82" s="11" t="s">
        <v>133</v>
      </c>
    </row>
    <row r="83" spans="3:109" ht="8.1" customHeight="1">
      <c r="C83" s="268"/>
      <c r="D83" s="269"/>
      <c r="E83" s="272" t="str">
        <f>(IF(OR($C83="■番号■",$C83=""),"",VLOOKUP($C83,$CZ79:$DA83,2,FALSE)))</f>
        <v/>
      </c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4"/>
      <c r="V83" s="268"/>
      <c r="W83" s="334"/>
      <c r="X83" s="334"/>
      <c r="Y83" s="334"/>
      <c r="Z83" s="334"/>
      <c r="AA83" s="334"/>
      <c r="AB83" s="334"/>
      <c r="AC83" s="334"/>
      <c r="AD83" s="334"/>
      <c r="AE83" s="334"/>
      <c r="AF83" s="334"/>
      <c r="AG83" s="334"/>
      <c r="AH83" s="335"/>
      <c r="AI83" s="268"/>
      <c r="AJ83" s="278"/>
      <c r="AK83" s="278"/>
      <c r="AL83" s="278"/>
      <c r="AM83" s="278"/>
      <c r="AN83" s="278"/>
      <c r="AO83" s="278"/>
      <c r="AP83" s="278"/>
      <c r="AQ83" s="278"/>
      <c r="AR83" s="278"/>
      <c r="AS83" s="278"/>
      <c r="AT83" s="278"/>
      <c r="AU83" s="278"/>
      <c r="AV83" s="278"/>
      <c r="AW83" s="278"/>
      <c r="AX83" s="278"/>
      <c r="AY83" s="278"/>
      <c r="AZ83" s="278"/>
      <c r="BA83" s="278"/>
      <c r="BB83" s="278"/>
      <c r="BC83" s="278"/>
      <c r="BD83" s="278"/>
      <c r="BE83" s="269"/>
      <c r="BF83" s="280"/>
      <c r="BG83" s="280"/>
      <c r="BH83" s="280"/>
      <c r="BI83" s="280"/>
      <c r="BJ83" s="280"/>
      <c r="BK83" s="280"/>
      <c r="BL83" s="280"/>
      <c r="BM83" s="280"/>
      <c r="BN83" s="280"/>
      <c r="BO83" s="280"/>
      <c r="BP83" s="280"/>
      <c r="BQ83" s="280"/>
      <c r="BR83" s="280"/>
      <c r="BS83" s="280"/>
      <c r="BT83" s="280"/>
      <c r="BU83" s="280"/>
      <c r="BV83" s="280"/>
      <c r="BW83" s="280"/>
      <c r="BX83" s="280"/>
      <c r="BY83" s="280"/>
      <c r="BZ83" s="280"/>
      <c r="CA83" s="280"/>
      <c r="CB83" s="280"/>
      <c r="CC83" s="280"/>
      <c r="CD83" s="280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Y83" s="329">
        <v>2</v>
      </c>
      <c r="CZ83" s="9" t="s">
        <v>141</v>
      </c>
      <c r="DA83" s="5" t="s">
        <v>142</v>
      </c>
      <c r="DB83" s="5" t="s">
        <v>143</v>
      </c>
      <c r="DC83" s="12" t="s">
        <v>144</v>
      </c>
      <c r="DD83" s="5" t="s">
        <v>145</v>
      </c>
    </row>
    <row r="84" spans="3:109" ht="8.1" customHeight="1">
      <c r="C84" s="270"/>
      <c r="D84" s="271"/>
      <c r="E84" s="275"/>
      <c r="F84" s="276"/>
      <c r="G84" s="276"/>
      <c r="H84" s="276"/>
      <c r="I84" s="276"/>
      <c r="J84" s="276"/>
      <c r="K84" s="276"/>
      <c r="L84" s="276"/>
      <c r="M84" s="276"/>
      <c r="N84" s="276"/>
      <c r="O84" s="276"/>
      <c r="P84" s="276"/>
      <c r="Q84" s="276"/>
      <c r="R84" s="276"/>
      <c r="S84" s="276"/>
      <c r="T84" s="276"/>
      <c r="U84" s="277"/>
      <c r="V84" s="339"/>
      <c r="W84" s="340"/>
      <c r="X84" s="340"/>
      <c r="Y84" s="340"/>
      <c r="Z84" s="340"/>
      <c r="AA84" s="340"/>
      <c r="AB84" s="340"/>
      <c r="AC84" s="340"/>
      <c r="AD84" s="340"/>
      <c r="AE84" s="340"/>
      <c r="AF84" s="340"/>
      <c r="AG84" s="340"/>
      <c r="AH84" s="341"/>
      <c r="AI84" s="270"/>
      <c r="AJ84" s="279"/>
      <c r="AK84" s="279"/>
      <c r="AL84" s="279"/>
      <c r="AM84" s="279"/>
      <c r="AN84" s="279"/>
      <c r="AO84" s="279"/>
      <c r="AP84" s="279"/>
      <c r="AQ84" s="279"/>
      <c r="AR84" s="279"/>
      <c r="AS84" s="279"/>
      <c r="AT84" s="279"/>
      <c r="AU84" s="279"/>
      <c r="AV84" s="279"/>
      <c r="AW84" s="279"/>
      <c r="AX84" s="279"/>
      <c r="AY84" s="279"/>
      <c r="AZ84" s="279"/>
      <c r="BA84" s="279"/>
      <c r="BB84" s="279"/>
      <c r="BC84" s="279"/>
      <c r="BD84" s="279"/>
      <c r="BE84" s="271"/>
      <c r="BF84" s="281"/>
      <c r="BG84" s="281"/>
      <c r="BH84" s="281"/>
      <c r="BI84" s="281"/>
      <c r="BJ84" s="281"/>
      <c r="BK84" s="281"/>
      <c r="BL84" s="281"/>
      <c r="BM84" s="281"/>
      <c r="BN84" s="281"/>
      <c r="BO84" s="281"/>
      <c r="BP84" s="281"/>
      <c r="BQ84" s="281"/>
      <c r="BR84" s="281"/>
      <c r="BS84" s="281"/>
      <c r="BT84" s="281"/>
      <c r="BU84" s="281"/>
      <c r="BV84" s="281"/>
      <c r="BW84" s="281"/>
      <c r="BX84" s="281"/>
      <c r="BY84" s="281"/>
      <c r="BZ84" s="281"/>
      <c r="CA84" s="281"/>
      <c r="CB84" s="281"/>
      <c r="CC84" s="281"/>
      <c r="CD84" s="281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Y84" s="329"/>
      <c r="CZ84" s="7"/>
      <c r="DA84" s="13" t="s">
        <v>146</v>
      </c>
      <c r="DB84" s="13"/>
      <c r="DC84" s="13"/>
      <c r="DD84" s="13"/>
    </row>
    <row r="85" spans="3:109" ht="8.1" customHeight="1">
      <c r="C85" s="268"/>
      <c r="D85" s="269"/>
      <c r="E85" s="272" t="str">
        <f>(IF(OR($C85="■番号■",$C85=""),"",VLOOKUP($C85,$CZ79:$DA83,2,FALSE)))</f>
        <v/>
      </c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4"/>
      <c r="V85" s="268"/>
      <c r="W85" s="278"/>
      <c r="X85" s="278"/>
      <c r="Y85" s="278"/>
      <c r="Z85" s="278"/>
      <c r="AA85" s="278"/>
      <c r="AB85" s="278"/>
      <c r="AC85" s="278"/>
      <c r="AD85" s="278"/>
      <c r="AE85" s="278"/>
      <c r="AF85" s="278"/>
      <c r="AG85" s="278"/>
      <c r="AH85" s="269"/>
      <c r="AI85" s="268"/>
      <c r="AJ85" s="278"/>
      <c r="AK85" s="278"/>
      <c r="AL85" s="278"/>
      <c r="AM85" s="278"/>
      <c r="AN85" s="278"/>
      <c r="AO85" s="278"/>
      <c r="AP85" s="278"/>
      <c r="AQ85" s="278"/>
      <c r="AR85" s="278"/>
      <c r="AS85" s="278"/>
      <c r="AT85" s="278"/>
      <c r="AU85" s="278"/>
      <c r="AV85" s="278"/>
      <c r="AW85" s="278"/>
      <c r="AX85" s="278"/>
      <c r="AY85" s="278"/>
      <c r="AZ85" s="278"/>
      <c r="BA85" s="278"/>
      <c r="BB85" s="278"/>
      <c r="BC85" s="278"/>
      <c r="BD85" s="278"/>
      <c r="BE85" s="269"/>
      <c r="BF85" s="280"/>
      <c r="BG85" s="280"/>
      <c r="BH85" s="280"/>
      <c r="BI85" s="280"/>
      <c r="BJ85" s="280"/>
      <c r="BK85" s="280"/>
      <c r="BL85" s="280"/>
      <c r="BM85" s="280"/>
      <c r="BN85" s="280"/>
      <c r="BO85" s="280"/>
      <c r="BP85" s="280"/>
      <c r="BQ85" s="280"/>
      <c r="BR85" s="280"/>
      <c r="BS85" s="280"/>
      <c r="BT85" s="280"/>
      <c r="BU85" s="280"/>
      <c r="BV85" s="280"/>
      <c r="BW85" s="280"/>
      <c r="BX85" s="280"/>
      <c r="BY85" s="280"/>
      <c r="BZ85" s="280"/>
      <c r="CA85" s="280"/>
      <c r="CB85" s="280"/>
      <c r="CC85" s="280"/>
      <c r="CD85" s="280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Y85" s="330">
        <v>3</v>
      </c>
      <c r="CZ85" s="7"/>
      <c r="DA85" s="17" t="str">
        <f>IFERROR(IF(VLOOKUP($C81,$CZ78:$DD83,3,0)="なし","",VLOOKUP($C81,$CZ78:$DD83,3,0)),"")</f>
        <v/>
      </c>
      <c r="DB85" s="17" t="str">
        <f>IFERROR(IF(VLOOKUP($C83,$CZ78:$DD83,3,0)="なし","",VLOOKUP($C83,$CZ78:$DD83,3,0)),"")</f>
        <v/>
      </c>
      <c r="DC85" s="17" t="str">
        <f>IFERROR(IF(VLOOKUP($C85,$CZ78:$DD83,3,0)="なし","",VLOOKUP($C85,$CZ78:$DD83,3,0)),"")</f>
        <v/>
      </c>
      <c r="DD85" s="18" t="str">
        <f>IFERROR(IF(VLOOKUP($C87,$CZ78:$DD83,3,0)="なし","",VLOOKUP($C87,$CZ78:$DD83,3,0)),"")</f>
        <v/>
      </c>
      <c r="DE85" s="17" t="str">
        <f>IFERROR(IF(VLOOKUP($C89,$CZ78:$DD83,3,0)="なし","",VLOOKUP($C89,$CZ78:$DD83,3,0)),"")</f>
        <v/>
      </c>
    </row>
    <row r="86" spans="3:109" ht="8.1" customHeight="1">
      <c r="C86" s="270"/>
      <c r="D86" s="271"/>
      <c r="E86" s="275"/>
      <c r="F86" s="276"/>
      <c r="G86" s="276"/>
      <c r="H86" s="276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  <c r="T86" s="276"/>
      <c r="U86" s="277"/>
      <c r="V86" s="270"/>
      <c r="W86" s="279"/>
      <c r="X86" s="279"/>
      <c r="Y86" s="279"/>
      <c r="Z86" s="279"/>
      <c r="AA86" s="279"/>
      <c r="AB86" s="279"/>
      <c r="AC86" s="279"/>
      <c r="AD86" s="279"/>
      <c r="AE86" s="279"/>
      <c r="AF86" s="279"/>
      <c r="AG86" s="279"/>
      <c r="AH86" s="271"/>
      <c r="AI86" s="270"/>
      <c r="AJ86" s="279"/>
      <c r="AK86" s="279"/>
      <c r="AL86" s="279"/>
      <c r="AM86" s="279"/>
      <c r="AN86" s="279"/>
      <c r="AO86" s="279"/>
      <c r="AP86" s="279"/>
      <c r="AQ86" s="279"/>
      <c r="AR86" s="279"/>
      <c r="AS86" s="279"/>
      <c r="AT86" s="279"/>
      <c r="AU86" s="279"/>
      <c r="AV86" s="279"/>
      <c r="AW86" s="279"/>
      <c r="AX86" s="279"/>
      <c r="AY86" s="279"/>
      <c r="AZ86" s="279"/>
      <c r="BA86" s="279"/>
      <c r="BB86" s="279"/>
      <c r="BC86" s="279"/>
      <c r="BD86" s="279"/>
      <c r="BE86" s="271"/>
      <c r="BF86" s="281"/>
      <c r="BG86" s="281"/>
      <c r="BH86" s="281"/>
      <c r="BI86" s="281"/>
      <c r="BJ86" s="281"/>
      <c r="BK86" s="281"/>
      <c r="BL86" s="281"/>
      <c r="BM86" s="281"/>
      <c r="BN86" s="281"/>
      <c r="BO86" s="281"/>
      <c r="BP86" s="281"/>
      <c r="BQ86" s="281"/>
      <c r="BR86" s="281"/>
      <c r="BS86" s="281"/>
      <c r="BT86" s="281"/>
      <c r="BU86" s="281"/>
      <c r="BV86" s="281"/>
      <c r="BW86" s="281"/>
      <c r="BX86" s="281"/>
      <c r="BY86" s="281"/>
      <c r="BZ86" s="281"/>
      <c r="CA86" s="281"/>
      <c r="CB86" s="281"/>
      <c r="CC86" s="281"/>
      <c r="CD86" s="281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Y86" s="330"/>
      <c r="CZ86" s="7"/>
      <c r="DA86" s="17" t="str">
        <f>IFERROR(IF(VLOOKUP($C81,$CZ78:$DD83,4,0)="なし","",VLOOKUP($C81,$CZ78:$DD83,4,0)),"")</f>
        <v/>
      </c>
      <c r="DB86" s="17" t="str">
        <f>IFERROR(IF(VLOOKUP($C83,$CZ78:$DD83,4,0)="なし","",VLOOKUP($C83,$CZ78:$DD83,4,0)),"")</f>
        <v/>
      </c>
      <c r="DC86" s="17" t="str">
        <f>IFERROR(IF(VLOOKUP($C85,$CZ78:$DD83,4,0)="なし","",VLOOKUP($C85,$CZ78:$DD83,4,0)),"")</f>
        <v/>
      </c>
      <c r="DD86" s="18" t="str">
        <f>IFERROR(IF(VLOOKUP($C87,$CZ78:$DD83,4,0)="なし","",VLOOKUP($C87,$CZ78:$DD83,4,0)),"")</f>
        <v/>
      </c>
      <c r="DE86" s="17" t="str">
        <f>IFERROR(IF(VLOOKUP($C89,$CZ78:$DD83,4,0)="なし","",VLOOKUP($C89,$CZ78:$DD83,4,0)),"")</f>
        <v/>
      </c>
    </row>
    <row r="87" spans="3:109" ht="8.1" customHeight="1">
      <c r="C87" s="268"/>
      <c r="D87" s="269"/>
      <c r="E87" s="272" t="str">
        <f>(IF(OR($C87="■番号■",$C87=""),"",VLOOKUP($C87,$CZ79:$DA83,2,FALSE)))</f>
        <v/>
      </c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4"/>
      <c r="V87" s="268"/>
      <c r="W87" s="278"/>
      <c r="X87" s="278"/>
      <c r="Y87" s="278"/>
      <c r="Z87" s="278"/>
      <c r="AA87" s="278"/>
      <c r="AB87" s="278"/>
      <c r="AC87" s="278"/>
      <c r="AD87" s="278"/>
      <c r="AE87" s="278"/>
      <c r="AF87" s="278"/>
      <c r="AG87" s="278"/>
      <c r="AH87" s="269"/>
      <c r="AI87" s="268"/>
      <c r="AJ87" s="278"/>
      <c r="AK87" s="278"/>
      <c r="AL87" s="278"/>
      <c r="AM87" s="278"/>
      <c r="AN87" s="278"/>
      <c r="AO87" s="278"/>
      <c r="AP87" s="278"/>
      <c r="AQ87" s="278"/>
      <c r="AR87" s="278"/>
      <c r="AS87" s="278"/>
      <c r="AT87" s="278"/>
      <c r="AU87" s="278"/>
      <c r="AV87" s="278"/>
      <c r="AW87" s="278"/>
      <c r="AX87" s="278"/>
      <c r="AY87" s="278"/>
      <c r="AZ87" s="278"/>
      <c r="BA87" s="278"/>
      <c r="BB87" s="278"/>
      <c r="BC87" s="278"/>
      <c r="BD87" s="278"/>
      <c r="BE87" s="269"/>
      <c r="BF87" s="280"/>
      <c r="BG87" s="280"/>
      <c r="BH87" s="280"/>
      <c r="BI87" s="280"/>
      <c r="BJ87" s="280"/>
      <c r="BK87" s="280"/>
      <c r="BL87" s="280"/>
      <c r="BM87" s="280"/>
      <c r="BN87" s="280"/>
      <c r="BO87" s="280"/>
      <c r="BP87" s="280"/>
      <c r="BQ87" s="280"/>
      <c r="BR87" s="280"/>
      <c r="BS87" s="280"/>
      <c r="BT87" s="280"/>
      <c r="BU87" s="280"/>
      <c r="BV87" s="280"/>
      <c r="BW87" s="280"/>
      <c r="BX87" s="280"/>
      <c r="BY87" s="280"/>
      <c r="BZ87" s="280"/>
      <c r="CA87" s="280"/>
      <c r="CB87" s="280"/>
      <c r="CC87" s="280"/>
      <c r="CD87" s="280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Y87" s="329">
        <v>4</v>
      </c>
      <c r="CZ87" s="7"/>
      <c r="DA87" s="17" t="str">
        <f>IFERROR(IF(VLOOKUP($C81,$CZ78:$DD83,5,0)="なし","",VLOOKUP($C81,$CZ78:$DD83,5,0)),"")</f>
        <v/>
      </c>
      <c r="DB87" s="17" t="str">
        <f>IFERROR(IF(VLOOKUP($C83,$CZ78:$DD83,5,0)="なし","",VLOOKUP($C83,$CZ78:$DD83,5,0)),"")</f>
        <v/>
      </c>
      <c r="DC87" s="17" t="str">
        <f>IFERROR(IF(VLOOKUP($C85,$CZ78:$DD83,5,0)="なし","",VLOOKUP($C85,$CZ78:$DD83,5,0)),"")</f>
        <v/>
      </c>
      <c r="DD87" s="18" t="str">
        <f>IFERROR(IF(VLOOKUP($C87,$CZ78:$DD83,5,0)="なし","",VLOOKUP($C87,$CZ78:$DD83,5,0)),"")</f>
        <v/>
      </c>
      <c r="DE87" s="17" t="str">
        <f>IFERROR(IF(VLOOKUP($C89,$CZ78:$DD83,5,0)="なし","",VLOOKUP($C89,$CZ78:$DD83,5,0)),"")</f>
        <v/>
      </c>
    </row>
    <row r="88" spans="3:109" ht="8.1" customHeight="1">
      <c r="C88" s="282"/>
      <c r="D88" s="283"/>
      <c r="E88" s="275"/>
      <c r="F88" s="276"/>
      <c r="G88" s="276"/>
      <c r="H88" s="276"/>
      <c r="I88" s="276"/>
      <c r="J88" s="276"/>
      <c r="K88" s="276"/>
      <c r="L88" s="276"/>
      <c r="M88" s="276"/>
      <c r="N88" s="276"/>
      <c r="O88" s="276"/>
      <c r="P88" s="276"/>
      <c r="Q88" s="276"/>
      <c r="R88" s="276"/>
      <c r="S88" s="276"/>
      <c r="T88" s="276"/>
      <c r="U88" s="277"/>
      <c r="V88" s="270"/>
      <c r="W88" s="279"/>
      <c r="X88" s="279"/>
      <c r="Y88" s="279"/>
      <c r="Z88" s="279"/>
      <c r="AA88" s="279"/>
      <c r="AB88" s="279"/>
      <c r="AC88" s="279"/>
      <c r="AD88" s="279"/>
      <c r="AE88" s="279"/>
      <c r="AF88" s="279"/>
      <c r="AG88" s="279"/>
      <c r="AH88" s="271"/>
      <c r="AI88" s="282"/>
      <c r="AJ88" s="285"/>
      <c r="AK88" s="285"/>
      <c r="AL88" s="285"/>
      <c r="AM88" s="285"/>
      <c r="AN88" s="285"/>
      <c r="AO88" s="285"/>
      <c r="AP88" s="285"/>
      <c r="AQ88" s="285"/>
      <c r="AR88" s="285"/>
      <c r="AS88" s="285"/>
      <c r="AT88" s="285"/>
      <c r="AU88" s="285"/>
      <c r="AV88" s="285"/>
      <c r="AW88" s="285"/>
      <c r="AX88" s="285"/>
      <c r="AY88" s="285"/>
      <c r="AZ88" s="285"/>
      <c r="BA88" s="285"/>
      <c r="BB88" s="285"/>
      <c r="BC88" s="285"/>
      <c r="BD88" s="285"/>
      <c r="BE88" s="283"/>
      <c r="BF88" s="284"/>
      <c r="BG88" s="284"/>
      <c r="BH88" s="284"/>
      <c r="BI88" s="284"/>
      <c r="BJ88" s="284"/>
      <c r="BK88" s="284"/>
      <c r="BL88" s="284"/>
      <c r="BM88" s="284"/>
      <c r="BN88" s="284"/>
      <c r="BO88" s="284"/>
      <c r="BP88" s="284"/>
      <c r="BQ88" s="284"/>
      <c r="BR88" s="284"/>
      <c r="BS88" s="284"/>
      <c r="BT88" s="284"/>
      <c r="BU88" s="284"/>
      <c r="BV88" s="284"/>
      <c r="BW88" s="284"/>
      <c r="BX88" s="284"/>
      <c r="BY88" s="284"/>
      <c r="BZ88" s="284"/>
      <c r="CA88" s="284"/>
      <c r="CB88" s="284"/>
      <c r="CC88" s="284"/>
      <c r="CD88" s="28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Y88" s="329"/>
    </row>
    <row r="89" spans="3:109" ht="8.1" customHeight="1">
      <c r="C89" s="268"/>
      <c r="D89" s="269"/>
      <c r="E89" s="272" t="str">
        <f>(IF(OR($C89="■番号■",$C89=""),"",VLOOKUP($C89,$CZ79:$DA83,2,FALSE)))</f>
        <v/>
      </c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4"/>
      <c r="V89" s="268"/>
      <c r="W89" s="278"/>
      <c r="X89" s="278"/>
      <c r="Y89" s="278"/>
      <c r="Z89" s="278"/>
      <c r="AA89" s="278"/>
      <c r="AB89" s="278"/>
      <c r="AC89" s="278"/>
      <c r="AD89" s="278"/>
      <c r="AE89" s="278"/>
      <c r="AF89" s="278"/>
      <c r="AG89" s="278"/>
      <c r="AH89" s="269"/>
      <c r="AI89" s="268"/>
      <c r="AJ89" s="278"/>
      <c r="AK89" s="278"/>
      <c r="AL89" s="278"/>
      <c r="AM89" s="278"/>
      <c r="AN89" s="278"/>
      <c r="AO89" s="278"/>
      <c r="AP89" s="278"/>
      <c r="AQ89" s="278"/>
      <c r="AR89" s="278"/>
      <c r="AS89" s="278"/>
      <c r="AT89" s="278"/>
      <c r="AU89" s="278"/>
      <c r="AV89" s="278"/>
      <c r="AW89" s="278"/>
      <c r="AX89" s="278"/>
      <c r="AY89" s="278"/>
      <c r="AZ89" s="278"/>
      <c r="BA89" s="278"/>
      <c r="BB89" s="278"/>
      <c r="BC89" s="278"/>
      <c r="BD89" s="278"/>
      <c r="BE89" s="269"/>
      <c r="BF89" s="280"/>
      <c r="BG89" s="280"/>
      <c r="BH89" s="280"/>
      <c r="BI89" s="280"/>
      <c r="BJ89" s="280"/>
      <c r="BK89" s="280"/>
      <c r="BL89" s="280"/>
      <c r="BM89" s="280"/>
      <c r="BN89" s="280"/>
      <c r="BO89" s="280"/>
      <c r="BP89" s="280"/>
      <c r="BQ89" s="280"/>
      <c r="BR89" s="280"/>
      <c r="BS89" s="280"/>
      <c r="BT89" s="280"/>
      <c r="BU89" s="280"/>
      <c r="BV89" s="280"/>
      <c r="BW89" s="280"/>
      <c r="BX89" s="280"/>
      <c r="BY89" s="280"/>
      <c r="BZ89" s="280"/>
      <c r="CA89" s="280"/>
      <c r="CB89" s="280"/>
      <c r="CC89" s="280"/>
      <c r="CD89" s="280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Y89" s="330">
        <v>5</v>
      </c>
    </row>
    <row r="90" spans="3:109" ht="8.1" customHeight="1">
      <c r="C90" s="270"/>
      <c r="D90" s="271"/>
      <c r="E90" s="275"/>
      <c r="F90" s="276"/>
      <c r="G90" s="276"/>
      <c r="H90" s="276"/>
      <c r="I90" s="276"/>
      <c r="J90" s="276"/>
      <c r="K90" s="276"/>
      <c r="L90" s="276"/>
      <c r="M90" s="276"/>
      <c r="N90" s="276"/>
      <c r="O90" s="276"/>
      <c r="P90" s="276"/>
      <c r="Q90" s="276"/>
      <c r="R90" s="276"/>
      <c r="S90" s="276"/>
      <c r="T90" s="276"/>
      <c r="U90" s="277"/>
      <c r="V90" s="270"/>
      <c r="W90" s="279"/>
      <c r="X90" s="279"/>
      <c r="Y90" s="279"/>
      <c r="Z90" s="279"/>
      <c r="AA90" s="279"/>
      <c r="AB90" s="279"/>
      <c r="AC90" s="279"/>
      <c r="AD90" s="279"/>
      <c r="AE90" s="279"/>
      <c r="AF90" s="279"/>
      <c r="AG90" s="279"/>
      <c r="AH90" s="271"/>
      <c r="AI90" s="270"/>
      <c r="AJ90" s="279"/>
      <c r="AK90" s="279"/>
      <c r="AL90" s="279"/>
      <c r="AM90" s="279"/>
      <c r="AN90" s="279"/>
      <c r="AO90" s="279"/>
      <c r="AP90" s="279"/>
      <c r="AQ90" s="279"/>
      <c r="AR90" s="279"/>
      <c r="AS90" s="279"/>
      <c r="AT90" s="279"/>
      <c r="AU90" s="279"/>
      <c r="AV90" s="279"/>
      <c r="AW90" s="279"/>
      <c r="AX90" s="279"/>
      <c r="AY90" s="279"/>
      <c r="AZ90" s="279"/>
      <c r="BA90" s="279"/>
      <c r="BB90" s="279"/>
      <c r="BC90" s="279"/>
      <c r="BD90" s="279"/>
      <c r="BE90" s="271"/>
      <c r="BF90" s="281"/>
      <c r="BG90" s="281"/>
      <c r="BH90" s="281"/>
      <c r="BI90" s="281"/>
      <c r="BJ90" s="281"/>
      <c r="BK90" s="281"/>
      <c r="BL90" s="281"/>
      <c r="BM90" s="281"/>
      <c r="BN90" s="281"/>
      <c r="BO90" s="281"/>
      <c r="BP90" s="281"/>
      <c r="BQ90" s="281"/>
      <c r="BR90" s="281"/>
      <c r="BS90" s="281"/>
      <c r="BT90" s="281"/>
      <c r="BU90" s="281"/>
      <c r="BV90" s="281"/>
      <c r="BW90" s="281"/>
      <c r="BX90" s="281"/>
      <c r="BY90" s="281"/>
      <c r="BZ90" s="281"/>
      <c r="CA90" s="281"/>
      <c r="CB90" s="281"/>
      <c r="CC90" s="281"/>
      <c r="CD90" s="281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Y90" s="330"/>
    </row>
    <row r="91" spans="3:109" ht="8.1" customHeight="1"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  <c r="BG91" s="86"/>
      <c r="BH91" s="86"/>
      <c r="BI91" s="86"/>
      <c r="BJ91" s="86"/>
      <c r="BK91" s="86"/>
      <c r="BL91" s="86"/>
      <c r="BM91" s="86"/>
      <c r="BN91" s="86"/>
      <c r="BO91" s="86"/>
      <c r="BP91" s="86"/>
      <c r="BQ91" s="86"/>
      <c r="BR91" s="86"/>
      <c r="BS91" s="86"/>
      <c r="BT91" s="86"/>
      <c r="BU91" s="86"/>
      <c r="BV91" s="86"/>
      <c r="BW91" s="86"/>
      <c r="BX91" s="86"/>
      <c r="BY91" s="86"/>
      <c r="BZ91" s="86"/>
      <c r="CA91" s="86"/>
      <c r="CB91" s="86"/>
      <c r="CC91" s="86"/>
      <c r="CD91" s="86"/>
    </row>
    <row r="92" spans="3:109" ht="8.1" customHeight="1"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R92" s="86"/>
      <c r="BS92" s="86"/>
      <c r="BT92" s="86"/>
      <c r="BU92" s="86"/>
      <c r="BV92" s="86"/>
      <c r="BW92" s="86"/>
      <c r="BX92" s="86"/>
      <c r="BY92" s="86"/>
      <c r="BZ92" s="86"/>
      <c r="CA92" s="86"/>
      <c r="CB92" s="86"/>
      <c r="CC92" s="86"/>
      <c r="CD92" s="86"/>
    </row>
    <row r="93" spans="3:109" ht="8.1" customHeight="1"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  <c r="BR93" s="86"/>
      <c r="BS93" s="86"/>
      <c r="BT93" s="86"/>
      <c r="BU93" s="86"/>
      <c r="BV93" s="86"/>
      <c r="BW93" s="86"/>
      <c r="BX93" s="86"/>
      <c r="BY93" s="86"/>
      <c r="BZ93" s="86"/>
      <c r="CA93" s="86"/>
      <c r="CB93" s="86"/>
      <c r="CC93" s="86"/>
      <c r="CD93" s="86"/>
    </row>
    <row r="94" spans="3:109" ht="8.1" customHeight="1"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6"/>
      <c r="BL94" s="86"/>
      <c r="BM94" s="86"/>
      <c r="BN94" s="86"/>
      <c r="BO94" s="86"/>
      <c r="BP94" s="86"/>
      <c r="BQ94" s="86"/>
      <c r="BR94" s="86"/>
      <c r="BS94" s="86"/>
      <c r="BT94" s="86"/>
      <c r="BU94" s="86"/>
      <c r="BV94" s="86"/>
      <c r="BW94" s="86"/>
      <c r="BX94" s="86"/>
      <c r="BY94" s="86"/>
      <c r="BZ94" s="86"/>
      <c r="CA94" s="86"/>
      <c r="CB94" s="86"/>
      <c r="CC94" s="86"/>
      <c r="CD94" s="86"/>
    </row>
    <row r="95" spans="3:109" ht="8.1" customHeight="1"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6"/>
      <c r="BF95" s="86"/>
      <c r="BG95" s="86"/>
      <c r="BH95" s="86"/>
      <c r="BI95" s="86"/>
      <c r="BJ95" s="86"/>
      <c r="BK95" s="86"/>
      <c r="BL95" s="86"/>
      <c r="BM95" s="86"/>
      <c r="BN95" s="86"/>
      <c r="BO95" s="86"/>
      <c r="BP95" s="86"/>
      <c r="BQ95" s="86"/>
      <c r="BR95" s="86"/>
      <c r="BS95" s="86"/>
      <c r="BT95" s="86"/>
      <c r="BU95" s="86"/>
      <c r="BV95" s="86"/>
      <c r="BW95" s="86"/>
      <c r="BX95" s="86"/>
      <c r="BY95" s="86"/>
      <c r="BZ95" s="86"/>
      <c r="CA95" s="86"/>
      <c r="CB95" s="86"/>
      <c r="CC95" s="86"/>
      <c r="CD95" s="86"/>
    </row>
    <row r="96" spans="3:109" ht="8.1" hidden="1" customHeight="1"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6"/>
      <c r="BF96" s="86"/>
      <c r="BG96" s="86"/>
      <c r="BH96" s="86"/>
      <c r="BI96" s="86"/>
      <c r="BJ96" s="86"/>
      <c r="BK96" s="86"/>
      <c r="BL96" s="86"/>
      <c r="BM96" s="86"/>
      <c r="BN96" s="86"/>
      <c r="BO96" s="86"/>
      <c r="BP96" s="86"/>
      <c r="BQ96" s="86"/>
      <c r="BR96" s="86"/>
      <c r="BS96" s="86"/>
      <c r="BT96" s="86"/>
      <c r="BU96" s="86"/>
      <c r="BV96" s="86"/>
      <c r="BW96" s="86"/>
      <c r="BX96" s="86"/>
      <c r="BY96" s="86"/>
      <c r="BZ96" s="86"/>
      <c r="CA96" s="86"/>
      <c r="CB96" s="86"/>
      <c r="CC96" s="86"/>
      <c r="CD96" s="86"/>
    </row>
    <row r="97" spans="3:82" ht="8.1" hidden="1" customHeight="1"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  <c r="BJ97" s="86"/>
      <c r="BK97" s="86"/>
      <c r="BL97" s="86"/>
      <c r="BM97" s="86"/>
      <c r="BN97" s="86"/>
      <c r="BO97" s="86"/>
      <c r="BP97" s="86"/>
      <c r="BQ97" s="86"/>
      <c r="BR97" s="86"/>
      <c r="BS97" s="86"/>
      <c r="BT97" s="86"/>
      <c r="BU97" s="86"/>
      <c r="BV97" s="86"/>
      <c r="BW97" s="86"/>
      <c r="BX97" s="86"/>
      <c r="BY97" s="86"/>
      <c r="BZ97" s="86"/>
      <c r="CA97" s="86"/>
      <c r="CB97" s="86"/>
      <c r="CC97" s="86"/>
      <c r="CD97" s="86"/>
    </row>
    <row r="98" spans="3:82" ht="8.1" hidden="1" customHeight="1"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6"/>
      <c r="BJ98" s="86"/>
      <c r="BK98" s="86"/>
      <c r="BL98" s="86"/>
      <c r="BM98" s="86"/>
      <c r="BN98" s="86"/>
      <c r="BO98" s="86"/>
      <c r="BP98" s="86"/>
      <c r="BQ98" s="86"/>
      <c r="BR98" s="86"/>
      <c r="BS98" s="86"/>
      <c r="BT98" s="86"/>
      <c r="BU98" s="86"/>
      <c r="BV98" s="86"/>
      <c r="BW98" s="86"/>
      <c r="BX98" s="86"/>
      <c r="BY98" s="86"/>
      <c r="BZ98" s="86"/>
      <c r="CA98" s="86"/>
      <c r="CB98" s="86"/>
      <c r="CC98" s="86"/>
      <c r="CD98" s="86"/>
    </row>
    <row r="99" spans="3:82" ht="8.1" hidden="1" customHeight="1"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  <c r="BC99" s="86"/>
      <c r="BD99" s="86"/>
      <c r="BE99" s="86"/>
      <c r="BF99" s="86"/>
      <c r="BG99" s="86"/>
      <c r="BH99" s="86"/>
      <c r="BI99" s="86"/>
      <c r="BJ99" s="86"/>
      <c r="BK99" s="86"/>
      <c r="BL99" s="86"/>
      <c r="BM99" s="86"/>
      <c r="BN99" s="86"/>
      <c r="BO99" s="86"/>
      <c r="BP99" s="86"/>
      <c r="BQ99" s="86"/>
      <c r="BR99" s="86"/>
      <c r="BS99" s="86"/>
      <c r="BT99" s="86"/>
      <c r="BU99" s="86"/>
      <c r="BV99" s="86"/>
      <c r="BW99" s="86"/>
      <c r="BX99" s="86"/>
      <c r="BY99" s="86"/>
      <c r="BZ99" s="86"/>
      <c r="CA99" s="86"/>
      <c r="CB99" s="86"/>
      <c r="CC99" s="86"/>
      <c r="CD99" s="86"/>
    </row>
    <row r="100" spans="3:82" ht="8.1" hidden="1" customHeight="1"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  <c r="BC100" s="86"/>
      <c r="BD100" s="86"/>
      <c r="BE100" s="86"/>
      <c r="BF100" s="86"/>
      <c r="BG100" s="86"/>
      <c r="BH100" s="86"/>
      <c r="BI100" s="86"/>
      <c r="BJ100" s="86"/>
      <c r="BK100" s="86"/>
      <c r="BL100" s="86"/>
      <c r="BM100" s="86"/>
      <c r="BN100" s="86"/>
      <c r="BO100" s="86"/>
      <c r="BP100" s="86"/>
      <c r="BQ100" s="86"/>
      <c r="BR100" s="86"/>
      <c r="BS100" s="86"/>
      <c r="BT100" s="86"/>
      <c r="BU100" s="86"/>
      <c r="BV100" s="86"/>
      <c r="BW100" s="86"/>
      <c r="BX100" s="86"/>
      <c r="BY100" s="86"/>
      <c r="BZ100" s="86"/>
      <c r="CA100" s="86"/>
      <c r="CB100" s="86"/>
      <c r="CC100" s="86"/>
      <c r="CD100" s="86"/>
    </row>
    <row r="101" spans="3:82" ht="8.1" hidden="1" customHeight="1"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  <c r="BC101" s="86"/>
      <c r="BD101" s="86"/>
      <c r="BE101" s="86"/>
      <c r="BF101" s="86"/>
      <c r="BG101" s="86"/>
      <c r="BH101" s="86"/>
      <c r="BI101" s="86"/>
      <c r="BJ101" s="86"/>
      <c r="BK101" s="86"/>
      <c r="BL101" s="86"/>
      <c r="BM101" s="86"/>
      <c r="BN101" s="86"/>
      <c r="BO101" s="86"/>
      <c r="BP101" s="86"/>
      <c r="BQ101" s="86"/>
      <c r="BR101" s="86"/>
      <c r="BS101" s="86"/>
      <c r="BT101" s="86"/>
      <c r="BU101" s="86"/>
      <c r="BV101" s="86"/>
      <c r="BW101" s="86"/>
      <c r="BX101" s="86"/>
      <c r="BY101" s="86"/>
      <c r="BZ101" s="86"/>
      <c r="CA101" s="86"/>
      <c r="CB101" s="86"/>
      <c r="CC101" s="86"/>
      <c r="CD101" s="86"/>
    </row>
    <row r="102" spans="3:82" ht="8.1" hidden="1" customHeight="1"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  <c r="BJ102" s="86"/>
      <c r="BK102" s="86"/>
      <c r="BL102" s="86"/>
      <c r="BM102" s="86"/>
      <c r="BN102" s="86"/>
      <c r="BO102" s="86"/>
      <c r="BP102" s="86"/>
      <c r="BQ102" s="86"/>
      <c r="BR102" s="86"/>
      <c r="BS102" s="86"/>
      <c r="BT102" s="86"/>
      <c r="BU102" s="86"/>
      <c r="BV102" s="86"/>
      <c r="BW102" s="86"/>
      <c r="BX102" s="86"/>
      <c r="BY102" s="86"/>
      <c r="BZ102" s="86"/>
      <c r="CA102" s="86"/>
      <c r="CB102" s="86"/>
      <c r="CC102" s="86"/>
      <c r="CD102" s="86"/>
    </row>
    <row r="103" spans="3:82" ht="8.1" hidden="1" customHeight="1"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  <c r="BI103" s="86"/>
      <c r="BJ103" s="86"/>
      <c r="BK103" s="86"/>
      <c r="BL103" s="86"/>
      <c r="BM103" s="86"/>
      <c r="BN103" s="86"/>
      <c r="BO103" s="86"/>
      <c r="BP103" s="86"/>
      <c r="BQ103" s="86"/>
      <c r="BR103" s="86"/>
      <c r="BS103" s="86"/>
      <c r="BT103" s="86"/>
      <c r="BU103" s="86"/>
      <c r="BV103" s="86"/>
      <c r="BW103" s="86"/>
      <c r="BX103" s="86"/>
      <c r="BY103" s="86"/>
      <c r="BZ103" s="86"/>
      <c r="CA103" s="86"/>
      <c r="CB103" s="86"/>
      <c r="CC103" s="86"/>
      <c r="CD103" s="86"/>
    </row>
    <row r="104" spans="3:82" ht="8.1" hidden="1" customHeight="1"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  <c r="AO104" s="86"/>
      <c r="AP104" s="86"/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  <c r="BI104" s="86"/>
      <c r="BJ104" s="86"/>
      <c r="BK104" s="86"/>
      <c r="BL104" s="86"/>
      <c r="BM104" s="86"/>
      <c r="BN104" s="86"/>
      <c r="BO104" s="86"/>
      <c r="BP104" s="86"/>
      <c r="BQ104" s="86"/>
      <c r="BR104" s="86"/>
      <c r="BS104" s="86"/>
      <c r="BT104" s="86"/>
      <c r="BU104" s="86"/>
      <c r="BV104" s="86"/>
      <c r="BW104" s="86"/>
      <c r="BX104" s="86"/>
      <c r="BY104" s="86"/>
      <c r="BZ104" s="86"/>
      <c r="CA104" s="86"/>
      <c r="CB104" s="86"/>
      <c r="CC104" s="86"/>
      <c r="CD104" s="86"/>
    </row>
    <row r="105" spans="3:82" ht="8.1" hidden="1" customHeight="1"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  <c r="BH105" s="86"/>
      <c r="BI105" s="86"/>
      <c r="BJ105" s="86"/>
      <c r="BK105" s="86"/>
      <c r="BL105" s="86"/>
      <c r="BM105" s="86"/>
      <c r="BN105" s="86"/>
      <c r="BO105" s="86"/>
      <c r="BP105" s="86"/>
      <c r="BQ105" s="86"/>
      <c r="BR105" s="86"/>
      <c r="BS105" s="86"/>
      <c r="BT105" s="86"/>
      <c r="BU105" s="86"/>
      <c r="BV105" s="86"/>
      <c r="BW105" s="86"/>
      <c r="BX105" s="86"/>
      <c r="BY105" s="86"/>
      <c r="BZ105" s="86"/>
      <c r="CA105" s="86"/>
      <c r="CB105" s="86"/>
      <c r="CC105" s="86"/>
      <c r="CD105" s="86"/>
    </row>
    <row r="106" spans="3:82" ht="8.1" hidden="1" customHeight="1"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  <c r="BJ106" s="86"/>
      <c r="BK106" s="86"/>
      <c r="BL106" s="86"/>
      <c r="BM106" s="86"/>
      <c r="BN106" s="86"/>
      <c r="BO106" s="86"/>
      <c r="BP106" s="86"/>
      <c r="BQ106" s="86"/>
      <c r="BR106" s="86"/>
      <c r="BS106" s="86"/>
      <c r="BT106" s="86"/>
      <c r="BU106" s="86"/>
      <c r="BV106" s="86"/>
      <c r="BW106" s="86"/>
      <c r="BX106" s="86"/>
      <c r="BY106" s="86"/>
      <c r="BZ106" s="86"/>
      <c r="CA106" s="86"/>
      <c r="CB106" s="86"/>
      <c r="CC106" s="86"/>
      <c r="CD106" s="86"/>
    </row>
    <row r="107" spans="3:82" ht="8.1" hidden="1" customHeight="1"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86"/>
      <c r="AY107" s="86"/>
      <c r="AZ107" s="86"/>
      <c r="BA107" s="86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86"/>
      <c r="BM107" s="86"/>
      <c r="BN107" s="86"/>
      <c r="BO107" s="86"/>
      <c r="BP107" s="86"/>
      <c r="BQ107" s="86"/>
      <c r="BR107" s="86"/>
      <c r="BS107" s="86"/>
      <c r="BT107" s="86"/>
      <c r="BU107" s="86"/>
      <c r="BV107" s="86"/>
      <c r="BW107" s="86"/>
      <c r="BX107" s="86"/>
      <c r="BY107" s="86"/>
      <c r="BZ107" s="86"/>
      <c r="CA107" s="86"/>
      <c r="CB107" s="86"/>
      <c r="CC107" s="86"/>
      <c r="CD107" s="86"/>
    </row>
    <row r="108" spans="3:82" ht="8.1" hidden="1" customHeight="1"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  <c r="BB108" s="86"/>
      <c r="BC108" s="86"/>
      <c r="BD108" s="86"/>
      <c r="BE108" s="86"/>
      <c r="BF108" s="86"/>
      <c r="BG108" s="86"/>
      <c r="BH108" s="86"/>
      <c r="BI108" s="86"/>
      <c r="BJ108" s="86"/>
      <c r="BK108" s="86"/>
      <c r="BL108" s="86"/>
      <c r="BM108" s="86"/>
      <c r="BN108" s="86"/>
      <c r="BO108" s="86"/>
      <c r="BP108" s="86"/>
      <c r="BQ108" s="86"/>
      <c r="BR108" s="86"/>
      <c r="BS108" s="86"/>
      <c r="BT108" s="86"/>
      <c r="BU108" s="86"/>
      <c r="BV108" s="86"/>
      <c r="BW108" s="86"/>
      <c r="BX108" s="86"/>
      <c r="BY108" s="86"/>
      <c r="BZ108" s="86"/>
      <c r="CA108" s="86"/>
      <c r="CB108" s="86"/>
      <c r="CC108" s="86"/>
      <c r="CD108" s="86"/>
    </row>
    <row r="109" spans="3:82" ht="8.1" hidden="1" customHeight="1"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86"/>
      <c r="AO109" s="86"/>
      <c r="AP109" s="86"/>
      <c r="AQ109" s="86"/>
      <c r="AR109" s="86"/>
      <c r="AS109" s="86"/>
      <c r="AT109" s="86"/>
      <c r="AU109" s="86"/>
      <c r="AV109" s="86"/>
      <c r="AW109" s="86"/>
      <c r="AX109" s="86"/>
      <c r="AY109" s="86"/>
      <c r="AZ109" s="86"/>
      <c r="BA109" s="86"/>
      <c r="BB109" s="86"/>
      <c r="BC109" s="86"/>
      <c r="BD109" s="86"/>
      <c r="BE109" s="86"/>
      <c r="BF109" s="86"/>
      <c r="BG109" s="86"/>
      <c r="BH109" s="86"/>
      <c r="BI109" s="86"/>
      <c r="BJ109" s="86"/>
      <c r="BK109" s="86"/>
      <c r="BL109" s="86"/>
      <c r="BM109" s="86"/>
      <c r="BN109" s="86"/>
      <c r="BO109" s="86"/>
      <c r="BP109" s="86"/>
      <c r="BQ109" s="86"/>
      <c r="BR109" s="86"/>
      <c r="BS109" s="86"/>
      <c r="BT109" s="86"/>
      <c r="BU109" s="86"/>
      <c r="BV109" s="86"/>
      <c r="BW109" s="86"/>
      <c r="BX109" s="86"/>
      <c r="BY109" s="86"/>
      <c r="BZ109" s="86"/>
      <c r="CA109" s="86"/>
      <c r="CB109" s="86"/>
      <c r="CC109" s="86"/>
      <c r="CD109" s="86"/>
    </row>
    <row r="110" spans="3:82" ht="8.1" hidden="1" customHeight="1"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86"/>
      <c r="BC110" s="86"/>
      <c r="BD110" s="86"/>
      <c r="BE110" s="86"/>
      <c r="BF110" s="86"/>
      <c r="BG110" s="86"/>
      <c r="BH110" s="86"/>
      <c r="BI110" s="86"/>
      <c r="BJ110" s="86"/>
      <c r="BK110" s="86"/>
      <c r="BL110" s="86"/>
      <c r="BM110" s="86"/>
      <c r="BN110" s="86"/>
      <c r="BO110" s="86"/>
      <c r="BP110" s="86"/>
      <c r="BQ110" s="86"/>
      <c r="BR110" s="86"/>
      <c r="BS110" s="86"/>
      <c r="BT110" s="86"/>
      <c r="BU110" s="86"/>
      <c r="BV110" s="86"/>
      <c r="BW110" s="86"/>
      <c r="BX110" s="86"/>
      <c r="BY110" s="86"/>
      <c r="BZ110" s="86"/>
      <c r="CA110" s="86"/>
      <c r="CB110" s="86"/>
      <c r="CC110" s="86"/>
      <c r="CD110" s="86"/>
    </row>
    <row r="111" spans="3:82" ht="8.1" hidden="1" customHeight="1"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  <c r="BI111" s="86"/>
      <c r="BJ111" s="86"/>
      <c r="BK111" s="86"/>
      <c r="BL111" s="86"/>
      <c r="BM111" s="86"/>
      <c r="BN111" s="86"/>
      <c r="BO111" s="86"/>
      <c r="BP111" s="86"/>
      <c r="BQ111" s="86"/>
      <c r="BR111" s="86"/>
      <c r="BS111" s="86"/>
      <c r="BT111" s="86"/>
      <c r="BU111" s="86"/>
      <c r="BV111" s="86"/>
      <c r="BW111" s="86"/>
      <c r="BX111" s="86"/>
      <c r="BY111" s="86"/>
      <c r="BZ111" s="86"/>
      <c r="CA111" s="86"/>
      <c r="CB111" s="86"/>
      <c r="CC111" s="86"/>
      <c r="CD111" s="86"/>
    </row>
    <row r="112" spans="3:82" ht="8.1" hidden="1" customHeight="1"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  <c r="AN112" s="86"/>
      <c r="AO112" s="86"/>
      <c r="AP112" s="86"/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  <c r="BB112" s="86"/>
      <c r="BC112" s="86"/>
      <c r="BD112" s="86"/>
      <c r="BE112" s="86"/>
      <c r="BF112" s="86"/>
      <c r="BG112" s="86"/>
      <c r="BH112" s="86"/>
      <c r="BI112" s="86"/>
      <c r="BJ112" s="86"/>
      <c r="BK112" s="86"/>
      <c r="BL112" s="86"/>
      <c r="BM112" s="86"/>
      <c r="BN112" s="86"/>
      <c r="BO112" s="86"/>
      <c r="BP112" s="86"/>
      <c r="BQ112" s="86"/>
      <c r="BR112" s="86"/>
      <c r="BS112" s="86"/>
      <c r="BT112" s="86"/>
      <c r="BU112" s="86"/>
      <c r="BV112" s="86"/>
      <c r="BW112" s="86"/>
      <c r="BX112" s="86"/>
      <c r="BY112" s="86"/>
      <c r="BZ112" s="86"/>
      <c r="CA112" s="86"/>
      <c r="CB112" s="86"/>
      <c r="CC112" s="86"/>
      <c r="CD112" s="86"/>
    </row>
    <row r="113" spans="3:82" ht="8.1" hidden="1" customHeight="1"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86"/>
      <c r="AO113" s="86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6"/>
      <c r="BE113" s="86"/>
      <c r="BF113" s="86"/>
      <c r="BG113" s="86"/>
      <c r="BH113" s="86"/>
      <c r="BI113" s="86"/>
      <c r="BJ113" s="86"/>
      <c r="BK113" s="86"/>
      <c r="BL113" s="86"/>
      <c r="BM113" s="86"/>
      <c r="BN113" s="86"/>
      <c r="BO113" s="86"/>
      <c r="BP113" s="86"/>
      <c r="BQ113" s="86"/>
      <c r="BR113" s="86"/>
      <c r="BS113" s="86"/>
      <c r="BT113" s="86"/>
      <c r="BU113" s="86"/>
      <c r="BV113" s="86"/>
      <c r="BW113" s="86"/>
      <c r="BX113" s="86"/>
      <c r="BY113" s="86"/>
      <c r="BZ113" s="86"/>
      <c r="CA113" s="86"/>
      <c r="CB113" s="86"/>
      <c r="CC113" s="86"/>
      <c r="CD113" s="86"/>
    </row>
    <row r="114" spans="3:82" ht="8.1" hidden="1" customHeight="1"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/>
      <c r="AN114" s="86"/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  <c r="BC114" s="86"/>
      <c r="BD114" s="86"/>
      <c r="BE114" s="86"/>
      <c r="BF114" s="86"/>
      <c r="BG114" s="86"/>
      <c r="BH114" s="86"/>
      <c r="BI114" s="86"/>
      <c r="BJ114" s="86"/>
      <c r="BK114" s="86"/>
      <c r="BL114" s="86"/>
      <c r="BM114" s="86"/>
      <c r="BN114" s="86"/>
      <c r="BO114" s="86"/>
      <c r="BP114" s="86"/>
      <c r="BQ114" s="86"/>
      <c r="BR114" s="86"/>
      <c r="BS114" s="86"/>
      <c r="BT114" s="86"/>
      <c r="BU114" s="86"/>
      <c r="BV114" s="86"/>
      <c r="BW114" s="86"/>
      <c r="BX114" s="86"/>
      <c r="BY114" s="86"/>
      <c r="BZ114" s="86"/>
      <c r="CA114" s="86"/>
      <c r="CB114" s="86"/>
      <c r="CC114" s="86"/>
      <c r="CD114" s="86"/>
    </row>
    <row r="115" spans="3:82" ht="8.1" hidden="1" customHeight="1"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  <c r="BC115" s="86"/>
      <c r="BD115" s="86"/>
      <c r="BE115" s="86"/>
      <c r="BF115" s="86"/>
      <c r="BG115" s="86"/>
      <c r="BH115" s="86"/>
      <c r="BI115" s="86"/>
      <c r="BJ115" s="86"/>
      <c r="BK115" s="86"/>
      <c r="BL115" s="86"/>
      <c r="BM115" s="86"/>
      <c r="BN115" s="86"/>
      <c r="BO115" s="86"/>
      <c r="BP115" s="86"/>
      <c r="BQ115" s="86"/>
      <c r="BR115" s="86"/>
      <c r="BS115" s="86"/>
      <c r="BT115" s="86"/>
      <c r="BU115" s="86"/>
      <c r="BV115" s="86"/>
      <c r="BW115" s="86"/>
      <c r="BX115" s="86"/>
      <c r="BY115" s="86"/>
      <c r="BZ115" s="86"/>
      <c r="CA115" s="86"/>
      <c r="CB115" s="86"/>
      <c r="CC115" s="86"/>
      <c r="CD115" s="86"/>
    </row>
    <row r="116" spans="3:82" ht="8.1" hidden="1" customHeight="1"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  <c r="BI116" s="86"/>
      <c r="BJ116" s="86"/>
      <c r="BK116" s="86"/>
      <c r="BL116" s="86"/>
      <c r="BM116" s="86"/>
      <c r="BN116" s="86"/>
      <c r="BO116" s="86"/>
      <c r="BP116" s="86"/>
      <c r="BQ116" s="86"/>
      <c r="BR116" s="86"/>
      <c r="BS116" s="86"/>
      <c r="BT116" s="86"/>
      <c r="BU116" s="86"/>
      <c r="BV116" s="86"/>
      <c r="BW116" s="86"/>
      <c r="BX116" s="86"/>
      <c r="BY116" s="86"/>
      <c r="BZ116" s="86"/>
      <c r="CA116" s="86"/>
      <c r="CB116" s="86"/>
      <c r="CC116" s="86"/>
      <c r="CD116" s="86"/>
    </row>
    <row r="117" spans="3:82" ht="8.1" hidden="1" customHeight="1"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86"/>
      <c r="AP117" s="86"/>
      <c r="AQ117" s="86"/>
      <c r="AR117" s="86"/>
      <c r="AS117" s="86"/>
      <c r="AT117" s="86"/>
      <c r="AU117" s="86"/>
      <c r="AV117" s="86"/>
      <c r="AW117" s="86"/>
      <c r="AX117" s="86"/>
      <c r="AY117" s="86"/>
      <c r="AZ117" s="86"/>
      <c r="BA117" s="86"/>
      <c r="BB117" s="86"/>
      <c r="BC117" s="86"/>
      <c r="BD117" s="86"/>
      <c r="BE117" s="86"/>
      <c r="BF117" s="86"/>
      <c r="BG117" s="86"/>
      <c r="BH117" s="86"/>
      <c r="BI117" s="86"/>
      <c r="BJ117" s="86"/>
      <c r="BK117" s="86"/>
      <c r="BL117" s="86"/>
      <c r="BM117" s="86"/>
      <c r="BN117" s="86"/>
      <c r="BO117" s="86"/>
      <c r="BP117" s="86"/>
      <c r="BQ117" s="86"/>
      <c r="BR117" s="86"/>
      <c r="BS117" s="86"/>
      <c r="BT117" s="86"/>
      <c r="BU117" s="86"/>
      <c r="BV117" s="86"/>
      <c r="BW117" s="86"/>
      <c r="BX117" s="86"/>
      <c r="BY117" s="86"/>
      <c r="BZ117" s="86"/>
      <c r="CA117" s="86"/>
      <c r="CB117" s="86"/>
      <c r="CC117" s="86"/>
      <c r="CD117" s="86"/>
    </row>
    <row r="118" spans="3:82" ht="8.1" hidden="1" customHeight="1"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6"/>
      <c r="AO118" s="86"/>
      <c r="AP118" s="86"/>
      <c r="AQ118" s="86"/>
      <c r="AR118" s="86"/>
      <c r="AS118" s="86"/>
      <c r="AT118" s="86"/>
      <c r="AU118" s="86"/>
      <c r="AV118" s="86"/>
      <c r="AW118" s="86"/>
      <c r="AX118" s="86"/>
      <c r="AY118" s="86"/>
      <c r="AZ118" s="86"/>
      <c r="BA118" s="86"/>
      <c r="BB118" s="86"/>
      <c r="BC118" s="86"/>
      <c r="BD118" s="86"/>
      <c r="BE118" s="86"/>
      <c r="BF118" s="86"/>
      <c r="BG118" s="86"/>
      <c r="BH118" s="86"/>
      <c r="BI118" s="86"/>
      <c r="BJ118" s="86"/>
      <c r="BK118" s="86"/>
      <c r="BL118" s="86"/>
      <c r="BM118" s="86"/>
      <c r="BN118" s="86"/>
      <c r="BO118" s="86"/>
      <c r="BP118" s="86"/>
      <c r="BQ118" s="86"/>
      <c r="BR118" s="86"/>
      <c r="BS118" s="86"/>
      <c r="BT118" s="86"/>
      <c r="BU118" s="86"/>
      <c r="BV118" s="86"/>
      <c r="BW118" s="86"/>
      <c r="BX118" s="86"/>
      <c r="BY118" s="86"/>
      <c r="BZ118" s="86"/>
      <c r="CA118" s="86"/>
      <c r="CB118" s="86"/>
      <c r="CC118" s="86"/>
      <c r="CD118" s="86"/>
    </row>
    <row r="119" spans="3:82" ht="8.1" hidden="1" customHeight="1"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6"/>
      <c r="BE119" s="86"/>
      <c r="BF119" s="86"/>
      <c r="BG119" s="86"/>
      <c r="BH119" s="86"/>
      <c r="BI119" s="86"/>
      <c r="BJ119" s="86"/>
      <c r="BK119" s="86"/>
      <c r="BL119" s="86"/>
      <c r="BM119" s="86"/>
      <c r="BN119" s="86"/>
      <c r="BO119" s="86"/>
      <c r="BP119" s="86"/>
      <c r="BQ119" s="86"/>
      <c r="BR119" s="86"/>
      <c r="BS119" s="86"/>
      <c r="BT119" s="86"/>
      <c r="BU119" s="86"/>
      <c r="BV119" s="86"/>
      <c r="BW119" s="86"/>
      <c r="BX119" s="86"/>
      <c r="BY119" s="86"/>
      <c r="BZ119" s="86"/>
      <c r="CA119" s="86"/>
      <c r="CB119" s="86"/>
      <c r="CC119" s="86"/>
      <c r="CD119" s="86"/>
    </row>
    <row r="120" spans="3:82" ht="8.1" hidden="1" customHeight="1"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6"/>
      <c r="AO120" s="86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 s="86"/>
      <c r="BE120" s="86"/>
      <c r="BF120" s="86"/>
      <c r="BG120" s="86"/>
      <c r="BH120" s="86"/>
      <c r="BI120" s="86"/>
      <c r="BJ120" s="86"/>
      <c r="BK120" s="86"/>
      <c r="BL120" s="86"/>
      <c r="BM120" s="86"/>
      <c r="BN120" s="86"/>
      <c r="BO120" s="86"/>
      <c r="BP120" s="86"/>
      <c r="BQ120" s="86"/>
      <c r="BR120" s="86"/>
      <c r="BS120" s="86"/>
      <c r="BT120" s="86"/>
      <c r="BU120" s="86"/>
      <c r="BV120" s="86"/>
      <c r="BW120" s="86"/>
      <c r="BX120" s="86"/>
      <c r="BY120" s="86"/>
      <c r="BZ120" s="86"/>
      <c r="CA120" s="86"/>
      <c r="CB120" s="86"/>
      <c r="CC120" s="86"/>
      <c r="CD120" s="86"/>
    </row>
    <row r="121" spans="3:82" ht="8.1" hidden="1" customHeight="1"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6"/>
      <c r="AN121" s="86"/>
      <c r="AO121" s="86"/>
      <c r="AP121" s="86"/>
      <c r="AQ121" s="86"/>
      <c r="AR121" s="86"/>
      <c r="AS121" s="86"/>
      <c r="AT121" s="86"/>
      <c r="AU121" s="86"/>
      <c r="AV121" s="86"/>
      <c r="AW121" s="86"/>
      <c r="AX121" s="86"/>
      <c r="AY121" s="86"/>
      <c r="AZ121" s="86"/>
      <c r="BA121" s="86"/>
      <c r="BB121" s="86"/>
      <c r="BC121" s="86"/>
      <c r="BD121" s="86"/>
      <c r="BE121" s="86"/>
      <c r="BF121" s="86"/>
      <c r="BG121" s="86"/>
      <c r="BH121" s="86"/>
      <c r="BI121" s="86"/>
      <c r="BJ121" s="86"/>
      <c r="BK121" s="86"/>
      <c r="BL121" s="86"/>
      <c r="BM121" s="86"/>
      <c r="BN121" s="86"/>
      <c r="BO121" s="86"/>
      <c r="BP121" s="86"/>
      <c r="BQ121" s="86"/>
      <c r="BR121" s="86"/>
      <c r="BS121" s="86"/>
      <c r="BT121" s="86"/>
      <c r="BU121" s="86"/>
      <c r="BV121" s="86"/>
      <c r="BW121" s="86"/>
      <c r="BX121" s="86"/>
      <c r="BY121" s="86"/>
      <c r="BZ121" s="86"/>
      <c r="CA121" s="86"/>
      <c r="CB121" s="86"/>
      <c r="CC121" s="86"/>
      <c r="CD121" s="86"/>
    </row>
    <row r="122" spans="3:82" ht="8.1" hidden="1" customHeight="1"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6"/>
      <c r="AN122" s="86"/>
      <c r="AO122" s="86"/>
      <c r="AP122" s="86"/>
      <c r="AQ122" s="86"/>
      <c r="AR122" s="86"/>
      <c r="AS122" s="86"/>
      <c r="AT122" s="86"/>
      <c r="AU122" s="86"/>
      <c r="AV122" s="86"/>
      <c r="AW122" s="86"/>
      <c r="AX122" s="86"/>
      <c r="AY122" s="86"/>
      <c r="AZ122" s="86"/>
      <c r="BA122" s="86"/>
      <c r="BB122" s="86"/>
      <c r="BC122" s="86"/>
      <c r="BD122" s="86"/>
      <c r="BE122" s="86"/>
      <c r="BF122" s="86"/>
      <c r="BG122" s="86"/>
      <c r="BH122" s="86"/>
      <c r="BI122" s="86"/>
      <c r="BJ122" s="86"/>
      <c r="BK122" s="86"/>
      <c r="BL122" s="86"/>
      <c r="BM122" s="86"/>
      <c r="BN122" s="86"/>
      <c r="BO122" s="86"/>
      <c r="BP122" s="86"/>
      <c r="BQ122" s="86"/>
      <c r="BR122" s="86"/>
      <c r="BS122" s="86"/>
      <c r="BT122" s="86"/>
      <c r="BU122" s="86"/>
      <c r="BV122" s="86"/>
      <c r="BW122" s="86"/>
      <c r="BX122" s="86"/>
      <c r="BY122" s="86"/>
      <c r="BZ122" s="86"/>
      <c r="CA122" s="86"/>
      <c r="CB122" s="86"/>
      <c r="CC122" s="86"/>
      <c r="CD122" s="86"/>
    </row>
    <row r="123" spans="3:82" ht="8.1" hidden="1" customHeight="1"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  <c r="AE123" s="86"/>
      <c r="AF123" s="86"/>
      <c r="AG123" s="86"/>
      <c r="AH123" s="86"/>
      <c r="AI123" s="86"/>
      <c r="AJ123" s="86"/>
      <c r="AK123" s="86"/>
      <c r="AL123" s="86"/>
      <c r="AM123" s="86"/>
      <c r="AN123" s="86"/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86"/>
      <c r="AZ123" s="86"/>
      <c r="BA123" s="86"/>
      <c r="BB123" s="86"/>
      <c r="BC123" s="86"/>
      <c r="BD123" s="86"/>
      <c r="BE123" s="86"/>
      <c r="BF123" s="86"/>
      <c r="BG123" s="86"/>
      <c r="BH123" s="86"/>
      <c r="BI123" s="86"/>
      <c r="BJ123" s="86"/>
      <c r="BK123" s="86"/>
      <c r="BL123" s="86"/>
      <c r="BM123" s="86"/>
      <c r="BN123" s="86"/>
      <c r="BO123" s="86"/>
      <c r="BP123" s="86"/>
      <c r="BQ123" s="86"/>
      <c r="BR123" s="86"/>
      <c r="BS123" s="86"/>
      <c r="BT123" s="86"/>
      <c r="BU123" s="86"/>
      <c r="BV123" s="86"/>
      <c r="BW123" s="86"/>
      <c r="BX123" s="86"/>
      <c r="BY123" s="86"/>
      <c r="BZ123" s="86"/>
      <c r="CA123" s="86"/>
      <c r="CB123" s="86"/>
      <c r="CC123" s="86"/>
      <c r="CD123" s="86"/>
    </row>
    <row r="124" spans="3:82" ht="8.1" hidden="1" customHeight="1"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  <c r="AN124" s="86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86"/>
      <c r="AZ124" s="86"/>
      <c r="BA124" s="86"/>
      <c r="BB124" s="86"/>
      <c r="BC124" s="86"/>
      <c r="BD124" s="86"/>
      <c r="BE124" s="86"/>
      <c r="BF124" s="86"/>
      <c r="BG124" s="86"/>
      <c r="BH124" s="86"/>
      <c r="BI124" s="86"/>
      <c r="BJ124" s="86"/>
      <c r="BK124" s="86"/>
      <c r="BL124" s="86"/>
      <c r="BM124" s="86"/>
      <c r="BN124" s="86"/>
      <c r="BO124" s="86"/>
      <c r="BP124" s="86"/>
      <c r="BQ124" s="86"/>
      <c r="BR124" s="86"/>
      <c r="BS124" s="86"/>
      <c r="BT124" s="86"/>
      <c r="BU124" s="86"/>
      <c r="BV124" s="86"/>
      <c r="BW124" s="86"/>
      <c r="BX124" s="86"/>
      <c r="BY124" s="86"/>
      <c r="BZ124" s="86"/>
      <c r="CA124" s="86"/>
      <c r="CB124" s="86"/>
      <c r="CC124" s="86"/>
      <c r="CD124" s="86"/>
    </row>
    <row r="125" spans="3:82" ht="8.1" hidden="1" customHeight="1"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6"/>
      <c r="AN125" s="86"/>
      <c r="AO125" s="86"/>
      <c r="AP125" s="86"/>
      <c r="AQ125" s="86"/>
      <c r="AR125" s="86"/>
      <c r="AS125" s="86"/>
      <c r="AT125" s="86"/>
      <c r="AU125" s="86"/>
      <c r="AV125" s="86"/>
      <c r="AW125" s="86"/>
      <c r="AX125" s="86"/>
      <c r="AY125" s="86"/>
      <c r="AZ125" s="86"/>
      <c r="BA125" s="86"/>
      <c r="BB125" s="86"/>
      <c r="BC125" s="86"/>
      <c r="BD125" s="86"/>
      <c r="BE125" s="86"/>
      <c r="BF125" s="86"/>
      <c r="BG125" s="86"/>
      <c r="BH125" s="86"/>
      <c r="BI125" s="86"/>
      <c r="BJ125" s="86"/>
      <c r="BK125" s="86"/>
      <c r="BL125" s="86"/>
      <c r="BM125" s="86"/>
      <c r="BN125" s="86"/>
      <c r="BO125" s="86"/>
      <c r="BP125" s="86"/>
      <c r="BQ125" s="86"/>
      <c r="BR125" s="86"/>
      <c r="BS125" s="86"/>
      <c r="BT125" s="86"/>
      <c r="BU125" s="86"/>
      <c r="BV125" s="86"/>
      <c r="BW125" s="86"/>
      <c r="BX125" s="86"/>
      <c r="BY125" s="86"/>
      <c r="BZ125" s="86"/>
      <c r="CA125" s="86"/>
      <c r="CB125" s="86"/>
      <c r="CC125" s="86"/>
      <c r="CD125" s="86"/>
    </row>
    <row r="126" spans="3:82" ht="8.1" hidden="1" customHeight="1"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  <c r="AG126" s="86"/>
      <c r="AH126" s="86"/>
      <c r="AI126" s="86"/>
      <c r="AJ126" s="86"/>
      <c r="AK126" s="86"/>
      <c r="AL126" s="86"/>
      <c r="AM126" s="86"/>
      <c r="AN126" s="86"/>
      <c r="AO126" s="86"/>
      <c r="AP126" s="86"/>
      <c r="AQ126" s="86"/>
      <c r="AR126" s="86"/>
      <c r="AS126" s="86"/>
      <c r="AT126" s="86"/>
      <c r="AU126" s="86"/>
      <c r="AV126" s="86"/>
      <c r="AW126" s="86"/>
      <c r="AX126" s="86"/>
      <c r="AY126" s="86"/>
      <c r="AZ126" s="86"/>
      <c r="BA126" s="86"/>
      <c r="BB126" s="86"/>
      <c r="BC126" s="86"/>
      <c r="BD126" s="86"/>
      <c r="BE126" s="86"/>
      <c r="BF126" s="86"/>
      <c r="BG126" s="86"/>
      <c r="BH126" s="86"/>
      <c r="BI126" s="86"/>
      <c r="BJ126" s="86"/>
      <c r="BK126" s="86"/>
      <c r="BL126" s="86"/>
      <c r="BM126" s="86"/>
      <c r="BN126" s="86"/>
      <c r="BO126" s="86"/>
      <c r="BP126" s="86"/>
      <c r="BQ126" s="86"/>
      <c r="BR126" s="86"/>
      <c r="BS126" s="86"/>
      <c r="BT126" s="86"/>
      <c r="BU126" s="86"/>
      <c r="BV126" s="86"/>
      <c r="BW126" s="86"/>
      <c r="BX126" s="86"/>
      <c r="BY126" s="86"/>
      <c r="BZ126" s="86"/>
      <c r="CA126" s="86"/>
      <c r="CB126" s="86"/>
      <c r="CC126" s="86"/>
      <c r="CD126" s="86"/>
    </row>
    <row r="127" spans="3:82" ht="8.1" hidden="1" customHeight="1"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  <c r="AE127" s="86"/>
      <c r="AF127" s="86"/>
      <c r="AG127" s="86"/>
      <c r="AH127" s="86"/>
      <c r="AI127" s="86"/>
      <c r="AJ127" s="86"/>
      <c r="AK127" s="86"/>
      <c r="AL127" s="86"/>
      <c r="AM127" s="86"/>
      <c r="AN127" s="86"/>
      <c r="AO127" s="86"/>
      <c r="AP127" s="86"/>
      <c r="AQ127" s="86"/>
      <c r="AR127" s="86"/>
      <c r="AS127" s="86"/>
      <c r="AT127" s="86"/>
      <c r="AU127" s="86"/>
      <c r="AV127" s="86"/>
      <c r="AW127" s="86"/>
      <c r="AX127" s="86"/>
      <c r="AY127" s="86"/>
      <c r="AZ127" s="86"/>
      <c r="BA127" s="86"/>
      <c r="BB127" s="86"/>
      <c r="BC127" s="86"/>
      <c r="BD127" s="86"/>
      <c r="BE127" s="86"/>
      <c r="BF127" s="86"/>
      <c r="BG127" s="86"/>
      <c r="BH127" s="86"/>
      <c r="BI127" s="86"/>
      <c r="BJ127" s="86"/>
      <c r="BK127" s="86"/>
      <c r="BL127" s="86"/>
      <c r="BM127" s="86"/>
      <c r="BN127" s="86"/>
      <c r="BO127" s="86"/>
      <c r="BP127" s="86"/>
      <c r="BQ127" s="86"/>
      <c r="BR127" s="86"/>
      <c r="BS127" s="86"/>
      <c r="BT127" s="86"/>
      <c r="BU127" s="86"/>
      <c r="BV127" s="86"/>
      <c r="BW127" s="86"/>
      <c r="BX127" s="86"/>
      <c r="BY127" s="86"/>
      <c r="BZ127" s="86"/>
      <c r="CA127" s="86"/>
      <c r="CB127" s="86"/>
      <c r="CC127" s="86"/>
      <c r="CD127" s="86"/>
    </row>
    <row r="128" spans="3:82" ht="8.1" hidden="1" customHeight="1"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  <c r="AE128" s="86"/>
      <c r="AF128" s="86"/>
      <c r="AG128" s="86"/>
      <c r="AH128" s="86"/>
      <c r="AI128" s="86"/>
      <c r="AJ128" s="86"/>
      <c r="AK128" s="86"/>
      <c r="AL128" s="86"/>
      <c r="AM128" s="86"/>
      <c r="AN128" s="86"/>
      <c r="AO128" s="86"/>
      <c r="AP128" s="86"/>
      <c r="AQ128" s="86"/>
      <c r="AR128" s="86"/>
      <c r="AS128" s="86"/>
      <c r="AT128" s="86"/>
      <c r="AU128" s="86"/>
      <c r="AV128" s="86"/>
      <c r="AW128" s="86"/>
      <c r="AX128" s="86"/>
      <c r="AY128" s="86"/>
      <c r="AZ128" s="86"/>
      <c r="BA128" s="86"/>
      <c r="BB128" s="86"/>
      <c r="BC128" s="86"/>
      <c r="BD128" s="86"/>
      <c r="BE128" s="86"/>
      <c r="BF128" s="86"/>
      <c r="BG128" s="86"/>
      <c r="BH128" s="86"/>
      <c r="BI128" s="86"/>
      <c r="BJ128" s="86"/>
      <c r="BK128" s="86"/>
      <c r="BL128" s="86"/>
      <c r="BM128" s="86"/>
      <c r="BN128" s="86"/>
      <c r="BO128" s="86"/>
      <c r="BP128" s="86"/>
      <c r="BQ128" s="86"/>
      <c r="BR128" s="86"/>
      <c r="BS128" s="86"/>
      <c r="BT128" s="86"/>
      <c r="BU128" s="86"/>
      <c r="BV128" s="86"/>
      <c r="BW128" s="86"/>
      <c r="BX128" s="86"/>
      <c r="BY128" s="86"/>
      <c r="BZ128" s="86"/>
      <c r="CA128" s="86"/>
      <c r="CB128" s="86"/>
      <c r="CC128" s="86"/>
      <c r="CD128" s="86"/>
    </row>
    <row r="129" spans="3:82" ht="8.1" hidden="1" customHeight="1"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  <c r="AN129" s="86"/>
      <c r="AO129" s="86"/>
      <c r="AP129" s="86"/>
      <c r="AQ129" s="86"/>
      <c r="AR129" s="86"/>
      <c r="AS129" s="86"/>
      <c r="AT129" s="86"/>
      <c r="AU129" s="86"/>
      <c r="AV129" s="86"/>
      <c r="AW129" s="86"/>
      <c r="AX129" s="86"/>
      <c r="AY129" s="86"/>
      <c r="AZ129" s="86"/>
      <c r="BA129" s="86"/>
      <c r="BB129" s="86"/>
      <c r="BC129" s="86"/>
      <c r="BD129" s="86"/>
      <c r="BE129" s="86"/>
      <c r="BF129" s="86"/>
      <c r="BG129" s="86"/>
      <c r="BH129" s="86"/>
      <c r="BI129" s="86"/>
      <c r="BJ129" s="86"/>
      <c r="BK129" s="86"/>
      <c r="BL129" s="86"/>
      <c r="BM129" s="86"/>
      <c r="BN129" s="86"/>
      <c r="BO129" s="86"/>
      <c r="BP129" s="86"/>
      <c r="BQ129" s="86"/>
      <c r="BR129" s="86"/>
      <c r="BS129" s="86"/>
      <c r="BT129" s="86"/>
      <c r="BU129" s="86"/>
      <c r="BV129" s="86"/>
      <c r="BW129" s="86"/>
      <c r="BX129" s="86"/>
      <c r="BY129" s="86"/>
      <c r="BZ129" s="86"/>
      <c r="CA129" s="86"/>
      <c r="CB129" s="86"/>
      <c r="CC129" s="86"/>
      <c r="CD129" s="86"/>
    </row>
    <row r="130" spans="3:82" ht="8.1" hidden="1" customHeight="1"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6"/>
      <c r="AU130" s="86"/>
      <c r="AV130" s="86"/>
      <c r="AW130" s="86"/>
      <c r="AX130" s="86"/>
      <c r="AY130" s="86"/>
      <c r="AZ130" s="86"/>
      <c r="BA130" s="86"/>
      <c r="BB130" s="86"/>
      <c r="BC130" s="86"/>
      <c r="BD130" s="86"/>
      <c r="BE130" s="86"/>
      <c r="BF130" s="86"/>
      <c r="BG130" s="86"/>
      <c r="BH130" s="86"/>
      <c r="BI130" s="86"/>
      <c r="BJ130" s="86"/>
      <c r="BK130" s="86"/>
      <c r="BL130" s="86"/>
      <c r="BM130" s="86"/>
      <c r="BN130" s="86"/>
      <c r="BO130" s="86"/>
      <c r="BP130" s="86"/>
      <c r="BQ130" s="86"/>
      <c r="BR130" s="86"/>
      <c r="BS130" s="86"/>
      <c r="BT130" s="86"/>
      <c r="BU130" s="86"/>
      <c r="BV130" s="86"/>
      <c r="BW130" s="86"/>
      <c r="BX130" s="86"/>
      <c r="BY130" s="86"/>
      <c r="BZ130" s="86"/>
      <c r="CA130" s="86"/>
      <c r="CB130" s="86"/>
      <c r="CC130" s="86"/>
      <c r="CD130" s="86"/>
    </row>
    <row r="131" spans="3:82" ht="8.1" hidden="1" customHeight="1"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86"/>
      <c r="BE131" s="86"/>
      <c r="BF131" s="86"/>
      <c r="BG131" s="86"/>
      <c r="BH131" s="86"/>
      <c r="BI131" s="86"/>
      <c r="BJ131" s="86"/>
      <c r="BK131" s="86"/>
      <c r="BL131" s="86"/>
      <c r="BM131" s="86"/>
      <c r="BN131" s="86"/>
      <c r="BO131" s="86"/>
      <c r="BP131" s="86"/>
      <c r="BQ131" s="86"/>
      <c r="BR131" s="86"/>
      <c r="BS131" s="86"/>
      <c r="BT131" s="86"/>
      <c r="BU131" s="86"/>
      <c r="BV131" s="86"/>
      <c r="BW131" s="86"/>
      <c r="BX131" s="86"/>
      <c r="BY131" s="86"/>
      <c r="BZ131" s="86"/>
      <c r="CA131" s="86"/>
      <c r="CB131" s="86"/>
      <c r="CC131" s="86"/>
      <c r="CD131" s="86"/>
    </row>
    <row r="132" spans="3:82" ht="8.1" hidden="1" customHeight="1"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86"/>
      <c r="AO132" s="86"/>
      <c r="AP132" s="86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86"/>
      <c r="BE132" s="86"/>
      <c r="BF132" s="86"/>
      <c r="BG132" s="86"/>
      <c r="BH132" s="86"/>
      <c r="BI132" s="86"/>
      <c r="BJ132" s="86"/>
      <c r="BK132" s="86"/>
      <c r="BL132" s="86"/>
      <c r="BM132" s="86"/>
      <c r="BN132" s="86"/>
      <c r="BO132" s="86"/>
      <c r="BP132" s="86"/>
      <c r="BQ132" s="86"/>
      <c r="BR132" s="86"/>
      <c r="BS132" s="86"/>
      <c r="BT132" s="86"/>
      <c r="BU132" s="86"/>
      <c r="BV132" s="86"/>
      <c r="BW132" s="86"/>
      <c r="BX132" s="86"/>
      <c r="BY132" s="86"/>
      <c r="BZ132" s="86"/>
      <c r="CA132" s="86"/>
      <c r="CB132" s="86"/>
      <c r="CC132" s="86"/>
      <c r="CD132" s="86"/>
    </row>
    <row r="133" spans="3:82" ht="8.1" hidden="1" customHeight="1"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86"/>
      <c r="AM133" s="86"/>
      <c r="AN133" s="86"/>
      <c r="AO133" s="86"/>
      <c r="AP133" s="86"/>
      <c r="AQ133" s="86"/>
      <c r="AR133" s="86"/>
      <c r="AS133" s="86"/>
      <c r="AT133" s="86"/>
      <c r="AU133" s="86"/>
      <c r="AV133" s="86"/>
      <c r="AW133" s="86"/>
      <c r="AX133" s="86"/>
      <c r="AY133" s="86"/>
      <c r="AZ133" s="86"/>
      <c r="BA133" s="86"/>
      <c r="BB133" s="86"/>
      <c r="BC133" s="86"/>
      <c r="BD133" s="86"/>
      <c r="BE133" s="86"/>
      <c r="BF133" s="86"/>
      <c r="BG133" s="86"/>
      <c r="BH133" s="86"/>
      <c r="BI133" s="86"/>
      <c r="BJ133" s="86"/>
      <c r="BK133" s="86"/>
      <c r="BL133" s="86"/>
      <c r="BM133" s="86"/>
      <c r="BN133" s="86"/>
      <c r="BO133" s="86"/>
      <c r="BP133" s="86"/>
      <c r="BQ133" s="86"/>
      <c r="BR133" s="86"/>
      <c r="BS133" s="86"/>
      <c r="BT133" s="86"/>
      <c r="BU133" s="86"/>
      <c r="BV133" s="86"/>
      <c r="BW133" s="86"/>
      <c r="BX133" s="86"/>
      <c r="BY133" s="86"/>
      <c r="BZ133" s="86"/>
      <c r="CA133" s="86"/>
      <c r="CB133" s="86"/>
      <c r="CC133" s="86"/>
      <c r="CD133" s="86"/>
    </row>
    <row r="134" spans="3:82" ht="8.1" hidden="1" customHeight="1"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86"/>
      <c r="AM134" s="86"/>
      <c r="AN134" s="86"/>
      <c r="AO134" s="86"/>
      <c r="AP134" s="86"/>
      <c r="AQ134" s="86"/>
      <c r="AR134" s="86"/>
      <c r="AS134" s="86"/>
      <c r="AT134" s="86"/>
      <c r="AU134" s="86"/>
      <c r="AV134" s="86"/>
      <c r="AW134" s="86"/>
      <c r="AX134" s="86"/>
      <c r="AY134" s="86"/>
      <c r="AZ134" s="86"/>
      <c r="BA134" s="86"/>
      <c r="BB134" s="86"/>
      <c r="BC134" s="86"/>
      <c r="BD134" s="86"/>
      <c r="BE134" s="86"/>
      <c r="BF134" s="86"/>
      <c r="BG134" s="86"/>
      <c r="BH134" s="86"/>
      <c r="BI134" s="86"/>
      <c r="BJ134" s="86"/>
      <c r="BK134" s="86"/>
      <c r="BL134" s="86"/>
      <c r="BM134" s="86"/>
      <c r="BN134" s="86"/>
      <c r="BO134" s="86"/>
      <c r="BP134" s="86"/>
      <c r="BQ134" s="86"/>
      <c r="BR134" s="86"/>
      <c r="BS134" s="86"/>
      <c r="BT134" s="86"/>
      <c r="BU134" s="86"/>
      <c r="BV134" s="86"/>
      <c r="BW134" s="86"/>
      <c r="BX134" s="86"/>
      <c r="BY134" s="86"/>
      <c r="BZ134" s="86"/>
      <c r="CA134" s="86"/>
      <c r="CB134" s="86"/>
      <c r="CC134" s="86"/>
      <c r="CD134" s="86"/>
    </row>
    <row r="135" spans="3:82" ht="8.1" hidden="1" customHeight="1"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  <c r="AL135" s="86"/>
      <c r="AM135" s="86"/>
      <c r="AN135" s="86"/>
      <c r="AO135" s="86"/>
      <c r="AP135" s="86"/>
      <c r="AQ135" s="86"/>
      <c r="AR135" s="86"/>
      <c r="AS135" s="86"/>
      <c r="AT135" s="86"/>
      <c r="AU135" s="86"/>
      <c r="AV135" s="86"/>
      <c r="AW135" s="86"/>
      <c r="AX135" s="86"/>
      <c r="AY135" s="86"/>
      <c r="AZ135" s="86"/>
      <c r="BA135" s="86"/>
      <c r="BB135" s="86"/>
      <c r="BC135" s="86"/>
      <c r="BD135" s="86"/>
      <c r="BE135" s="86"/>
      <c r="BF135" s="86"/>
      <c r="BG135" s="86"/>
      <c r="BH135" s="86"/>
      <c r="BI135" s="86"/>
      <c r="BJ135" s="86"/>
      <c r="BK135" s="86"/>
      <c r="BL135" s="86"/>
      <c r="BM135" s="86"/>
      <c r="BN135" s="86"/>
      <c r="BO135" s="86"/>
      <c r="BP135" s="86"/>
      <c r="BQ135" s="86"/>
      <c r="BR135" s="86"/>
      <c r="BS135" s="86"/>
      <c r="BT135" s="86"/>
      <c r="BU135" s="86"/>
      <c r="BV135" s="86"/>
      <c r="BW135" s="86"/>
      <c r="BX135" s="86"/>
      <c r="BY135" s="86"/>
      <c r="BZ135" s="86"/>
      <c r="CA135" s="86"/>
      <c r="CB135" s="86"/>
      <c r="CC135" s="86"/>
      <c r="CD135" s="86"/>
    </row>
    <row r="136" spans="3:82" ht="8.1" hidden="1" customHeight="1"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86"/>
      <c r="AO136" s="86"/>
      <c r="AP136" s="86"/>
      <c r="AQ136" s="86"/>
      <c r="AR136" s="86"/>
      <c r="AS136" s="86"/>
      <c r="AT136" s="86"/>
      <c r="AU136" s="86"/>
      <c r="AV136" s="86"/>
      <c r="AW136" s="86"/>
      <c r="AX136" s="86"/>
      <c r="AY136" s="86"/>
      <c r="AZ136" s="86"/>
      <c r="BA136" s="86"/>
      <c r="BB136" s="86"/>
      <c r="BC136" s="86"/>
      <c r="BD136" s="86"/>
      <c r="BE136" s="86"/>
      <c r="BF136" s="86"/>
      <c r="BG136" s="86"/>
      <c r="BH136" s="86"/>
      <c r="BI136" s="86"/>
      <c r="BJ136" s="86"/>
      <c r="BK136" s="86"/>
      <c r="BL136" s="86"/>
      <c r="BM136" s="86"/>
      <c r="BN136" s="86"/>
      <c r="BO136" s="86"/>
      <c r="BP136" s="86"/>
      <c r="BQ136" s="86"/>
      <c r="BR136" s="86"/>
      <c r="BS136" s="86"/>
      <c r="BT136" s="86"/>
      <c r="BU136" s="86"/>
      <c r="BV136" s="86"/>
      <c r="BW136" s="86"/>
      <c r="BX136" s="86"/>
      <c r="BY136" s="86"/>
      <c r="BZ136" s="86"/>
      <c r="CA136" s="86"/>
      <c r="CB136" s="86"/>
      <c r="CC136" s="86"/>
      <c r="CD136" s="86"/>
    </row>
    <row r="137" spans="3:82" ht="8.1" hidden="1" customHeight="1"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  <c r="AL137" s="86"/>
      <c r="AM137" s="86"/>
      <c r="AN137" s="86"/>
      <c r="AO137" s="86"/>
      <c r="AP137" s="86"/>
      <c r="AQ137" s="86"/>
      <c r="AR137" s="86"/>
      <c r="AS137" s="86"/>
      <c r="AT137" s="86"/>
      <c r="AU137" s="86"/>
      <c r="AV137" s="86"/>
      <c r="AW137" s="86"/>
      <c r="AX137" s="86"/>
      <c r="AY137" s="86"/>
      <c r="AZ137" s="86"/>
      <c r="BA137" s="86"/>
      <c r="BB137" s="86"/>
      <c r="BC137" s="86"/>
      <c r="BD137" s="86"/>
      <c r="BE137" s="86"/>
      <c r="BF137" s="86"/>
      <c r="BG137" s="86"/>
      <c r="BH137" s="86"/>
      <c r="BI137" s="86"/>
      <c r="BJ137" s="86"/>
      <c r="BK137" s="86"/>
      <c r="BL137" s="86"/>
      <c r="BM137" s="86"/>
      <c r="BN137" s="86"/>
      <c r="BO137" s="86"/>
      <c r="BP137" s="86"/>
      <c r="BQ137" s="86"/>
      <c r="BR137" s="86"/>
      <c r="BS137" s="86"/>
      <c r="BT137" s="86"/>
      <c r="BU137" s="86"/>
      <c r="BV137" s="86"/>
      <c r="BW137" s="86"/>
      <c r="BX137" s="86"/>
      <c r="BY137" s="86"/>
      <c r="BZ137" s="86"/>
      <c r="CA137" s="86"/>
      <c r="CB137" s="86"/>
      <c r="CC137" s="86"/>
      <c r="CD137" s="86"/>
    </row>
    <row r="138" spans="3:82" ht="8.1" hidden="1" customHeight="1"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/>
      <c r="AM138" s="86"/>
      <c r="AN138" s="86"/>
      <c r="AO138" s="86"/>
      <c r="AP138" s="86"/>
      <c r="AQ138" s="86"/>
      <c r="AR138" s="86"/>
      <c r="AS138" s="86"/>
      <c r="AT138" s="86"/>
      <c r="AU138" s="86"/>
      <c r="AV138" s="86"/>
      <c r="AW138" s="86"/>
      <c r="AX138" s="86"/>
      <c r="AY138" s="86"/>
      <c r="AZ138" s="86"/>
      <c r="BA138" s="86"/>
      <c r="BB138" s="86"/>
      <c r="BC138" s="86"/>
      <c r="BD138" s="86"/>
      <c r="BE138" s="86"/>
      <c r="BF138" s="86"/>
      <c r="BG138" s="86"/>
      <c r="BH138" s="86"/>
      <c r="BI138" s="86"/>
      <c r="BJ138" s="86"/>
      <c r="BK138" s="86"/>
      <c r="BL138" s="86"/>
      <c r="BM138" s="86"/>
      <c r="BN138" s="86"/>
      <c r="BO138" s="86"/>
      <c r="BP138" s="86"/>
      <c r="BQ138" s="86"/>
      <c r="BR138" s="86"/>
      <c r="BS138" s="86"/>
      <c r="BT138" s="86"/>
      <c r="BU138" s="86"/>
      <c r="BV138" s="86"/>
      <c r="BW138" s="86"/>
      <c r="BX138" s="86"/>
      <c r="BY138" s="86"/>
      <c r="BZ138" s="86"/>
      <c r="CA138" s="86"/>
      <c r="CB138" s="86"/>
      <c r="CC138" s="86"/>
      <c r="CD138" s="86"/>
    </row>
    <row r="139" spans="3:82" ht="8.1" hidden="1" customHeight="1"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6"/>
      <c r="AN139" s="86"/>
      <c r="AO139" s="86"/>
      <c r="AP139" s="86"/>
      <c r="AQ139" s="86"/>
      <c r="AR139" s="86"/>
      <c r="AS139" s="86"/>
      <c r="AT139" s="86"/>
      <c r="AU139" s="86"/>
      <c r="AV139" s="86"/>
      <c r="AW139" s="86"/>
      <c r="AX139" s="86"/>
      <c r="AY139" s="86"/>
      <c r="AZ139" s="86"/>
      <c r="BA139" s="86"/>
      <c r="BB139" s="86"/>
      <c r="BC139" s="86"/>
      <c r="BD139" s="86"/>
      <c r="BE139" s="86"/>
      <c r="BF139" s="86"/>
      <c r="BG139" s="86"/>
      <c r="BH139" s="86"/>
      <c r="BI139" s="86"/>
      <c r="BJ139" s="86"/>
      <c r="BK139" s="86"/>
      <c r="BL139" s="86"/>
      <c r="BM139" s="86"/>
      <c r="BN139" s="86"/>
      <c r="BO139" s="86"/>
      <c r="BP139" s="86"/>
      <c r="BQ139" s="86"/>
      <c r="BR139" s="86"/>
      <c r="BS139" s="86"/>
      <c r="BT139" s="86"/>
      <c r="BU139" s="86"/>
      <c r="BV139" s="86"/>
      <c r="BW139" s="86"/>
      <c r="BX139" s="86"/>
      <c r="BY139" s="86"/>
      <c r="BZ139" s="86"/>
      <c r="CA139" s="86"/>
      <c r="CB139" s="86"/>
      <c r="CC139" s="86"/>
      <c r="CD139" s="86"/>
    </row>
    <row r="140" spans="3:82" ht="8.1" hidden="1" customHeight="1"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/>
      <c r="AN140" s="86"/>
      <c r="AO140" s="86"/>
      <c r="AP140" s="86"/>
      <c r="AQ140" s="86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  <c r="BB140" s="86"/>
      <c r="BC140" s="86"/>
      <c r="BD140" s="86"/>
      <c r="BE140" s="86"/>
      <c r="BF140" s="86"/>
      <c r="BG140" s="86"/>
      <c r="BH140" s="86"/>
      <c r="BI140" s="86"/>
      <c r="BJ140" s="86"/>
      <c r="BK140" s="86"/>
      <c r="BL140" s="86"/>
      <c r="BM140" s="86"/>
      <c r="BN140" s="86"/>
      <c r="BO140" s="86"/>
      <c r="BP140" s="86"/>
      <c r="BQ140" s="86"/>
      <c r="BR140" s="86"/>
      <c r="BS140" s="86"/>
      <c r="BT140" s="86"/>
      <c r="BU140" s="86"/>
      <c r="BV140" s="86"/>
      <c r="BW140" s="86"/>
      <c r="BX140" s="86"/>
      <c r="BY140" s="86"/>
      <c r="BZ140" s="86"/>
      <c r="CA140" s="86"/>
      <c r="CB140" s="86"/>
      <c r="CC140" s="86"/>
      <c r="CD140" s="86"/>
    </row>
    <row r="141" spans="3:82" ht="8.1" hidden="1" customHeight="1"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86"/>
      <c r="AI141" s="86"/>
      <c r="AJ141" s="86"/>
      <c r="AK141" s="86"/>
      <c r="AL141" s="86"/>
      <c r="AM141" s="86"/>
      <c r="AN141" s="86"/>
      <c r="AO141" s="86"/>
      <c r="AP141" s="86"/>
      <c r="AQ141" s="86"/>
      <c r="AR141" s="86"/>
      <c r="AS141" s="86"/>
      <c r="AT141" s="86"/>
      <c r="AU141" s="86"/>
      <c r="AV141" s="86"/>
      <c r="AW141" s="86"/>
      <c r="AX141" s="86"/>
      <c r="AY141" s="86"/>
      <c r="AZ141" s="86"/>
      <c r="BA141" s="86"/>
      <c r="BB141" s="86"/>
      <c r="BC141" s="86"/>
      <c r="BD141" s="86"/>
      <c r="BE141" s="86"/>
      <c r="BF141" s="86"/>
      <c r="BG141" s="86"/>
      <c r="BH141" s="86"/>
      <c r="BI141" s="86"/>
      <c r="BJ141" s="86"/>
      <c r="BK141" s="86"/>
      <c r="BL141" s="86"/>
      <c r="BM141" s="86"/>
      <c r="BN141" s="86"/>
      <c r="BO141" s="86"/>
      <c r="BP141" s="86"/>
      <c r="BQ141" s="86"/>
      <c r="BR141" s="86"/>
      <c r="BS141" s="86"/>
      <c r="BT141" s="86"/>
      <c r="BU141" s="86"/>
      <c r="BV141" s="86"/>
      <c r="BW141" s="86"/>
      <c r="BX141" s="86"/>
      <c r="BY141" s="86"/>
      <c r="BZ141" s="86"/>
      <c r="CA141" s="86"/>
      <c r="CB141" s="86"/>
      <c r="CC141" s="86"/>
      <c r="CD141" s="86"/>
    </row>
    <row r="142" spans="3:82" ht="8.1" hidden="1" customHeight="1"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  <c r="AN142" s="86"/>
      <c r="AO142" s="86"/>
      <c r="AP142" s="86"/>
      <c r="AQ142" s="86"/>
      <c r="AR142" s="86"/>
      <c r="AS142" s="86"/>
      <c r="AT142" s="86"/>
      <c r="AU142" s="86"/>
      <c r="AV142" s="86"/>
      <c r="AW142" s="86"/>
      <c r="AX142" s="86"/>
      <c r="AY142" s="86"/>
      <c r="AZ142" s="86"/>
      <c r="BA142" s="86"/>
      <c r="BB142" s="86"/>
      <c r="BC142" s="86"/>
      <c r="BD142" s="86"/>
      <c r="BE142" s="86"/>
      <c r="BF142" s="86"/>
      <c r="BG142" s="86"/>
      <c r="BH142" s="86"/>
      <c r="BI142" s="86"/>
      <c r="BJ142" s="86"/>
      <c r="BK142" s="86"/>
      <c r="BL142" s="86"/>
      <c r="BM142" s="86"/>
      <c r="BN142" s="86"/>
      <c r="BO142" s="86"/>
      <c r="BP142" s="86"/>
      <c r="BQ142" s="86"/>
      <c r="BR142" s="86"/>
      <c r="BS142" s="86"/>
      <c r="BT142" s="86"/>
      <c r="BU142" s="86"/>
      <c r="BV142" s="86"/>
      <c r="BW142" s="86"/>
      <c r="BX142" s="86"/>
      <c r="BY142" s="86"/>
      <c r="BZ142" s="86"/>
      <c r="CA142" s="86"/>
      <c r="CB142" s="86"/>
      <c r="CC142" s="86"/>
      <c r="CD142" s="86"/>
    </row>
    <row r="143" spans="3:82" ht="8.1" hidden="1" customHeight="1"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86"/>
      <c r="AM143" s="86"/>
      <c r="AN143" s="86"/>
      <c r="AO143" s="86"/>
      <c r="AP143" s="86"/>
      <c r="AQ143" s="86"/>
      <c r="AR143" s="86"/>
      <c r="AS143" s="86"/>
      <c r="AT143" s="86"/>
      <c r="AU143" s="86"/>
      <c r="AV143" s="86"/>
      <c r="AW143" s="86"/>
      <c r="AX143" s="86"/>
      <c r="AY143" s="86"/>
      <c r="AZ143" s="86"/>
      <c r="BA143" s="86"/>
      <c r="BB143" s="86"/>
      <c r="BC143" s="86"/>
      <c r="BD143" s="86"/>
      <c r="BE143" s="86"/>
      <c r="BF143" s="86"/>
      <c r="BG143" s="86"/>
      <c r="BH143" s="86"/>
      <c r="BI143" s="86"/>
      <c r="BJ143" s="86"/>
      <c r="BK143" s="86"/>
      <c r="BL143" s="86"/>
      <c r="BM143" s="86"/>
      <c r="BN143" s="86"/>
      <c r="BO143" s="86"/>
      <c r="BP143" s="86"/>
      <c r="BQ143" s="86"/>
      <c r="BR143" s="86"/>
      <c r="BS143" s="86"/>
      <c r="BT143" s="86"/>
      <c r="BU143" s="86"/>
      <c r="BV143" s="86"/>
      <c r="BW143" s="86"/>
      <c r="BX143" s="86"/>
      <c r="BY143" s="86"/>
      <c r="BZ143" s="86"/>
      <c r="CA143" s="86"/>
      <c r="CB143" s="86"/>
      <c r="CC143" s="86"/>
      <c r="CD143" s="86"/>
    </row>
    <row r="144" spans="3:82" ht="8.1" hidden="1" customHeight="1"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  <c r="AH144" s="86"/>
      <c r="AI144" s="86"/>
      <c r="AJ144" s="86"/>
      <c r="AK144" s="86"/>
      <c r="AL144" s="86"/>
      <c r="AM144" s="86"/>
      <c r="AN144" s="86"/>
      <c r="AO144" s="86"/>
      <c r="AP144" s="86"/>
      <c r="AQ144" s="86"/>
      <c r="AR144" s="86"/>
      <c r="AS144" s="86"/>
      <c r="AT144" s="86"/>
      <c r="AU144" s="86"/>
      <c r="AV144" s="86"/>
      <c r="AW144" s="86"/>
      <c r="AX144" s="86"/>
      <c r="AY144" s="86"/>
      <c r="AZ144" s="86"/>
      <c r="BA144" s="86"/>
      <c r="BB144" s="86"/>
      <c r="BC144" s="86"/>
      <c r="BD144" s="86"/>
      <c r="BE144" s="86"/>
      <c r="BF144" s="86"/>
      <c r="BG144" s="86"/>
      <c r="BH144" s="86"/>
      <c r="BI144" s="86"/>
      <c r="BJ144" s="86"/>
      <c r="BK144" s="86"/>
      <c r="BL144" s="86"/>
      <c r="BM144" s="86"/>
      <c r="BN144" s="86"/>
      <c r="BO144" s="86"/>
      <c r="BP144" s="86"/>
      <c r="BQ144" s="86"/>
      <c r="BR144" s="86"/>
      <c r="BS144" s="86"/>
      <c r="BT144" s="86"/>
      <c r="BU144" s="86"/>
      <c r="BV144" s="86"/>
      <c r="BW144" s="86"/>
      <c r="BX144" s="86"/>
      <c r="BY144" s="86"/>
      <c r="BZ144" s="86"/>
      <c r="CA144" s="86"/>
      <c r="CB144" s="86"/>
      <c r="CC144" s="86"/>
      <c r="CD144" s="86"/>
    </row>
    <row r="145" spans="3:106" ht="8.1" hidden="1" customHeight="1"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6"/>
      <c r="AM145" s="86"/>
      <c r="AN145" s="86"/>
      <c r="AO145" s="86"/>
      <c r="AP145" s="86"/>
      <c r="AQ145" s="86"/>
      <c r="AR145" s="86"/>
      <c r="AS145" s="86"/>
      <c r="AT145" s="86"/>
      <c r="AU145" s="86"/>
      <c r="AV145" s="86"/>
      <c r="AW145" s="86"/>
      <c r="AX145" s="86"/>
      <c r="AY145" s="86"/>
      <c r="AZ145" s="86"/>
      <c r="BA145" s="86"/>
      <c r="BB145" s="86"/>
      <c r="BC145" s="86"/>
      <c r="BD145" s="86"/>
      <c r="BE145" s="86"/>
      <c r="BF145" s="86"/>
      <c r="BG145" s="86"/>
      <c r="BH145" s="86"/>
      <c r="BI145" s="86"/>
      <c r="BJ145" s="86"/>
      <c r="BK145" s="86"/>
      <c r="BL145" s="86"/>
      <c r="BM145" s="86"/>
      <c r="BN145" s="86"/>
      <c r="BO145" s="86"/>
      <c r="BP145" s="86"/>
      <c r="BQ145" s="86"/>
      <c r="BR145" s="86"/>
      <c r="BS145" s="86"/>
      <c r="BT145" s="86"/>
      <c r="BU145" s="86"/>
      <c r="BV145" s="86"/>
      <c r="BW145" s="86"/>
      <c r="BX145" s="86"/>
      <c r="BY145" s="86"/>
      <c r="BZ145" s="86"/>
      <c r="CA145" s="86"/>
      <c r="CB145" s="86"/>
      <c r="CC145" s="86"/>
      <c r="CD145" s="86"/>
    </row>
    <row r="146" spans="3:106" ht="8.1" hidden="1" customHeight="1"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  <c r="AN146" s="86"/>
      <c r="AO146" s="86"/>
      <c r="AP146" s="86"/>
      <c r="AQ146" s="86"/>
      <c r="AR146" s="86"/>
      <c r="AS146" s="86"/>
      <c r="AT146" s="86"/>
      <c r="AU146" s="86"/>
      <c r="AV146" s="86"/>
      <c r="AW146" s="86"/>
      <c r="AX146" s="86"/>
      <c r="AY146" s="86"/>
      <c r="AZ146" s="86"/>
      <c r="BA146" s="86"/>
      <c r="BB146" s="86"/>
      <c r="BC146" s="86"/>
      <c r="BD146" s="86"/>
      <c r="BE146" s="86"/>
      <c r="BF146" s="86"/>
      <c r="BG146" s="86"/>
      <c r="BH146" s="86"/>
      <c r="BI146" s="86"/>
      <c r="BJ146" s="86"/>
      <c r="BK146" s="86"/>
      <c r="BL146" s="86"/>
      <c r="BM146" s="86"/>
      <c r="BN146" s="86"/>
      <c r="BO146" s="86"/>
      <c r="BP146" s="86"/>
      <c r="BQ146" s="86"/>
      <c r="BR146" s="86"/>
      <c r="BS146" s="86"/>
      <c r="BT146" s="86"/>
      <c r="BU146" s="86"/>
      <c r="BV146" s="86"/>
      <c r="BW146" s="86"/>
      <c r="BX146" s="86"/>
      <c r="BY146" s="86"/>
      <c r="BZ146" s="86"/>
      <c r="CA146" s="86"/>
      <c r="CB146" s="86"/>
      <c r="CC146" s="86"/>
      <c r="CD146" s="86"/>
    </row>
    <row r="147" spans="3:106" ht="8.1" hidden="1" customHeight="1"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  <c r="AN147" s="86"/>
      <c r="AO147" s="86"/>
      <c r="AP147" s="86"/>
      <c r="AQ147" s="86"/>
      <c r="AR147" s="86"/>
      <c r="AS147" s="86"/>
      <c r="AT147" s="86"/>
      <c r="AU147" s="86"/>
      <c r="AV147" s="86"/>
      <c r="AW147" s="86"/>
      <c r="AX147" s="86"/>
      <c r="AY147" s="86"/>
      <c r="AZ147" s="86"/>
      <c r="BA147" s="86"/>
      <c r="BB147" s="86"/>
      <c r="BC147" s="86"/>
      <c r="BD147" s="86"/>
      <c r="BE147" s="86"/>
      <c r="BF147" s="86"/>
      <c r="BG147" s="86"/>
      <c r="BH147" s="86"/>
      <c r="BI147" s="86"/>
      <c r="BJ147" s="86"/>
      <c r="BK147" s="86"/>
      <c r="BL147" s="86"/>
      <c r="BM147" s="86"/>
      <c r="BN147" s="86"/>
      <c r="BO147" s="86"/>
      <c r="BP147" s="86"/>
      <c r="BQ147" s="86"/>
      <c r="BR147" s="86"/>
      <c r="BS147" s="86"/>
      <c r="BT147" s="86"/>
      <c r="BU147" s="86"/>
      <c r="BV147" s="86"/>
      <c r="BW147" s="86"/>
      <c r="BX147" s="86"/>
      <c r="BY147" s="86"/>
      <c r="BZ147" s="86"/>
      <c r="CA147" s="86"/>
      <c r="CB147" s="86"/>
      <c r="CC147" s="86"/>
      <c r="CD147" s="86"/>
    </row>
    <row r="148" spans="3:106" ht="8.1" hidden="1" customHeight="1"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86"/>
      <c r="AO148" s="86"/>
      <c r="AP148" s="86"/>
      <c r="AQ148" s="86"/>
      <c r="AR148" s="86"/>
      <c r="AS148" s="86"/>
      <c r="AT148" s="86"/>
      <c r="AU148" s="86"/>
      <c r="AV148" s="86"/>
      <c r="AW148" s="86"/>
      <c r="AX148" s="86"/>
      <c r="AY148" s="86"/>
      <c r="AZ148" s="86"/>
      <c r="BA148" s="86"/>
      <c r="BB148" s="86"/>
      <c r="BC148" s="86"/>
      <c r="BD148" s="86"/>
      <c r="BE148" s="86"/>
      <c r="BF148" s="86"/>
      <c r="BG148" s="86"/>
      <c r="BH148" s="86"/>
      <c r="BI148" s="86"/>
      <c r="BJ148" s="86"/>
      <c r="BK148" s="86"/>
      <c r="BL148" s="86"/>
      <c r="BM148" s="86"/>
      <c r="BN148" s="86"/>
      <c r="BO148" s="86"/>
      <c r="BP148" s="86"/>
      <c r="BQ148" s="86"/>
      <c r="BR148" s="86"/>
      <c r="BS148" s="86"/>
      <c r="BT148" s="86"/>
      <c r="BU148" s="86"/>
      <c r="BV148" s="86"/>
      <c r="BW148" s="86"/>
      <c r="BX148" s="86"/>
      <c r="BY148" s="86"/>
      <c r="BZ148" s="86"/>
      <c r="CA148" s="86"/>
      <c r="CB148" s="86"/>
      <c r="CC148" s="86"/>
      <c r="CD148" s="86"/>
    </row>
    <row r="149" spans="3:106" ht="8.1" hidden="1" customHeight="1"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86"/>
      <c r="AM149" s="86"/>
      <c r="AN149" s="86"/>
      <c r="AO149" s="86"/>
      <c r="AP149" s="86"/>
      <c r="AQ149" s="86"/>
      <c r="AR149" s="86"/>
      <c r="AS149" s="86"/>
      <c r="AT149" s="86"/>
      <c r="AU149" s="86"/>
      <c r="AV149" s="86"/>
      <c r="AW149" s="86"/>
      <c r="AX149" s="86"/>
      <c r="AY149" s="86"/>
      <c r="AZ149" s="86"/>
      <c r="BA149" s="86"/>
      <c r="BB149" s="86"/>
      <c r="BC149" s="86"/>
      <c r="BD149" s="86"/>
      <c r="BE149" s="86"/>
      <c r="BF149" s="86"/>
      <c r="BG149" s="86"/>
      <c r="BH149" s="86"/>
      <c r="BI149" s="86"/>
      <c r="BJ149" s="86"/>
      <c r="BK149" s="86"/>
      <c r="BL149" s="86"/>
      <c r="BM149" s="86"/>
      <c r="BN149" s="86"/>
      <c r="BO149" s="86"/>
      <c r="BP149" s="86"/>
      <c r="BQ149" s="86"/>
      <c r="BR149" s="86"/>
      <c r="BS149" s="86"/>
      <c r="BT149" s="86"/>
      <c r="BU149" s="86"/>
      <c r="BV149" s="86"/>
      <c r="BW149" s="86"/>
      <c r="BX149" s="86"/>
      <c r="BY149" s="86"/>
      <c r="BZ149" s="86"/>
      <c r="CA149" s="86"/>
      <c r="CB149" s="86"/>
      <c r="CC149" s="86"/>
      <c r="CD149" s="86"/>
    </row>
    <row r="150" spans="3:106" ht="8.1" hidden="1" customHeight="1"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  <c r="AL150" s="86"/>
      <c r="AM150" s="86"/>
      <c r="AN150" s="86"/>
      <c r="AO150" s="86"/>
      <c r="AP150" s="86"/>
      <c r="AQ150" s="86"/>
      <c r="AR150" s="86"/>
      <c r="AS150" s="86"/>
      <c r="AT150" s="86"/>
      <c r="AU150" s="86"/>
      <c r="AV150" s="86"/>
      <c r="AW150" s="86"/>
      <c r="AX150" s="86"/>
      <c r="AY150" s="86"/>
      <c r="AZ150" s="86"/>
      <c r="BA150" s="86"/>
      <c r="BB150" s="86"/>
      <c r="BC150" s="86"/>
      <c r="BD150" s="86"/>
      <c r="BE150" s="86"/>
      <c r="BF150" s="86"/>
      <c r="BG150" s="86"/>
      <c r="BH150" s="86"/>
      <c r="BI150" s="86"/>
      <c r="BJ150" s="86"/>
      <c r="BK150" s="86"/>
      <c r="BL150" s="86"/>
      <c r="BM150" s="86"/>
      <c r="BN150" s="86"/>
      <c r="BO150" s="86"/>
      <c r="BP150" s="86"/>
      <c r="BQ150" s="86"/>
      <c r="BR150" s="86"/>
      <c r="BS150" s="86"/>
      <c r="BT150" s="86"/>
      <c r="BU150" s="86"/>
      <c r="BV150" s="86"/>
      <c r="BW150" s="86"/>
      <c r="BX150" s="86"/>
      <c r="BY150" s="86"/>
      <c r="BZ150" s="86"/>
      <c r="CA150" s="86"/>
      <c r="CB150" s="86"/>
      <c r="CC150" s="86"/>
      <c r="CD150" s="86"/>
    </row>
    <row r="151" spans="3:106" ht="8.1" hidden="1" customHeight="1"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86"/>
      <c r="AE151" s="86"/>
      <c r="AF151" s="86"/>
      <c r="AG151" s="86"/>
      <c r="AH151" s="86"/>
      <c r="AI151" s="86"/>
      <c r="AJ151" s="86"/>
      <c r="AK151" s="86"/>
      <c r="AL151" s="86"/>
      <c r="AM151" s="86"/>
      <c r="AN151" s="86"/>
      <c r="AO151" s="86"/>
      <c r="AP151" s="86"/>
      <c r="AQ151" s="86"/>
      <c r="AR151" s="86"/>
      <c r="AS151" s="86"/>
      <c r="AT151" s="86"/>
      <c r="AU151" s="86"/>
      <c r="AV151" s="86"/>
      <c r="AW151" s="86"/>
      <c r="AX151" s="86"/>
      <c r="AY151" s="86"/>
      <c r="AZ151" s="86"/>
      <c r="BA151" s="86"/>
      <c r="BB151" s="86"/>
      <c r="BC151" s="86"/>
      <c r="BD151" s="86"/>
      <c r="BE151" s="86"/>
      <c r="BF151" s="86"/>
      <c r="BG151" s="86"/>
      <c r="BH151" s="86"/>
      <c r="BI151" s="86"/>
      <c r="BJ151" s="86"/>
      <c r="BK151" s="86"/>
      <c r="BL151" s="86"/>
      <c r="BM151" s="86"/>
      <c r="BN151" s="86"/>
      <c r="BO151" s="86"/>
      <c r="BP151" s="86"/>
      <c r="BQ151" s="86"/>
      <c r="BR151" s="86"/>
      <c r="BS151" s="86"/>
      <c r="BT151" s="86"/>
      <c r="BU151" s="86"/>
      <c r="BV151" s="86"/>
      <c r="BW151" s="86"/>
      <c r="BX151" s="86"/>
      <c r="BY151" s="86"/>
      <c r="BZ151" s="86"/>
      <c r="CA151" s="86"/>
      <c r="CB151" s="86"/>
      <c r="CC151" s="86"/>
      <c r="CD151" s="86"/>
    </row>
    <row r="152" spans="3:106" ht="8.1" hidden="1" customHeight="1"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  <c r="AE152" s="86"/>
      <c r="AF152" s="86"/>
      <c r="AG152" s="86"/>
      <c r="AH152" s="86"/>
      <c r="AI152" s="86"/>
      <c r="AJ152" s="86"/>
      <c r="AK152" s="86"/>
      <c r="AL152" s="86"/>
      <c r="AM152" s="86"/>
      <c r="AN152" s="86"/>
      <c r="AO152" s="86"/>
      <c r="AP152" s="86"/>
      <c r="AQ152" s="86"/>
      <c r="AR152" s="86"/>
      <c r="AS152" s="86"/>
      <c r="AT152" s="86"/>
      <c r="AU152" s="86"/>
      <c r="AV152" s="86"/>
      <c r="AW152" s="86"/>
      <c r="AX152" s="86"/>
      <c r="AY152" s="86"/>
      <c r="AZ152" s="86"/>
      <c r="BA152" s="86"/>
      <c r="BB152" s="86"/>
      <c r="BC152" s="86"/>
      <c r="BD152" s="86"/>
      <c r="BE152" s="86"/>
      <c r="BF152" s="86"/>
      <c r="BG152" s="86"/>
      <c r="BH152" s="86"/>
      <c r="BI152" s="86"/>
      <c r="BJ152" s="86"/>
      <c r="BK152" s="86"/>
      <c r="BL152" s="86"/>
      <c r="BM152" s="86"/>
      <c r="BN152" s="86"/>
      <c r="BO152" s="86"/>
      <c r="BP152" s="86"/>
      <c r="BQ152" s="86"/>
      <c r="BR152" s="86"/>
      <c r="BS152" s="86"/>
      <c r="BT152" s="86"/>
      <c r="BU152" s="86"/>
      <c r="BV152" s="86"/>
      <c r="BW152" s="86"/>
      <c r="BX152" s="86"/>
      <c r="BY152" s="86"/>
      <c r="BZ152" s="86"/>
      <c r="CA152" s="86"/>
      <c r="CB152" s="86"/>
      <c r="CC152" s="86"/>
      <c r="CD152" s="86"/>
    </row>
    <row r="153" spans="3:106" ht="8.1" hidden="1" customHeight="1"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  <c r="AL153" s="86"/>
      <c r="AM153" s="86"/>
      <c r="AN153" s="86"/>
      <c r="AO153" s="86"/>
      <c r="AP153" s="86"/>
      <c r="AQ153" s="86"/>
      <c r="AR153" s="86"/>
      <c r="AS153" s="86"/>
      <c r="AT153" s="86"/>
      <c r="AU153" s="86"/>
      <c r="AV153" s="86"/>
      <c r="AW153" s="86"/>
      <c r="AX153" s="86"/>
      <c r="AY153" s="86"/>
      <c r="AZ153" s="86"/>
      <c r="BA153" s="86"/>
      <c r="BB153" s="86"/>
      <c r="BC153" s="86"/>
      <c r="BD153" s="86"/>
      <c r="BE153" s="86"/>
      <c r="BF153" s="86"/>
      <c r="BG153" s="86"/>
      <c r="BH153" s="86"/>
      <c r="BI153" s="86"/>
      <c r="BJ153" s="86"/>
      <c r="BK153" s="86"/>
      <c r="BL153" s="86"/>
      <c r="BM153" s="86"/>
      <c r="BN153" s="86"/>
      <c r="BO153" s="86"/>
      <c r="BP153" s="86"/>
      <c r="BQ153" s="86"/>
      <c r="BR153" s="86"/>
      <c r="BS153" s="86"/>
      <c r="BT153" s="86"/>
      <c r="BU153" s="86"/>
      <c r="BV153" s="86"/>
      <c r="BW153" s="86"/>
      <c r="BX153" s="86"/>
      <c r="BY153" s="86"/>
      <c r="BZ153" s="86"/>
      <c r="CA153" s="86"/>
      <c r="CB153" s="86"/>
      <c r="CC153" s="86"/>
      <c r="CD153" s="86"/>
    </row>
    <row r="154" spans="3:106" ht="8.1" hidden="1" customHeight="1"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  <c r="AN154" s="86"/>
      <c r="AO154" s="86"/>
      <c r="AP154" s="86"/>
      <c r="AQ154" s="86"/>
      <c r="AR154" s="86"/>
      <c r="AS154" s="86"/>
      <c r="AT154" s="86"/>
      <c r="AU154" s="86"/>
      <c r="AV154" s="86"/>
      <c r="AW154" s="86"/>
      <c r="AX154" s="86"/>
      <c r="AY154" s="86"/>
      <c r="AZ154" s="86"/>
      <c r="BA154" s="86"/>
      <c r="BB154" s="86"/>
      <c r="BC154" s="86"/>
      <c r="BD154" s="86"/>
      <c r="BE154" s="86"/>
      <c r="BF154" s="86"/>
      <c r="BG154" s="86"/>
      <c r="BH154" s="86"/>
      <c r="BI154" s="86"/>
      <c r="BJ154" s="86"/>
      <c r="BK154" s="86"/>
      <c r="BL154" s="86"/>
      <c r="BM154" s="86"/>
      <c r="BN154" s="86"/>
      <c r="BO154" s="86"/>
      <c r="BP154" s="86"/>
      <c r="BQ154" s="86"/>
      <c r="BR154" s="86"/>
      <c r="BS154" s="86"/>
      <c r="BT154" s="86"/>
      <c r="BU154" s="86"/>
      <c r="BV154" s="86"/>
      <c r="BW154" s="86"/>
      <c r="BX154" s="86"/>
      <c r="BY154" s="86"/>
      <c r="BZ154" s="86"/>
      <c r="CA154" s="86"/>
      <c r="CB154" s="86"/>
      <c r="CC154" s="86"/>
      <c r="CD154" s="86"/>
      <c r="CY154" s="1" t="s">
        <v>56</v>
      </c>
      <c r="CZ154" s="20" t="e">
        <f>VLOOKUP(BE8,DA155:DB158,2,0)</f>
        <v>#N/A</v>
      </c>
      <c r="DA154" s="1" t="s">
        <v>48</v>
      </c>
      <c r="DB154" s="1">
        <v>960</v>
      </c>
    </row>
    <row r="155" spans="3:106" ht="8.1" hidden="1" customHeight="1"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  <c r="AL155" s="86"/>
      <c r="AM155" s="86"/>
      <c r="AN155" s="86"/>
      <c r="AO155" s="86"/>
      <c r="AP155" s="86"/>
      <c r="AQ155" s="86"/>
      <c r="AR155" s="86"/>
      <c r="AS155" s="86"/>
      <c r="AT155" s="86"/>
      <c r="AU155" s="86"/>
      <c r="AV155" s="86"/>
      <c r="AW155" s="86"/>
      <c r="AX155" s="86"/>
      <c r="AY155" s="86"/>
      <c r="AZ155" s="86"/>
      <c r="BA155" s="86"/>
      <c r="BB155" s="86"/>
      <c r="BC155" s="86"/>
      <c r="BD155" s="86"/>
      <c r="BE155" s="86"/>
      <c r="BF155" s="86"/>
      <c r="BG155" s="86"/>
      <c r="BH155" s="86"/>
      <c r="BI155" s="86"/>
      <c r="BJ155" s="86"/>
      <c r="BK155" s="86"/>
      <c r="BL155" s="86"/>
      <c r="BM155" s="86"/>
      <c r="BN155" s="86"/>
      <c r="BO155" s="86"/>
      <c r="BP155" s="86"/>
      <c r="BQ155" s="86"/>
      <c r="BR155" s="86"/>
      <c r="BS155" s="86"/>
      <c r="BT155" s="86"/>
      <c r="BU155" s="86"/>
      <c r="BV155" s="86"/>
      <c r="BW155" s="86"/>
      <c r="BX155" s="86"/>
      <c r="BY155" s="86"/>
      <c r="BZ155" s="86"/>
      <c r="CA155" s="86"/>
      <c r="CB155" s="86"/>
      <c r="CC155" s="86"/>
      <c r="CD155" s="86"/>
      <c r="CY155" s="1" t="s">
        <v>57</v>
      </c>
      <c r="CZ155" s="21" t="e">
        <f>VLOOKUP(BE8,DA160:DB163,2,0)</f>
        <v>#N/A</v>
      </c>
      <c r="DA155" s="1" t="s">
        <v>49</v>
      </c>
      <c r="DB155" s="3">
        <v>1520</v>
      </c>
    </row>
    <row r="156" spans="3:106" ht="8.1" hidden="1" customHeight="1"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  <c r="AH156" s="86"/>
      <c r="AI156" s="86"/>
      <c r="AJ156" s="86"/>
      <c r="AK156" s="86"/>
      <c r="AL156" s="86"/>
      <c r="AM156" s="86"/>
      <c r="AN156" s="86"/>
      <c r="AO156" s="86"/>
      <c r="AP156" s="86"/>
      <c r="AQ156" s="86"/>
      <c r="AR156" s="86"/>
      <c r="AS156" s="86"/>
      <c r="AT156" s="86"/>
      <c r="AU156" s="86"/>
      <c r="AV156" s="86"/>
      <c r="AW156" s="86"/>
      <c r="AX156" s="86"/>
      <c r="AY156" s="86"/>
      <c r="AZ156" s="86"/>
      <c r="BA156" s="86"/>
      <c r="BB156" s="86"/>
      <c r="BC156" s="86"/>
      <c r="BD156" s="86"/>
      <c r="BE156" s="86"/>
      <c r="BF156" s="86"/>
      <c r="BG156" s="86"/>
      <c r="BH156" s="86"/>
      <c r="BI156" s="86"/>
      <c r="BJ156" s="86"/>
      <c r="BK156" s="86"/>
      <c r="BL156" s="86"/>
      <c r="BM156" s="86"/>
      <c r="BN156" s="86"/>
      <c r="BO156" s="86"/>
      <c r="BP156" s="86"/>
      <c r="BQ156" s="86"/>
      <c r="BR156" s="86"/>
      <c r="BS156" s="86"/>
      <c r="BT156" s="86"/>
      <c r="BU156" s="86"/>
      <c r="BV156" s="86"/>
      <c r="BW156" s="86"/>
      <c r="BX156" s="86"/>
      <c r="BY156" s="86"/>
      <c r="BZ156" s="86"/>
      <c r="CA156" s="86"/>
      <c r="CB156" s="86"/>
      <c r="CC156" s="86"/>
      <c r="CD156" s="86"/>
      <c r="DA156" s="1" t="s">
        <v>58</v>
      </c>
      <c r="DB156" s="3">
        <v>3030</v>
      </c>
    </row>
    <row r="157" spans="3:106" ht="8.1" hidden="1" customHeight="1"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  <c r="AN157" s="86"/>
      <c r="AO157" s="86"/>
      <c r="AP157" s="86"/>
      <c r="AQ157" s="86"/>
      <c r="AR157" s="86"/>
      <c r="AS157" s="86"/>
      <c r="AT157" s="86"/>
      <c r="AU157" s="86"/>
      <c r="AV157" s="86"/>
      <c r="AW157" s="86"/>
      <c r="AX157" s="86"/>
      <c r="AY157" s="86"/>
      <c r="AZ157" s="86"/>
      <c r="BA157" s="86"/>
      <c r="BB157" s="86"/>
      <c r="BC157" s="86"/>
      <c r="BD157" s="86"/>
      <c r="BE157" s="86"/>
      <c r="BF157" s="86"/>
      <c r="BG157" s="86"/>
      <c r="BH157" s="86"/>
      <c r="BI157" s="86"/>
      <c r="BJ157" s="86"/>
      <c r="BK157" s="86"/>
      <c r="BL157" s="86"/>
      <c r="BM157" s="86"/>
      <c r="BN157" s="86"/>
      <c r="BO157" s="86"/>
      <c r="BP157" s="86"/>
      <c r="BQ157" s="86"/>
      <c r="BR157" s="86"/>
      <c r="BS157" s="86"/>
      <c r="BT157" s="86"/>
      <c r="BU157" s="86"/>
      <c r="BV157" s="86"/>
      <c r="BW157" s="86"/>
      <c r="BX157" s="86"/>
      <c r="BY157" s="86"/>
      <c r="BZ157" s="86"/>
      <c r="CA157" s="86"/>
      <c r="CB157" s="86"/>
      <c r="CC157" s="86"/>
      <c r="CD157" s="86"/>
      <c r="DA157" s="1" t="s">
        <v>59</v>
      </c>
      <c r="DB157" s="3">
        <v>3970</v>
      </c>
    </row>
    <row r="158" spans="3:106" ht="8.1" hidden="1" customHeight="1"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  <c r="AL158" s="86"/>
      <c r="AM158" s="86"/>
      <c r="AN158" s="86"/>
      <c r="AO158" s="86"/>
      <c r="AP158" s="86"/>
      <c r="AQ158" s="86"/>
      <c r="AR158" s="86"/>
      <c r="AS158" s="86"/>
      <c r="AT158" s="86"/>
      <c r="AU158" s="86"/>
      <c r="AV158" s="86"/>
      <c r="AW158" s="86"/>
      <c r="AX158" s="86"/>
      <c r="AY158" s="86"/>
      <c r="AZ158" s="86"/>
      <c r="BA158" s="86"/>
      <c r="BB158" s="86"/>
      <c r="BC158" s="86"/>
      <c r="BD158" s="86"/>
      <c r="BE158" s="86"/>
      <c r="BF158" s="86"/>
      <c r="BG158" s="86"/>
      <c r="BH158" s="86"/>
      <c r="BI158" s="86"/>
      <c r="BJ158" s="86"/>
      <c r="BK158" s="86"/>
      <c r="BL158" s="86"/>
      <c r="BM158" s="86"/>
      <c r="BN158" s="86"/>
      <c r="BO158" s="86"/>
      <c r="BP158" s="86"/>
      <c r="BQ158" s="86"/>
      <c r="BR158" s="86"/>
      <c r="BS158" s="86"/>
      <c r="BT158" s="86"/>
      <c r="BU158" s="86"/>
      <c r="BV158" s="86"/>
      <c r="BW158" s="86"/>
      <c r="BX158" s="86"/>
      <c r="BY158" s="86"/>
      <c r="BZ158" s="86"/>
      <c r="CA158" s="86"/>
      <c r="CB158" s="86"/>
      <c r="CC158" s="86"/>
      <c r="CD158" s="86"/>
    </row>
    <row r="159" spans="3:106" ht="8.1" hidden="1" customHeight="1"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86"/>
      <c r="AO159" s="86"/>
      <c r="AP159" s="86"/>
      <c r="AQ159" s="86"/>
      <c r="AR159" s="86"/>
      <c r="AS159" s="86"/>
      <c r="AT159" s="86"/>
      <c r="AU159" s="86"/>
      <c r="AV159" s="86"/>
      <c r="AW159" s="86"/>
      <c r="AX159" s="86"/>
      <c r="AY159" s="86"/>
      <c r="AZ159" s="86"/>
      <c r="BA159" s="86"/>
      <c r="BB159" s="86"/>
      <c r="BC159" s="86"/>
      <c r="BD159" s="86"/>
      <c r="BE159" s="86"/>
      <c r="BF159" s="86"/>
      <c r="BG159" s="86"/>
      <c r="BH159" s="86"/>
      <c r="BI159" s="86"/>
      <c r="BJ159" s="86"/>
      <c r="BK159" s="86"/>
      <c r="BL159" s="86"/>
      <c r="BM159" s="86"/>
      <c r="BN159" s="86"/>
      <c r="BO159" s="86"/>
      <c r="BP159" s="86"/>
      <c r="BQ159" s="86"/>
      <c r="BR159" s="86"/>
      <c r="BS159" s="86"/>
      <c r="BT159" s="86"/>
      <c r="BU159" s="86"/>
      <c r="BV159" s="86"/>
      <c r="BW159" s="86"/>
      <c r="BX159" s="86"/>
      <c r="BY159" s="86"/>
      <c r="BZ159" s="86"/>
      <c r="CA159" s="86"/>
      <c r="CB159" s="86"/>
      <c r="CC159" s="86"/>
      <c r="CD159" s="86"/>
      <c r="DA159" s="1" t="s">
        <v>60</v>
      </c>
      <c r="DB159" s="3">
        <v>750</v>
      </c>
    </row>
    <row r="160" spans="3:106" ht="8.1" hidden="1" customHeight="1"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  <c r="AL160" s="86"/>
      <c r="AM160" s="86"/>
      <c r="AN160" s="86"/>
      <c r="AO160" s="86"/>
      <c r="AP160" s="86"/>
      <c r="AQ160" s="86"/>
      <c r="AR160" s="86"/>
      <c r="AS160" s="86"/>
      <c r="AT160" s="86"/>
      <c r="AU160" s="86"/>
      <c r="AV160" s="86"/>
      <c r="AW160" s="86"/>
      <c r="AX160" s="86"/>
      <c r="AY160" s="86"/>
      <c r="AZ160" s="86"/>
      <c r="BA160" s="86"/>
      <c r="BB160" s="86"/>
      <c r="BC160" s="86"/>
      <c r="BD160" s="86"/>
      <c r="BE160" s="86"/>
      <c r="BF160" s="86"/>
      <c r="BG160" s="86"/>
      <c r="BH160" s="86"/>
      <c r="BI160" s="86"/>
      <c r="BJ160" s="86"/>
      <c r="BK160" s="86"/>
      <c r="BL160" s="86"/>
      <c r="BM160" s="86"/>
      <c r="BN160" s="86"/>
      <c r="BO160" s="86"/>
      <c r="BP160" s="86"/>
      <c r="BQ160" s="86"/>
      <c r="BR160" s="86"/>
      <c r="BS160" s="86"/>
      <c r="BT160" s="86"/>
      <c r="BU160" s="86"/>
      <c r="BV160" s="86"/>
      <c r="BW160" s="86"/>
      <c r="BX160" s="86"/>
      <c r="BY160" s="86"/>
      <c r="BZ160" s="86"/>
      <c r="CA160" s="86"/>
      <c r="CB160" s="86"/>
      <c r="CC160" s="86"/>
      <c r="CD160" s="86"/>
      <c r="DA160" s="1" t="s">
        <v>61</v>
      </c>
      <c r="DB160" s="3">
        <v>1000</v>
      </c>
    </row>
    <row r="161" spans="3:106" ht="8.1" hidden="1" customHeight="1"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  <c r="AL161" s="86"/>
      <c r="AM161" s="86"/>
      <c r="AN161" s="86"/>
      <c r="AO161" s="86"/>
      <c r="AP161" s="86"/>
      <c r="AQ161" s="86"/>
      <c r="AR161" s="86"/>
      <c r="AS161" s="86"/>
      <c r="AT161" s="86"/>
      <c r="AU161" s="86"/>
      <c r="AV161" s="86"/>
      <c r="AW161" s="86"/>
      <c r="AX161" s="86"/>
      <c r="AY161" s="86"/>
      <c r="AZ161" s="86"/>
      <c r="BA161" s="86"/>
      <c r="BB161" s="86"/>
      <c r="BC161" s="86"/>
      <c r="BD161" s="86"/>
      <c r="BE161" s="86"/>
      <c r="BF161" s="86"/>
      <c r="BG161" s="86"/>
      <c r="BH161" s="86"/>
      <c r="BI161" s="86"/>
      <c r="BJ161" s="86"/>
      <c r="BK161" s="86"/>
      <c r="BL161" s="86"/>
      <c r="BM161" s="86"/>
      <c r="BN161" s="86"/>
      <c r="BO161" s="86"/>
      <c r="BP161" s="86"/>
      <c r="BQ161" s="86"/>
      <c r="BR161" s="86"/>
      <c r="BS161" s="86"/>
      <c r="BT161" s="86"/>
      <c r="BU161" s="86"/>
      <c r="BV161" s="86"/>
      <c r="BW161" s="86"/>
      <c r="BX161" s="86"/>
      <c r="BY161" s="86"/>
      <c r="BZ161" s="86"/>
      <c r="CA161" s="86"/>
      <c r="CB161" s="86"/>
      <c r="CC161" s="86"/>
      <c r="CD161" s="86"/>
      <c r="DA161" s="1" t="s">
        <v>58</v>
      </c>
      <c r="DB161" s="1" t="s">
        <v>43</v>
      </c>
    </row>
    <row r="162" spans="3:106" ht="8.1" hidden="1" customHeight="1"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  <c r="AN162" s="86"/>
      <c r="AO162" s="86"/>
      <c r="AP162" s="86"/>
      <c r="AQ162" s="86"/>
      <c r="AR162" s="86"/>
      <c r="AS162" s="86"/>
      <c r="AT162" s="86"/>
      <c r="AU162" s="86"/>
      <c r="AV162" s="86"/>
      <c r="AW162" s="86"/>
      <c r="AX162" s="86"/>
      <c r="AY162" s="86"/>
      <c r="AZ162" s="86"/>
      <c r="BA162" s="86"/>
      <c r="BB162" s="86"/>
      <c r="BC162" s="86"/>
      <c r="BD162" s="86"/>
      <c r="BE162" s="86"/>
      <c r="BF162" s="86"/>
      <c r="BG162" s="86"/>
      <c r="BH162" s="86"/>
      <c r="BI162" s="86"/>
      <c r="BJ162" s="86"/>
      <c r="BK162" s="86"/>
      <c r="BL162" s="86"/>
      <c r="BM162" s="86"/>
      <c r="BN162" s="86"/>
      <c r="BO162" s="86"/>
      <c r="BP162" s="86"/>
      <c r="BQ162" s="86"/>
      <c r="BR162" s="86"/>
      <c r="BS162" s="86"/>
      <c r="BT162" s="86"/>
      <c r="BU162" s="86"/>
      <c r="BV162" s="86"/>
      <c r="BW162" s="86"/>
      <c r="BX162" s="86"/>
      <c r="BY162" s="86"/>
      <c r="BZ162" s="86"/>
      <c r="CA162" s="86"/>
      <c r="CB162" s="86"/>
      <c r="CC162" s="86"/>
      <c r="CD162" s="86"/>
      <c r="DA162" s="1" t="s">
        <v>35</v>
      </c>
      <c r="DB162" s="1" t="s">
        <v>43</v>
      </c>
    </row>
    <row r="163" spans="3:106" ht="8.1" hidden="1" customHeight="1"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  <c r="AE163" s="86"/>
      <c r="AF163" s="86"/>
      <c r="AG163" s="86"/>
      <c r="AH163" s="86"/>
      <c r="AI163" s="86"/>
      <c r="AJ163" s="86"/>
      <c r="AK163" s="86"/>
      <c r="AL163" s="86"/>
      <c r="AM163" s="86"/>
      <c r="AN163" s="86"/>
      <c r="AO163" s="86"/>
      <c r="AP163" s="86"/>
      <c r="AQ163" s="86"/>
      <c r="AR163" s="86"/>
      <c r="AS163" s="86"/>
      <c r="AT163" s="86"/>
      <c r="AU163" s="86"/>
      <c r="AV163" s="86"/>
      <c r="AW163" s="86"/>
      <c r="AX163" s="86"/>
      <c r="AY163" s="86"/>
      <c r="AZ163" s="86"/>
      <c r="BA163" s="86"/>
      <c r="BB163" s="86"/>
      <c r="BC163" s="86"/>
      <c r="BD163" s="86"/>
      <c r="BE163" s="86"/>
      <c r="BF163" s="86"/>
      <c r="BG163" s="86"/>
      <c r="BH163" s="86"/>
      <c r="BI163" s="86"/>
      <c r="BJ163" s="86"/>
      <c r="BK163" s="86"/>
      <c r="BL163" s="86"/>
      <c r="BM163" s="86"/>
      <c r="BN163" s="86"/>
      <c r="BO163" s="86"/>
      <c r="BP163" s="86"/>
      <c r="BQ163" s="86"/>
      <c r="BR163" s="86"/>
      <c r="BS163" s="86"/>
      <c r="BT163" s="86"/>
      <c r="BU163" s="86"/>
      <c r="BV163" s="86"/>
      <c r="BW163" s="86"/>
      <c r="BX163" s="86"/>
      <c r="BY163" s="86"/>
      <c r="BZ163" s="86"/>
      <c r="CA163" s="86"/>
      <c r="CB163" s="86"/>
      <c r="CC163" s="86"/>
      <c r="CD163" s="86"/>
    </row>
    <row r="164" spans="3:106" ht="8.1" hidden="1" customHeight="1"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  <c r="AA164" s="86"/>
      <c r="AB164" s="86"/>
      <c r="AC164" s="86"/>
      <c r="AD164" s="86"/>
      <c r="AE164" s="86"/>
      <c r="AF164" s="86"/>
      <c r="AG164" s="86"/>
      <c r="AH164" s="86"/>
      <c r="AI164" s="86"/>
      <c r="AJ164" s="86"/>
      <c r="AK164" s="86"/>
      <c r="AL164" s="86"/>
      <c r="AM164" s="86"/>
      <c r="AN164" s="86"/>
      <c r="AO164" s="86"/>
      <c r="AP164" s="86"/>
      <c r="AQ164" s="86"/>
      <c r="AR164" s="86"/>
      <c r="AS164" s="86"/>
      <c r="AT164" s="86"/>
      <c r="AU164" s="86"/>
      <c r="AV164" s="86"/>
      <c r="AW164" s="86"/>
      <c r="AX164" s="86"/>
      <c r="AY164" s="86"/>
      <c r="AZ164" s="86"/>
      <c r="BA164" s="86"/>
      <c r="BB164" s="86"/>
      <c r="BC164" s="86"/>
      <c r="BD164" s="86"/>
      <c r="BE164" s="86"/>
      <c r="BF164" s="86"/>
      <c r="BG164" s="86"/>
      <c r="BH164" s="86"/>
      <c r="BI164" s="86"/>
      <c r="BJ164" s="86"/>
      <c r="BK164" s="86"/>
      <c r="BL164" s="86"/>
      <c r="BM164" s="86"/>
      <c r="BN164" s="86"/>
      <c r="BO164" s="86"/>
      <c r="BP164" s="86"/>
      <c r="BQ164" s="86"/>
      <c r="BR164" s="86"/>
      <c r="BS164" s="86"/>
      <c r="BT164" s="86"/>
      <c r="BU164" s="86"/>
      <c r="BV164" s="86"/>
      <c r="BW164" s="86"/>
      <c r="BX164" s="86"/>
      <c r="BY164" s="86"/>
      <c r="BZ164" s="86"/>
      <c r="CA164" s="86"/>
      <c r="CB164" s="86"/>
      <c r="CC164" s="86"/>
      <c r="CD164" s="86"/>
    </row>
    <row r="165" spans="3:106" ht="8.1" hidden="1" customHeight="1"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  <c r="AA165" s="86"/>
      <c r="AB165" s="86"/>
      <c r="AC165" s="86"/>
      <c r="AD165" s="86"/>
      <c r="AE165" s="86"/>
      <c r="AF165" s="86"/>
      <c r="AG165" s="86"/>
      <c r="AH165" s="86"/>
      <c r="AI165" s="86"/>
      <c r="AJ165" s="86"/>
      <c r="AK165" s="86"/>
      <c r="AL165" s="86"/>
      <c r="AM165" s="86"/>
      <c r="AN165" s="86"/>
      <c r="AO165" s="86"/>
      <c r="AP165" s="86"/>
      <c r="AQ165" s="86"/>
      <c r="AR165" s="86"/>
      <c r="AS165" s="86"/>
      <c r="AT165" s="86"/>
      <c r="AU165" s="86"/>
      <c r="AV165" s="86"/>
      <c r="AW165" s="86"/>
      <c r="AX165" s="86"/>
      <c r="AY165" s="86"/>
      <c r="AZ165" s="86"/>
      <c r="BA165" s="86"/>
      <c r="BB165" s="86"/>
      <c r="BC165" s="86"/>
      <c r="BD165" s="86"/>
      <c r="BE165" s="86"/>
      <c r="BF165" s="86"/>
      <c r="BG165" s="86"/>
      <c r="BH165" s="86"/>
      <c r="BI165" s="86"/>
      <c r="BJ165" s="86"/>
      <c r="BK165" s="86"/>
      <c r="BL165" s="86"/>
      <c r="BM165" s="86"/>
      <c r="BN165" s="86"/>
      <c r="BO165" s="86"/>
      <c r="BP165" s="86"/>
      <c r="BQ165" s="86"/>
      <c r="BR165" s="86"/>
      <c r="BS165" s="86"/>
      <c r="BT165" s="86"/>
      <c r="BU165" s="86"/>
      <c r="BV165" s="86"/>
      <c r="BW165" s="86"/>
      <c r="BX165" s="86"/>
      <c r="BY165" s="86"/>
      <c r="BZ165" s="86"/>
      <c r="CA165" s="86"/>
      <c r="CB165" s="86"/>
      <c r="CC165" s="86"/>
      <c r="CD165" s="86"/>
    </row>
    <row r="166" spans="3:106" ht="8.1" hidden="1" customHeight="1"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  <c r="AA166" s="86"/>
      <c r="AB166" s="86"/>
      <c r="AC166" s="86"/>
      <c r="AD166" s="86"/>
      <c r="AE166" s="86"/>
      <c r="AF166" s="86"/>
      <c r="AG166" s="86"/>
      <c r="AH166" s="86"/>
      <c r="AI166" s="86"/>
      <c r="AJ166" s="86"/>
      <c r="AK166" s="86"/>
      <c r="AL166" s="86"/>
      <c r="AM166" s="86"/>
      <c r="AN166" s="86"/>
      <c r="AO166" s="86"/>
      <c r="AP166" s="86"/>
      <c r="AQ166" s="86"/>
      <c r="AR166" s="86"/>
      <c r="AS166" s="86"/>
      <c r="AT166" s="86"/>
      <c r="AU166" s="86"/>
      <c r="AV166" s="86"/>
      <c r="AW166" s="86"/>
      <c r="AX166" s="86"/>
      <c r="AY166" s="86"/>
      <c r="AZ166" s="86"/>
      <c r="BA166" s="86"/>
      <c r="BB166" s="86"/>
      <c r="BC166" s="86"/>
      <c r="BD166" s="86"/>
      <c r="BE166" s="86"/>
      <c r="BF166" s="86"/>
      <c r="BG166" s="86"/>
      <c r="BH166" s="86"/>
      <c r="BI166" s="86"/>
      <c r="BJ166" s="86"/>
      <c r="BK166" s="86"/>
      <c r="BL166" s="86"/>
      <c r="BM166" s="86"/>
      <c r="BN166" s="86"/>
      <c r="BO166" s="86"/>
      <c r="BP166" s="86"/>
      <c r="BQ166" s="86"/>
      <c r="BR166" s="86"/>
      <c r="BS166" s="86"/>
      <c r="BT166" s="86"/>
      <c r="BU166" s="86"/>
      <c r="BV166" s="86"/>
      <c r="BW166" s="86"/>
      <c r="BX166" s="86"/>
      <c r="BY166" s="86"/>
      <c r="BZ166" s="86"/>
      <c r="CA166" s="86"/>
      <c r="CB166" s="86"/>
      <c r="CC166" s="86"/>
      <c r="CD166" s="86"/>
    </row>
    <row r="167" spans="3:106" ht="8.1" hidden="1" customHeight="1"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  <c r="AN167" s="86"/>
      <c r="AO167" s="86"/>
      <c r="AP167" s="86"/>
      <c r="AQ167" s="86"/>
      <c r="AR167" s="86"/>
      <c r="AS167" s="86"/>
      <c r="AT167" s="86"/>
      <c r="AU167" s="86"/>
      <c r="AV167" s="86"/>
      <c r="AW167" s="86"/>
      <c r="AX167" s="86"/>
      <c r="AY167" s="86"/>
      <c r="AZ167" s="86"/>
      <c r="BA167" s="86"/>
      <c r="BB167" s="86"/>
      <c r="BC167" s="86"/>
      <c r="BD167" s="86"/>
      <c r="BE167" s="86"/>
      <c r="BF167" s="86"/>
      <c r="BG167" s="86"/>
      <c r="BH167" s="86"/>
      <c r="BI167" s="86"/>
      <c r="BJ167" s="86"/>
      <c r="BK167" s="86"/>
      <c r="BL167" s="86"/>
      <c r="BM167" s="86"/>
      <c r="BN167" s="86"/>
      <c r="BO167" s="86"/>
      <c r="BP167" s="86"/>
      <c r="BQ167" s="86"/>
      <c r="BR167" s="86"/>
      <c r="BS167" s="86"/>
      <c r="BT167" s="86"/>
      <c r="BU167" s="86"/>
      <c r="BV167" s="86"/>
      <c r="BW167" s="86"/>
      <c r="BX167" s="86"/>
      <c r="BY167" s="86"/>
      <c r="BZ167" s="86"/>
      <c r="CA167" s="86"/>
      <c r="CB167" s="86"/>
      <c r="CC167" s="86"/>
      <c r="CD167" s="86"/>
    </row>
    <row r="168" spans="3:106" ht="8.1" hidden="1" customHeight="1"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  <c r="AM168" s="86"/>
      <c r="AN168" s="86"/>
      <c r="AO168" s="86"/>
      <c r="AP168" s="86"/>
      <c r="AQ168" s="86"/>
      <c r="AR168" s="86"/>
      <c r="AS168" s="86"/>
      <c r="AT168" s="86"/>
      <c r="AU168" s="86"/>
      <c r="AV168" s="86"/>
      <c r="AW168" s="86"/>
      <c r="AX168" s="86"/>
      <c r="AY168" s="86"/>
      <c r="AZ168" s="86"/>
      <c r="BA168" s="86"/>
      <c r="BB168" s="86"/>
      <c r="BC168" s="86"/>
      <c r="BD168" s="86"/>
      <c r="BE168" s="86"/>
      <c r="BF168" s="86"/>
      <c r="BG168" s="86"/>
      <c r="BH168" s="86"/>
      <c r="BI168" s="86"/>
      <c r="BJ168" s="86"/>
      <c r="BK168" s="86"/>
      <c r="BL168" s="86"/>
      <c r="BM168" s="86"/>
      <c r="BN168" s="86"/>
      <c r="BO168" s="86"/>
      <c r="BP168" s="86"/>
      <c r="BQ168" s="86"/>
      <c r="BR168" s="86"/>
      <c r="BS168" s="86"/>
      <c r="BT168" s="86"/>
      <c r="BU168" s="86"/>
      <c r="BV168" s="86"/>
      <c r="BW168" s="86"/>
      <c r="BX168" s="86"/>
      <c r="BY168" s="86"/>
      <c r="BZ168" s="86"/>
      <c r="CA168" s="86"/>
      <c r="CB168" s="86"/>
      <c r="CC168" s="86"/>
      <c r="CD168" s="86"/>
    </row>
    <row r="169" spans="3:106" ht="8.1" hidden="1" customHeight="1"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86"/>
      <c r="AO169" s="86"/>
      <c r="AP169" s="86"/>
      <c r="AQ169" s="86"/>
      <c r="AR169" s="86"/>
      <c r="AS169" s="86"/>
      <c r="AT169" s="86"/>
      <c r="AU169" s="86"/>
      <c r="AV169" s="86"/>
      <c r="AW169" s="86"/>
      <c r="AX169" s="86"/>
      <c r="AY169" s="86"/>
      <c r="AZ169" s="86"/>
      <c r="BA169" s="86"/>
      <c r="BB169" s="86"/>
      <c r="BC169" s="86"/>
      <c r="BD169" s="86"/>
      <c r="BE169" s="86"/>
      <c r="BF169" s="86"/>
      <c r="BG169" s="86"/>
      <c r="BH169" s="86"/>
      <c r="BI169" s="86"/>
      <c r="BJ169" s="86"/>
      <c r="BK169" s="86"/>
      <c r="BL169" s="86"/>
      <c r="BM169" s="86"/>
      <c r="BN169" s="86"/>
      <c r="BO169" s="86"/>
      <c r="BP169" s="86"/>
      <c r="BQ169" s="86"/>
      <c r="BR169" s="86"/>
      <c r="BS169" s="86"/>
      <c r="BT169" s="86"/>
      <c r="BU169" s="86"/>
      <c r="BV169" s="86"/>
      <c r="BW169" s="86"/>
      <c r="BX169" s="86"/>
      <c r="BY169" s="86"/>
      <c r="BZ169" s="86"/>
      <c r="CA169" s="86"/>
      <c r="CB169" s="86"/>
      <c r="CC169" s="86"/>
      <c r="CD169" s="86"/>
    </row>
    <row r="170" spans="3:106" ht="8.1" hidden="1" customHeight="1"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86"/>
      <c r="AR170" s="86"/>
      <c r="AS170" s="86"/>
      <c r="AT170" s="86"/>
      <c r="AU170" s="86"/>
      <c r="AV170" s="86"/>
      <c r="AW170" s="86"/>
      <c r="AX170" s="86"/>
      <c r="AY170" s="86"/>
      <c r="AZ170" s="86"/>
      <c r="BA170" s="86"/>
      <c r="BB170" s="86"/>
      <c r="BC170" s="86"/>
      <c r="BD170" s="86"/>
      <c r="BE170" s="86"/>
      <c r="BF170" s="86"/>
      <c r="BG170" s="86"/>
      <c r="BH170" s="86"/>
      <c r="BI170" s="86"/>
      <c r="BJ170" s="86"/>
      <c r="BK170" s="86"/>
      <c r="BL170" s="86"/>
      <c r="BM170" s="86"/>
      <c r="BN170" s="86"/>
      <c r="BO170" s="86"/>
      <c r="BP170" s="86"/>
      <c r="BQ170" s="86"/>
      <c r="BR170" s="86"/>
      <c r="BS170" s="86"/>
      <c r="BT170" s="86"/>
      <c r="BU170" s="86"/>
      <c r="BV170" s="86"/>
      <c r="BW170" s="86"/>
      <c r="BX170" s="86"/>
      <c r="BY170" s="86"/>
      <c r="BZ170" s="86"/>
      <c r="CA170" s="86"/>
      <c r="CB170" s="86"/>
      <c r="CC170" s="86"/>
      <c r="CD170" s="86"/>
    </row>
    <row r="171" spans="3:106" ht="8.1" hidden="1" customHeight="1"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86"/>
      <c r="AQ171" s="86"/>
      <c r="AR171" s="86"/>
      <c r="AS171" s="86"/>
      <c r="AT171" s="86"/>
      <c r="AU171" s="86"/>
      <c r="AV171" s="86"/>
      <c r="AW171" s="86"/>
      <c r="AX171" s="86"/>
      <c r="AY171" s="86"/>
      <c r="AZ171" s="86"/>
      <c r="BA171" s="86"/>
      <c r="BB171" s="86"/>
      <c r="BC171" s="86"/>
      <c r="BD171" s="86"/>
      <c r="BE171" s="86"/>
      <c r="BF171" s="86"/>
      <c r="BG171" s="86"/>
      <c r="BH171" s="86"/>
      <c r="BI171" s="86"/>
      <c r="BJ171" s="86"/>
      <c r="BK171" s="86"/>
      <c r="BL171" s="86"/>
      <c r="BM171" s="86"/>
      <c r="BN171" s="86"/>
      <c r="BO171" s="86"/>
      <c r="BP171" s="86"/>
      <c r="BQ171" s="86"/>
      <c r="BR171" s="86"/>
      <c r="BS171" s="86"/>
      <c r="BT171" s="86"/>
      <c r="BU171" s="86"/>
      <c r="BV171" s="86"/>
      <c r="BW171" s="86"/>
      <c r="BX171" s="86"/>
      <c r="BY171" s="86"/>
      <c r="BZ171" s="86"/>
      <c r="CA171" s="86"/>
      <c r="CB171" s="86"/>
      <c r="CC171" s="86"/>
      <c r="CD171" s="86"/>
    </row>
    <row r="172" spans="3:106" ht="8.1" hidden="1" customHeight="1"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  <c r="AQ172" s="86"/>
      <c r="AR172" s="86"/>
      <c r="AS172" s="86"/>
      <c r="AT172" s="86"/>
      <c r="AU172" s="86"/>
      <c r="AV172" s="86"/>
      <c r="AW172" s="86"/>
      <c r="AX172" s="86"/>
      <c r="AY172" s="86"/>
      <c r="AZ172" s="86"/>
      <c r="BA172" s="86"/>
      <c r="BB172" s="86"/>
      <c r="BC172" s="86"/>
      <c r="BD172" s="86"/>
      <c r="BE172" s="86"/>
      <c r="BF172" s="86"/>
      <c r="BG172" s="86"/>
      <c r="BH172" s="86"/>
      <c r="BI172" s="86"/>
      <c r="BJ172" s="86"/>
      <c r="BK172" s="86"/>
      <c r="BL172" s="86"/>
      <c r="BM172" s="86"/>
      <c r="BN172" s="86"/>
      <c r="BO172" s="86"/>
      <c r="BP172" s="86"/>
      <c r="BQ172" s="86"/>
      <c r="BR172" s="86"/>
      <c r="BS172" s="86"/>
      <c r="BT172" s="86"/>
      <c r="BU172" s="86"/>
      <c r="BV172" s="86"/>
      <c r="BW172" s="86"/>
      <c r="BX172" s="86"/>
      <c r="BY172" s="86"/>
      <c r="BZ172" s="86"/>
      <c r="CA172" s="86"/>
      <c r="CB172" s="86"/>
      <c r="CC172" s="86"/>
      <c r="CD172" s="86"/>
    </row>
    <row r="173" spans="3:106" ht="8.1" hidden="1" customHeight="1"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  <c r="AN173" s="86"/>
      <c r="AO173" s="86"/>
      <c r="AP173" s="86"/>
      <c r="AQ173" s="86"/>
      <c r="AR173" s="86"/>
      <c r="AS173" s="86"/>
      <c r="AT173" s="86"/>
      <c r="AU173" s="86"/>
      <c r="AV173" s="86"/>
      <c r="AW173" s="86"/>
      <c r="AX173" s="86"/>
      <c r="AY173" s="86"/>
      <c r="AZ173" s="86"/>
      <c r="BA173" s="86"/>
      <c r="BB173" s="86"/>
      <c r="BC173" s="86"/>
      <c r="BD173" s="86"/>
      <c r="BE173" s="86"/>
      <c r="BF173" s="86"/>
      <c r="BG173" s="86"/>
      <c r="BH173" s="86"/>
      <c r="BI173" s="86"/>
      <c r="BJ173" s="86"/>
      <c r="BK173" s="86"/>
      <c r="BL173" s="86"/>
      <c r="BM173" s="86"/>
      <c r="BN173" s="86"/>
      <c r="BO173" s="86"/>
      <c r="BP173" s="86"/>
      <c r="BQ173" s="86"/>
      <c r="BR173" s="86"/>
      <c r="BS173" s="86"/>
      <c r="BT173" s="86"/>
      <c r="BU173" s="86"/>
      <c r="BV173" s="86"/>
      <c r="BW173" s="86"/>
      <c r="BX173" s="86"/>
      <c r="BY173" s="86"/>
      <c r="BZ173" s="86"/>
      <c r="CA173" s="86"/>
      <c r="CB173" s="86"/>
      <c r="CC173" s="86"/>
      <c r="CD173" s="86"/>
    </row>
    <row r="174" spans="3:106" ht="8.1" hidden="1" customHeight="1"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86"/>
      <c r="AL174" s="86"/>
      <c r="AM174" s="86"/>
      <c r="AN174" s="86"/>
      <c r="AO174" s="86"/>
      <c r="AP174" s="86"/>
      <c r="AQ174" s="86"/>
      <c r="AR174" s="86"/>
      <c r="AS174" s="86"/>
      <c r="AT174" s="86"/>
      <c r="AU174" s="86"/>
      <c r="AV174" s="86"/>
      <c r="AW174" s="86"/>
      <c r="AX174" s="86"/>
      <c r="AY174" s="86"/>
      <c r="AZ174" s="86"/>
      <c r="BA174" s="86"/>
      <c r="BB174" s="86"/>
      <c r="BC174" s="86"/>
      <c r="BD174" s="86"/>
      <c r="BE174" s="86"/>
      <c r="BF174" s="86"/>
      <c r="BG174" s="86"/>
      <c r="BH174" s="86"/>
      <c r="BI174" s="86"/>
      <c r="BJ174" s="86"/>
      <c r="BK174" s="86"/>
      <c r="BL174" s="86"/>
      <c r="BM174" s="86"/>
      <c r="BN174" s="86"/>
      <c r="BO174" s="86"/>
      <c r="BP174" s="86"/>
      <c r="BQ174" s="86"/>
      <c r="BR174" s="86"/>
      <c r="BS174" s="86"/>
      <c r="BT174" s="86"/>
      <c r="BU174" s="86"/>
      <c r="BV174" s="86"/>
      <c r="BW174" s="86"/>
      <c r="BX174" s="86"/>
      <c r="BY174" s="86"/>
      <c r="BZ174" s="86"/>
      <c r="CA174" s="86"/>
      <c r="CB174" s="86"/>
      <c r="CC174" s="86"/>
      <c r="CD174" s="86"/>
    </row>
    <row r="175" spans="3:106" ht="8.1" hidden="1" customHeight="1"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  <c r="AL175" s="86"/>
      <c r="AM175" s="86"/>
      <c r="AN175" s="86"/>
      <c r="AO175" s="86"/>
      <c r="AP175" s="86"/>
      <c r="AQ175" s="86"/>
      <c r="AR175" s="86"/>
      <c r="AS175" s="86"/>
      <c r="AT175" s="86"/>
      <c r="AU175" s="86"/>
      <c r="AV175" s="86"/>
      <c r="AW175" s="86"/>
      <c r="AX175" s="86"/>
      <c r="AY175" s="86"/>
      <c r="AZ175" s="86"/>
      <c r="BA175" s="86"/>
      <c r="BB175" s="86"/>
      <c r="BC175" s="86"/>
      <c r="BD175" s="86"/>
      <c r="BE175" s="86"/>
      <c r="BF175" s="86"/>
      <c r="BG175" s="86"/>
      <c r="BH175" s="86"/>
      <c r="BI175" s="86"/>
      <c r="BJ175" s="86"/>
      <c r="BK175" s="86"/>
      <c r="BL175" s="86"/>
      <c r="BM175" s="86"/>
      <c r="BN175" s="86"/>
      <c r="BO175" s="86"/>
      <c r="BP175" s="86"/>
      <c r="BQ175" s="86"/>
      <c r="BR175" s="86"/>
      <c r="BS175" s="86"/>
      <c r="BT175" s="86"/>
      <c r="BU175" s="86"/>
      <c r="BV175" s="86"/>
      <c r="BW175" s="86"/>
      <c r="BX175" s="86"/>
      <c r="BY175" s="86"/>
      <c r="BZ175" s="86"/>
      <c r="CA175" s="86"/>
      <c r="CB175" s="86"/>
      <c r="CC175" s="86"/>
      <c r="CD175" s="86"/>
    </row>
    <row r="176" spans="3:106" ht="8.1" hidden="1" customHeight="1"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86"/>
      <c r="AO176" s="86"/>
      <c r="AP176" s="86"/>
      <c r="AQ176" s="86"/>
      <c r="AR176" s="86"/>
      <c r="AS176" s="86"/>
      <c r="AT176" s="86"/>
      <c r="AU176" s="86"/>
      <c r="AV176" s="86"/>
      <c r="AW176" s="86"/>
      <c r="AX176" s="86"/>
      <c r="AY176" s="86"/>
      <c r="AZ176" s="86"/>
      <c r="BA176" s="86"/>
      <c r="BB176" s="86"/>
      <c r="BC176" s="86"/>
      <c r="BD176" s="86"/>
      <c r="BE176" s="86"/>
      <c r="BF176" s="86"/>
      <c r="BG176" s="86"/>
      <c r="BH176" s="86"/>
      <c r="BI176" s="86"/>
      <c r="BJ176" s="86"/>
      <c r="BK176" s="86"/>
      <c r="BL176" s="86"/>
      <c r="BM176" s="86"/>
      <c r="BN176" s="86"/>
      <c r="BO176" s="86"/>
      <c r="BP176" s="86"/>
      <c r="BQ176" s="86"/>
      <c r="BR176" s="86"/>
      <c r="BS176" s="86"/>
      <c r="BT176" s="86"/>
      <c r="BU176" s="86"/>
      <c r="BV176" s="86"/>
      <c r="BW176" s="86"/>
      <c r="BX176" s="86"/>
      <c r="BY176" s="86"/>
      <c r="BZ176" s="86"/>
      <c r="CA176" s="86"/>
      <c r="CB176" s="86"/>
      <c r="CC176" s="86"/>
      <c r="CD176" s="86"/>
    </row>
    <row r="177" spans="3:82" ht="8.1" hidden="1" customHeight="1"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  <c r="AQ177" s="86"/>
      <c r="AR177" s="86"/>
      <c r="AS177" s="86"/>
      <c r="AT177" s="86"/>
      <c r="AU177" s="86"/>
      <c r="AV177" s="86"/>
      <c r="AW177" s="86"/>
      <c r="AX177" s="86"/>
      <c r="AY177" s="86"/>
      <c r="AZ177" s="86"/>
      <c r="BA177" s="86"/>
      <c r="BB177" s="86"/>
      <c r="BC177" s="86"/>
      <c r="BD177" s="86"/>
      <c r="BE177" s="86"/>
      <c r="BF177" s="86"/>
      <c r="BG177" s="86"/>
      <c r="BH177" s="86"/>
      <c r="BI177" s="86"/>
      <c r="BJ177" s="86"/>
      <c r="BK177" s="86"/>
      <c r="BL177" s="86"/>
      <c r="BM177" s="86"/>
      <c r="BN177" s="86"/>
      <c r="BO177" s="86"/>
      <c r="BP177" s="86"/>
      <c r="BQ177" s="86"/>
      <c r="BR177" s="86"/>
      <c r="BS177" s="86"/>
      <c r="BT177" s="86"/>
      <c r="BU177" s="86"/>
      <c r="BV177" s="86"/>
      <c r="BW177" s="86"/>
      <c r="BX177" s="86"/>
      <c r="BY177" s="86"/>
      <c r="BZ177" s="86"/>
      <c r="CA177" s="86"/>
      <c r="CB177" s="86"/>
      <c r="CC177" s="86"/>
      <c r="CD177" s="86"/>
    </row>
    <row r="178" spans="3:82" ht="8.1" hidden="1" customHeight="1"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86"/>
      <c r="AO178" s="86"/>
      <c r="AP178" s="86"/>
      <c r="AQ178" s="86"/>
      <c r="AR178" s="86"/>
      <c r="AS178" s="86"/>
      <c r="AT178" s="86"/>
      <c r="AU178" s="86"/>
      <c r="AV178" s="86"/>
      <c r="AW178" s="86"/>
      <c r="AX178" s="86"/>
      <c r="AY178" s="86"/>
      <c r="AZ178" s="86"/>
      <c r="BA178" s="86"/>
      <c r="BB178" s="86"/>
      <c r="BC178" s="86"/>
      <c r="BD178" s="86"/>
      <c r="BE178" s="86"/>
      <c r="BF178" s="86"/>
      <c r="BG178" s="86"/>
      <c r="BH178" s="86"/>
      <c r="BI178" s="86"/>
      <c r="BJ178" s="86"/>
      <c r="BK178" s="86"/>
      <c r="BL178" s="86"/>
      <c r="BM178" s="86"/>
      <c r="BN178" s="86"/>
      <c r="BO178" s="86"/>
      <c r="BP178" s="86"/>
      <c r="BQ178" s="86"/>
      <c r="BR178" s="86"/>
      <c r="BS178" s="86"/>
      <c r="BT178" s="86"/>
      <c r="BU178" s="86"/>
      <c r="BV178" s="86"/>
      <c r="BW178" s="86"/>
      <c r="BX178" s="86"/>
      <c r="BY178" s="86"/>
      <c r="BZ178" s="86"/>
      <c r="CA178" s="86"/>
      <c r="CB178" s="86"/>
      <c r="CC178" s="86"/>
      <c r="CD178" s="86"/>
    </row>
    <row r="179" spans="3:82" ht="8.1" hidden="1" customHeight="1"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86"/>
      <c r="AM179" s="86"/>
      <c r="AN179" s="86"/>
      <c r="AO179" s="86"/>
      <c r="AP179" s="86"/>
      <c r="AQ179" s="86"/>
      <c r="AR179" s="86"/>
      <c r="AS179" s="86"/>
      <c r="AT179" s="86"/>
      <c r="AU179" s="86"/>
      <c r="AV179" s="86"/>
      <c r="AW179" s="86"/>
      <c r="AX179" s="86"/>
      <c r="AY179" s="86"/>
      <c r="AZ179" s="86"/>
      <c r="BA179" s="86"/>
      <c r="BB179" s="86"/>
      <c r="BC179" s="86"/>
      <c r="BD179" s="86"/>
      <c r="BE179" s="86"/>
      <c r="BF179" s="86"/>
      <c r="BG179" s="86"/>
      <c r="BH179" s="86"/>
      <c r="BI179" s="86"/>
      <c r="BJ179" s="86"/>
      <c r="BK179" s="86"/>
      <c r="BL179" s="86"/>
      <c r="BM179" s="86"/>
      <c r="BN179" s="86"/>
      <c r="BO179" s="86"/>
      <c r="BP179" s="86"/>
      <c r="BQ179" s="86"/>
      <c r="BR179" s="86"/>
      <c r="BS179" s="86"/>
      <c r="BT179" s="86"/>
      <c r="BU179" s="86"/>
      <c r="BV179" s="86"/>
      <c r="BW179" s="86"/>
      <c r="BX179" s="86"/>
      <c r="BY179" s="86"/>
      <c r="BZ179" s="86"/>
      <c r="CA179" s="86"/>
      <c r="CB179" s="86"/>
      <c r="CC179" s="86"/>
      <c r="CD179" s="86"/>
    </row>
    <row r="180" spans="3:82" ht="8.1" hidden="1" customHeight="1"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86"/>
      <c r="AM180" s="86"/>
      <c r="AN180" s="86"/>
      <c r="AO180" s="86"/>
      <c r="AP180" s="86"/>
      <c r="AQ180" s="86"/>
      <c r="AR180" s="86"/>
      <c r="AS180" s="86"/>
      <c r="AT180" s="86"/>
      <c r="AU180" s="86"/>
      <c r="AV180" s="86"/>
      <c r="AW180" s="86"/>
      <c r="AX180" s="86"/>
      <c r="AY180" s="86"/>
      <c r="AZ180" s="86"/>
      <c r="BA180" s="86"/>
      <c r="BB180" s="86"/>
      <c r="BC180" s="86"/>
      <c r="BD180" s="86"/>
      <c r="BE180" s="86"/>
      <c r="BF180" s="86"/>
      <c r="BG180" s="86"/>
      <c r="BH180" s="86"/>
      <c r="BI180" s="86"/>
      <c r="BJ180" s="86"/>
      <c r="BK180" s="86"/>
      <c r="BL180" s="86"/>
      <c r="BM180" s="86"/>
      <c r="BN180" s="86"/>
      <c r="BO180" s="86"/>
      <c r="BP180" s="86"/>
      <c r="BQ180" s="86"/>
      <c r="BR180" s="86"/>
      <c r="BS180" s="86"/>
      <c r="BT180" s="86"/>
      <c r="BU180" s="86"/>
      <c r="BV180" s="86"/>
      <c r="BW180" s="86"/>
      <c r="BX180" s="86"/>
      <c r="BY180" s="86"/>
      <c r="BZ180" s="86"/>
      <c r="CA180" s="86"/>
      <c r="CB180" s="86"/>
      <c r="CC180" s="86"/>
      <c r="CD180" s="86"/>
    </row>
    <row r="181" spans="3:82" ht="8.1" hidden="1" customHeight="1"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  <c r="AL181" s="86"/>
      <c r="AM181" s="86"/>
      <c r="AN181" s="86"/>
      <c r="AO181" s="86"/>
      <c r="AP181" s="86"/>
      <c r="AQ181" s="86"/>
      <c r="AR181" s="86"/>
      <c r="AS181" s="86"/>
      <c r="AT181" s="86"/>
      <c r="AU181" s="86"/>
      <c r="AV181" s="86"/>
      <c r="AW181" s="86"/>
      <c r="AX181" s="86"/>
      <c r="AY181" s="86"/>
      <c r="AZ181" s="86"/>
      <c r="BA181" s="86"/>
      <c r="BB181" s="86"/>
      <c r="BC181" s="86"/>
      <c r="BD181" s="86"/>
      <c r="BE181" s="86"/>
      <c r="BF181" s="86"/>
      <c r="BG181" s="86"/>
      <c r="BH181" s="86"/>
      <c r="BI181" s="86"/>
      <c r="BJ181" s="86"/>
      <c r="BK181" s="86"/>
      <c r="BL181" s="86"/>
      <c r="BM181" s="86"/>
      <c r="BN181" s="86"/>
      <c r="BO181" s="86"/>
      <c r="BP181" s="86"/>
      <c r="BQ181" s="86"/>
      <c r="BR181" s="86"/>
      <c r="BS181" s="86"/>
      <c r="BT181" s="86"/>
      <c r="BU181" s="86"/>
      <c r="BV181" s="86"/>
      <c r="BW181" s="86"/>
      <c r="BX181" s="86"/>
      <c r="BY181" s="86"/>
      <c r="BZ181" s="86"/>
      <c r="CA181" s="86"/>
      <c r="CB181" s="86"/>
      <c r="CC181" s="86"/>
      <c r="CD181" s="86"/>
    </row>
    <row r="182" spans="3:82" ht="15" hidden="1" customHeight="1"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  <c r="AN182" s="86"/>
      <c r="AO182" s="86"/>
      <c r="AP182" s="86"/>
      <c r="AQ182" s="86"/>
      <c r="AR182" s="86"/>
      <c r="AS182" s="86"/>
      <c r="AT182" s="86"/>
      <c r="AU182" s="86"/>
      <c r="AV182" s="86"/>
      <c r="AW182" s="86"/>
      <c r="AX182" s="86"/>
      <c r="AY182" s="86"/>
      <c r="AZ182" s="86"/>
      <c r="BA182" s="86"/>
      <c r="BB182" s="86"/>
      <c r="BC182" s="86"/>
      <c r="BD182" s="86"/>
      <c r="BE182" s="86"/>
      <c r="BF182" s="86"/>
      <c r="BG182" s="86"/>
      <c r="BH182" s="86"/>
      <c r="BI182" s="86"/>
      <c r="BJ182" s="86"/>
      <c r="BK182" s="86"/>
      <c r="BL182" s="86"/>
      <c r="BM182" s="86"/>
      <c r="BN182" s="86"/>
      <c r="BO182" s="86"/>
      <c r="BP182" s="86"/>
      <c r="BQ182" s="86"/>
      <c r="BR182" s="86"/>
      <c r="BS182" s="86"/>
      <c r="BT182" s="86"/>
      <c r="BU182" s="86"/>
      <c r="BV182" s="86"/>
      <c r="BW182" s="86"/>
      <c r="BX182" s="86"/>
      <c r="BY182" s="86"/>
      <c r="BZ182" s="86"/>
      <c r="CA182" s="86"/>
      <c r="CB182" s="86"/>
      <c r="CC182" s="86"/>
      <c r="CD182" s="86"/>
    </row>
    <row r="183" spans="3:82" ht="15" hidden="1" customHeight="1"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86"/>
      <c r="AO183" s="86"/>
      <c r="AP183" s="86"/>
      <c r="AQ183" s="86"/>
      <c r="AR183" s="86"/>
      <c r="AS183" s="86"/>
      <c r="AT183" s="86"/>
      <c r="AU183" s="86"/>
      <c r="AV183" s="86"/>
      <c r="AW183" s="86"/>
      <c r="AX183" s="86"/>
      <c r="AY183" s="86"/>
      <c r="AZ183" s="86"/>
      <c r="BA183" s="86"/>
      <c r="BB183" s="86"/>
      <c r="BC183" s="86"/>
      <c r="BD183" s="86"/>
      <c r="BE183" s="86"/>
      <c r="BF183" s="86"/>
      <c r="BG183" s="86"/>
      <c r="BH183" s="86"/>
      <c r="BI183" s="86"/>
      <c r="BJ183" s="86"/>
      <c r="BK183" s="86"/>
      <c r="BL183" s="86"/>
      <c r="BM183" s="86"/>
      <c r="BN183" s="86"/>
      <c r="BO183" s="86"/>
      <c r="BP183" s="86"/>
      <c r="BQ183" s="86"/>
      <c r="BR183" s="86"/>
      <c r="BS183" s="86"/>
      <c r="BT183" s="86"/>
      <c r="BU183" s="86"/>
      <c r="BV183" s="86"/>
      <c r="BW183" s="86"/>
      <c r="BX183" s="86"/>
      <c r="BY183" s="86"/>
      <c r="BZ183" s="86"/>
      <c r="CA183" s="86"/>
      <c r="CB183" s="86"/>
      <c r="CC183" s="86"/>
      <c r="CD183" s="86"/>
    </row>
    <row r="184" spans="3:82" ht="15" hidden="1" customHeight="1"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  <c r="AN184" s="86"/>
      <c r="AO184" s="86"/>
      <c r="AP184" s="86"/>
      <c r="AQ184" s="86"/>
      <c r="AR184" s="86"/>
      <c r="AS184" s="86"/>
      <c r="AT184" s="86"/>
      <c r="AU184" s="86"/>
      <c r="AV184" s="86"/>
      <c r="AW184" s="86"/>
      <c r="AX184" s="86"/>
      <c r="AY184" s="86"/>
      <c r="AZ184" s="86"/>
      <c r="BA184" s="86"/>
      <c r="BB184" s="86"/>
      <c r="BC184" s="86"/>
      <c r="BD184" s="86"/>
      <c r="BE184" s="86"/>
      <c r="BF184" s="86"/>
      <c r="BG184" s="86"/>
      <c r="BH184" s="86"/>
      <c r="BI184" s="86"/>
      <c r="BJ184" s="86"/>
      <c r="BK184" s="86"/>
      <c r="BL184" s="86"/>
      <c r="BM184" s="86"/>
      <c r="BN184" s="86"/>
      <c r="BO184" s="86"/>
      <c r="BP184" s="86"/>
      <c r="BQ184" s="86"/>
      <c r="BR184" s="86"/>
      <c r="BS184" s="86"/>
      <c r="BT184" s="86"/>
      <c r="BU184" s="86"/>
      <c r="BV184" s="86"/>
      <c r="BW184" s="86"/>
      <c r="BX184" s="86"/>
      <c r="BY184" s="86"/>
      <c r="BZ184" s="86"/>
      <c r="CA184" s="86"/>
      <c r="CB184" s="86"/>
      <c r="CC184" s="86"/>
      <c r="CD184" s="86"/>
    </row>
    <row r="185" spans="3:82" ht="15" hidden="1" customHeight="1"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  <c r="AQ185" s="86"/>
      <c r="AR185" s="86"/>
      <c r="AS185" s="86"/>
      <c r="AT185" s="86"/>
      <c r="AU185" s="86"/>
      <c r="AV185" s="86"/>
      <c r="AW185" s="86"/>
      <c r="AX185" s="86"/>
      <c r="AY185" s="86"/>
      <c r="AZ185" s="86"/>
      <c r="BA185" s="86"/>
      <c r="BB185" s="86"/>
      <c r="BC185" s="86"/>
      <c r="BD185" s="86"/>
      <c r="BE185" s="86"/>
      <c r="BF185" s="86"/>
      <c r="BG185" s="86"/>
      <c r="BH185" s="86"/>
      <c r="BI185" s="86"/>
      <c r="BJ185" s="86"/>
      <c r="BK185" s="86"/>
      <c r="BL185" s="86"/>
      <c r="BM185" s="86"/>
      <c r="BN185" s="86"/>
      <c r="BO185" s="86"/>
      <c r="BP185" s="86"/>
      <c r="BQ185" s="86"/>
      <c r="BR185" s="86"/>
      <c r="BS185" s="86"/>
      <c r="BT185" s="86"/>
      <c r="BU185" s="86"/>
      <c r="BV185" s="86"/>
      <c r="BW185" s="86"/>
      <c r="BX185" s="86"/>
      <c r="BY185" s="86"/>
      <c r="BZ185" s="86"/>
      <c r="CA185" s="86"/>
      <c r="CB185" s="86"/>
      <c r="CC185" s="86"/>
      <c r="CD185" s="86"/>
    </row>
    <row r="186" spans="3:82" ht="15" hidden="1" customHeight="1"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  <c r="AQ186" s="86"/>
      <c r="AR186" s="86"/>
      <c r="AS186" s="86"/>
      <c r="AT186" s="86"/>
      <c r="AU186" s="86"/>
      <c r="AV186" s="86"/>
      <c r="AW186" s="86"/>
      <c r="AX186" s="86"/>
      <c r="AY186" s="86"/>
      <c r="AZ186" s="86"/>
      <c r="BA186" s="86"/>
      <c r="BB186" s="86"/>
      <c r="BC186" s="86"/>
      <c r="BD186" s="86"/>
      <c r="BE186" s="86"/>
      <c r="BF186" s="86"/>
      <c r="BG186" s="86"/>
      <c r="BH186" s="86"/>
      <c r="BI186" s="86"/>
      <c r="BJ186" s="86"/>
      <c r="BK186" s="86"/>
      <c r="BL186" s="86"/>
      <c r="BM186" s="86"/>
      <c r="BN186" s="86"/>
      <c r="BO186" s="86"/>
      <c r="BP186" s="86"/>
      <c r="BQ186" s="86"/>
      <c r="BR186" s="86"/>
      <c r="BS186" s="86"/>
      <c r="BT186" s="86"/>
      <c r="BU186" s="86"/>
      <c r="BV186" s="86"/>
      <c r="BW186" s="86"/>
      <c r="BX186" s="86"/>
      <c r="BY186" s="86"/>
      <c r="BZ186" s="86"/>
      <c r="CA186" s="86"/>
      <c r="CB186" s="86"/>
      <c r="CC186" s="86"/>
      <c r="CD186" s="86"/>
    </row>
    <row r="187" spans="3:82" ht="15" hidden="1" customHeight="1"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  <c r="AQ187" s="86"/>
      <c r="AR187" s="86"/>
      <c r="AS187" s="86"/>
      <c r="AT187" s="86"/>
      <c r="AU187" s="86"/>
      <c r="AV187" s="86"/>
      <c r="AW187" s="86"/>
      <c r="AX187" s="86"/>
      <c r="AY187" s="86"/>
      <c r="AZ187" s="86"/>
      <c r="BA187" s="86"/>
      <c r="BB187" s="86"/>
      <c r="BC187" s="86"/>
      <c r="BD187" s="86"/>
      <c r="BE187" s="86"/>
      <c r="BF187" s="86"/>
      <c r="BG187" s="86"/>
      <c r="BH187" s="86"/>
      <c r="BI187" s="86"/>
      <c r="BJ187" s="86"/>
      <c r="BK187" s="86"/>
      <c r="BL187" s="86"/>
      <c r="BM187" s="86"/>
      <c r="BN187" s="86"/>
      <c r="BO187" s="86"/>
      <c r="BP187" s="86"/>
      <c r="BQ187" s="86"/>
      <c r="BR187" s="86"/>
      <c r="BS187" s="86"/>
      <c r="BT187" s="86"/>
      <c r="BU187" s="86"/>
      <c r="BV187" s="86"/>
      <c r="BW187" s="86"/>
      <c r="BX187" s="86"/>
      <c r="BY187" s="86"/>
      <c r="BZ187" s="86"/>
      <c r="CA187" s="86"/>
      <c r="CB187" s="86"/>
      <c r="CC187" s="86"/>
      <c r="CD187" s="86"/>
    </row>
    <row r="188" spans="3:82" ht="15" hidden="1" customHeight="1"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  <c r="AR188" s="86"/>
      <c r="AS188" s="86"/>
      <c r="AT188" s="86"/>
      <c r="AU188" s="86"/>
      <c r="AV188" s="86"/>
      <c r="AW188" s="86"/>
      <c r="AX188" s="86"/>
      <c r="AY188" s="86"/>
      <c r="AZ188" s="86"/>
      <c r="BA188" s="86"/>
      <c r="BB188" s="86"/>
      <c r="BC188" s="86"/>
      <c r="BD188" s="86"/>
      <c r="BE188" s="86"/>
      <c r="BF188" s="86"/>
      <c r="BG188" s="86"/>
      <c r="BH188" s="86"/>
      <c r="BI188" s="86"/>
      <c r="BJ188" s="86"/>
      <c r="BK188" s="86"/>
      <c r="BL188" s="86"/>
      <c r="BM188" s="86"/>
      <c r="BN188" s="86"/>
      <c r="BO188" s="86"/>
      <c r="BP188" s="86"/>
      <c r="BQ188" s="86"/>
      <c r="BR188" s="86"/>
      <c r="BS188" s="86"/>
      <c r="BT188" s="86"/>
      <c r="BU188" s="86"/>
      <c r="BV188" s="86"/>
      <c r="BW188" s="86"/>
      <c r="BX188" s="86"/>
      <c r="BY188" s="86"/>
      <c r="BZ188" s="86"/>
      <c r="CA188" s="86"/>
      <c r="CB188" s="86"/>
      <c r="CC188" s="86"/>
      <c r="CD188" s="86"/>
    </row>
    <row r="189" spans="3:82" ht="15" hidden="1" customHeight="1"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  <c r="AQ189" s="86"/>
      <c r="AR189" s="86"/>
      <c r="AS189" s="86"/>
      <c r="AT189" s="86"/>
      <c r="AU189" s="86"/>
      <c r="AV189" s="86"/>
      <c r="AW189" s="86"/>
      <c r="AX189" s="86"/>
      <c r="AY189" s="86"/>
      <c r="AZ189" s="86"/>
      <c r="BA189" s="86"/>
      <c r="BB189" s="86"/>
      <c r="BC189" s="86"/>
      <c r="BD189" s="86"/>
      <c r="BE189" s="86"/>
      <c r="BF189" s="86"/>
      <c r="BG189" s="86"/>
      <c r="BH189" s="86"/>
      <c r="BI189" s="86"/>
      <c r="BJ189" s="86"/>
      <c r="BK189" s="86"/>
      <c r="BL189" s="86"/>
      <c r="BM189" s="86"/>
      <c r="BN189" s="86"/>
      <c r="BO189" s="86"/>
      <c r="BP189" s="86"/>
      <c r="BQ189" s="86"/>
      <c r="BR189" s="86"/>
      <c r="BS189" s="86"/>
      <c r="BT189" s="86"/>
      <c r="BU189" s="86"/>
      <c r="BV189" s="86"/>
      <c r="BW189" s="86"/>
      <c r="BX189" s="86"/>
      <c r="BY189" s="86"/>
      <c r="BZ189" s="86"/>
      <c r="CA189" s="86"/>
      <c r="CB189" s="86"/>
      <c r="CC189" s="86"/>
      <c r="CD189" s="86"/>
    </row>
    <row r="190" spans="3:82" ht="15" hidden="1" customHeight="1"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86"/>
      <c r="AO190" s="86"/>
      <c r="AP190" s="86"/>
      <c r="AQ190" s="86"/>
      <c r="AR190" s="86"/>
      <c r="AS190" s="86"/>
      <c r="AT190" s="86"/>
      <c r="AU190" s="86"/>
      <c r="AV190" s="86"/>
      <c r="AW190" s="86"/>
      <c r="AX190" s="86"/>
      <c r="AY190" s="86"/>
      <c r="AZ190" s="86"/>
      <c r="BA190" s="86"/>
      <c r="BB190" s="86"/>
      <c r="BC190" s="86"/>
      <c r="BD190" s="86"/>
      <c r="BE190" s="86"/>
      <c r="BF190" s="86"/>
      <c r="BG190" s="86"/>
      <c r="BH190" s="86"/>
      <c r="BI190" s="86"/>
      <c r="BJ190" s="86"/>
      <c r="BK190" s="86"/>
      <c r="BL190" s="86"/>
      <c r="BM190" s="86"/>
      <c r="BN190" s="86"/>
      <c r="BO190" s="86"/>
      <c r="BP190" s="86"/>
      <c r="BQ190" s="86"/>
      <c r="BR190" s="86"/>
      <c r="BS190" s="86"/>
      <c r="BT190" s="86"/>
      <c r="BU190" s="86"/>
      <c r="BV190" s="86"/>
      <c r="BW190" s="86"/>
      <c r="BX190" s="86"/>
      <c r="BY190" s="86"/>
      <c r="BZ190" s="86"/>
      <c r="CA190" s="86"/>
      <c r="CB190" s="86"/>
      <c r="CC190" s="86"/>
      <c r="CD190" s="86"/>
    </row>
    <row r="191" spans="3:82" ht="15" hidden="1" customHeight="1"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86"/>
      <c r="AO191" s="86"/>
      <c r="AP191" s="86"/>
      <c r="AQ191" s="86"/>
      <c r="AR191" s="86"/>
      <c r="AS191" s="86"/>
      <c r="AT191" s="86"/>
      <c r="AU191" s="86"/>
      <c r="AV191" s="86"/>
      <c r="AW191" s="86"/>
      <c r="AX191" s="86"/>
      <c r="AY191" s="86"/>
      <c r="AZ191" s="86"/>
      <c r="BA191" s="86"/>
      <c r="BB191" s="86"/>
      <c r="BC191" s="86"/>
      <c r="BD191" s="86"/>
      <c r="BE191" s="86"/>
      <c r="BF191" s="86"/>
      <c r="BG191" s="86"/>
      <c r="BH191" s="86"/>
      <c r="BI191" s="86"/>
      <c r="BJ191" s="86"/>
      <c r="BK191" s="86"/>
      <c r="BL191" s="86"/>
      <c r="BM191" s="86"/>
      <c r="BN191" s="86"/>
      <c r="BO191" s="86"/>
      <c r="BP191" s="86"/>
      <c r="BQ191" s="86"/>
      <c r="BR191" s="86"/>
      <c r="BS191" s="86"/>
      <c r="BT191" s="86"/>
      <c r="BU191" s="86"/>
      <c r="BV191" s="86"/>
      <c r="BW191" s="86"/>
      <c r="BX191" s="86"/>
      <c r="BY191" s="86"/>
      <c r="BZ191" s="86"/>
      <c r="CA191" s="86"/>
      <c r="CB191" s="86"/>
      <c r="CC191" s="86"/>
      <c r="CD191" s="86"/>
    </row>
    <row r="192" spans="3:82" ht="15" hidden="1" customHeight="1"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  <c r="AQ192" s="86"/>
      <c r="AR192" s="86"/>
      <c r="AS192" s="86"/>
      <c r="AT192" s="86"/>
      <c r="AU192" s="86"/>
      <c r="AV192" s="86"/>
      <c r="AW192" s="86"/>
      <c r="AX192" s="86"/>
      <c r="AY192" s="86"/>
      <c r="AZ192" s="86"/>
      <c r="BA192" s="86"/>
      <c r="BB192" s="86"/>
      <c r="BC192" s="86"/>
      <c r="BD192" s="86"/>
      <c r="BE192" s="86"/>
      <c r="BF192" s="86"/>
      <c r="BG192" s="86"/>
      <c r="BH192" s="86"/>
      <c r="BI192" s="86"/>
      <c r="BJ192" s="86"/>
      <c r="BK192" s="86"/>
      <c r="BL192" s="86"/>
      <c r="BM192" s="86"/>
      <c r="BN192" s="86"/>
      <c r="BO192" s="86"/>
      <c r="BP192" s="86"/>
      <c r="BQ192" s="86"/>
      <c r="BR192" s="86"/>
      <c r="BS192" s="86"/>
      <c r="BT192" s="86"/>
      <c r="BU192" s="86"/>
      <c r="BV192" s="86"/>
      <c r="BW192" s="86"/>
      <c r="BX192" s="86"/>
      <c r="BY192" s="86"/>
      <c r="BZ192" s="86"/>
      <c r="CA192" s="86"/>
      <c r="CB192" s="86"/>
      <c r="CC192" s="86"/>
      <c r="CD192" s="86"/>
    </row>
    <row r="193" spans="3:82" ht="15" hidden="1" customHeight="1"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86"/>
      <c r="AO193" s="86"/>
      <c r="AP193" s="86"/>
      <c r="AQ193" s="86"/>
      <c r="AR193" s="86"/>
      <c r="AS193" s="86"/>
      <c r="AT193" s="86"/>
      <c r="AU193" s="86"/>
      <c r="AV193" s="86"/>
      <c r="AW193" s="86"/>
      <c r="AX193" s="86"/>
      <c r="AY193" s="86"/>
      <c r="AZ193" s="86"/>
      <c r="BA193" s="86"/>
      <c r="BB193" s="86"/>
      <c r="BC193" s="86"/>
      <c r="BD193" s="86"/>
      <c r="BE193" s="86"/>
      <c r="BF193" s="86"/>
      <c r="BG193" s="86"/>
      <c r="BH193" s="86"/>
      <c r="BI193" s="86"/>
      <c r="BJ193" s="86"/>
      <c r="BK193" s="86"/>
      <c r="BL193" s="86"/>
      <c r="BM193" s="86"/>
      <c r="BN193" s="86"/>
      <c r="BO193" s="86"/>
      <c r="BP193" s="86"/>
      <c r="BQ193" s="86"/>
      <c r="BR193" s="86"/>
      <c r="BS193" s="86"/>
      <c r="BT193" s="86"/>
      <c r="BU193" s="86"/>
      <c r="BV193" s="86"/>
      <c r="BW193" s="86"/>
      <c r="BX193" s="86"/>
      <c r="BY193" s="86"/>
      <c r="BZ193" s="86"/>
      <c r="CA193" s="86"/>
      <c r="CB193" s="86"/>
      <c r="CC193" s="86"/>
      <c r="CD193" s="86"/>
    </row>
    <row r="194" spans="3:82" ht="15" hidden="1" customHeight="1"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  <c r="AR194" s="86"/>
      <c r="AS194" s="86"/>
      <c r="AT194" s="86"/>
      <c r="AU194" s="86"/>
      <c r="AV194" s="86"/>
      <c r="AW194" s="86"/>
      <c r="AX194" s="86"/>
      <c r="AY194" s="86"/>
      <c r="AZ194" s="86"/>
      <c r="BA194" s="86"/>
      <c r="BB194" s="86"/>
      <c r="BC194" s="86"/>
      <c r="BD194" s="86"/>
      <c r="BE194" s="86"/>
      <c r="BF194" s="86"/>
      <c r="BG194" s="86"/>
      <c r="BH194" s="86"/>
      <c r="BI194" s="86"/>
      <c r="BJ194" s="86"/>
      <c r="BK194" s="86"/>
      <c r="BL194" s="86"/>
      <c r="BM194" s="86"/>
      <c r="BN194" s="86"/>
      <c r="BO194" s="86"/>
      <c r="BP194" s="86"/>
      <c r="BQ194" s="86"/>
      <c r="BR194" s="86"/>
      <c r="BS194" s="86"/>
      <c r="BT194" s="86"/>
      <c r="BU194" s="86"/>
      <c r="BV194" s="86"/>
      <c r="BW194" s="86"/>
      <c r="BX194" s="86"/>
      <c r="BY194" s="86"/>
      <c r="BZ194" s="86"/>
      <c r="CA194" s="86"/>
      <c r="CB194" s="86"/>
      <c r="CC194" s="86"/>
      <c r="CD194" s="86"/>
    </row>
    <row r="195" spans="3:82" ht="15" hidden="1" customHeight="1"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  <c r="AR195" s="86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86"/>
      <c r="BE195" s="86"/>
      <c r="BF195" s="86"/>
      <c r="BG195" s="86"/>
      <c r="BH195" s="86"/>
      <c r="BI195" s="86"/>
      <c r="BJ195" s="86"/>
      <c r="BK195" s="86"/>
      <c r="BL195" s="86"/>
      <c r="BM195" s="86"/>
      <c r="BN195" s="86"/>
      <c r="BO195" s="86"/>
      <c r="BP195" s="86"/>
      <c r="BQ195" s="86"/>
      <c r="BR195" s="86"/>
      <c r="BS195" s="86"/>
      <c r="BT195" s="86"/>
      <c r="BU195" s="86"/>
      <c r="BV195" s="86"/>
      <c r="BW195" s="86"/>
      <c r="BX195" s="86"/>
      <c r="BY195" s="86"/>
      <c r="BZ195" s="86"/>
      <c r="CA195" s="86"/>
      <c r="CB195" s="86"/>
      <c r="CC195" s="86"/>
      <c r="CD195" s="86"/>
    </row>
    <row r="196" spans="3:82" ht="15" hidden="1" customHeight="1"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86"/>
      <c r="AR196" s="86"/>
      <c r="AS196" s="86"/>
      <c r="AT196" s="86"/>
      <c r="AU196" s="86"/>
      <c r="AV196" s="86"/>
      <c r="AW196" s="86"/>
      <c r="AX196" s="86"/>
      <c r="AY196" s="86"/>
      <c r="AZ196" s="86"/>
      <c r="BA196" s="86"/>
      <c r="BB196" s="86"/>
      <c r="BC196" s="86"/>
      <c r="BD196" s="86"/>
      <c r="BE196" s="86"/>
      <c r="BF196" s="86"/>
      <c r="BG196" s="86"/>
      <c r="BH196" s="86"/>
      <c r="BI196" s="86"/>
      <c r="BJ196" s="86"/>
      <c r="BK196" s="86"/>
      <c r="BL196" s="86"/>
      <c r="BM196" s="86"/>
      <c r="BN196" s="86"/>
      <c r="BO196" s="86"/>
      <c r="BP196" s="86"/>
      <c r="BQ196" s="86"/>
      <c r="BR196" s="86"/>
      <c r="BS196" s="86"/>
      <c r="BT196" s="86"/>
      <c r="BU196" s="86"/>
      <c r="BV196" s="86"/>
      <c r="BW196" s="86"/>
      <c r="BX196" s="86"/>
      <c r="BY196" s="86"/>
      <c r="BZ196" s="86"/>
      <c r="CA196" s="86"/>
      <c r="CB196" s="86"/>
      <c r="CC196" s="86"/>
      <c r="CD196" s="86"/>
    </row>
    <row r="197" spans="3:82" ht="15" hidden="1" customHeight="1"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  <c r="AQ197" s="86"/>
      <c r="AR197" s="86"/>
      <c r="AS197" s="86"/>
      <c r="AT197" s="86"/>
      <c r="AU197" s="86"/>
      <c r="AV197" s="86"/>
      <c r="AW197" s="86"/>
      <c r="AX197" s="86"/>
      <c r="AY197" s="86"/>
      <c r="AZ197" s="86"/>
      <c r="BA197" s="86"/>
      <c r="BB197" s="86"/>
      <c r="BC197" s="86"/>
      <c r="BD197" s="86"/>
      <c r="BE197" s="86"/>
      <c r="BF197" s="86"/>
      <c r="BG197" s="86"/>
      <c r="BH197" s="86"/>
      <c r="BI197" s="86"/>
      <c r="BJ197" s="86"/>
      <c r="BK197" s="86"/>
      <c r="BL197" s="86"/>
      <c r="BM197" s="86"/>
      <c r="BN197" s="86"/>
      <c r="BO197" s="86"/>
      <c r="BP197" s="86"/>
      <c r="BQ197" s="86"/>
      <c r="BR197" s="86"/>
      <c r="BS197" s="86"/>
      <c r="BT197" s="86"/>
      <c r="BU197" s="86"/>
      <c r="BV197" s="86"/>
      <c r="BW197" s="86"/>
      <c r="BX197" s="86"/>
      <c r="BY197" s="86"/>
      <c r="BZ197" s="86"/>
      <c r="CA197" s="86"/>
      <c r="CB197" s="86"/>
      <c r="CC197" s="86"/>
      <c r="CD197" s="86"/>
    </row>
    <row r="198" spans="3:82" ht="15" hidden="1" customHeight="1"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86"/>
      <c r="AO198" s="86"/>
      <c r="AP198" s="86"/>
      <c r="AQ198" s="86"/>
      <c r="AR198" s="86"/>
      <c r="AS198" s="86"/>
      <c r="AT198" s="86"/>
      <c r="AU198" s="86"/>
      <c r="AV198" s="86"/>
      <c r="AW198" s="86"/>
      <c r="AX198" s="86"/>
      <c r="AY198" s="86"/>
      <c r="AZ198" s="86"/>
      <c r="BA198" s="86"/>
      <c r="BB198" s="86"/>
      <c r="BC198" s="86"/>
      <c r="BD198" s="86"/>
      <c r="BE198" s="86"/>
      <c r="BF198" s="86"/>
      <c r="BG198" s="86"/>
      <c r="BH198" s="86"/>
      <c r="BI198" s="86"/>
      <c r="BJ198" s="86"/>
      <c r="BK198" s="86"/>
      <c r="BL198" s="86"/>
      <c r="BM198" s="86"/>
      <c r="BN198" s="86"/>
      <c r="BO198" s="86"/>
      <c r="BP198" s="86"/>
      <c r="BQ198" s="86"/>
      <c r="BR198" s="86"/>
      <c r="BS198" s="86"/>
      <c r="BT198" s="86"/>
      <c r="BU198" s="86"/>
      <c r="BV198" s="86"/>
      <c r="BW198" s="86"/>
      <c r="BX198" s="86"/>
      <c r="BY198" s="86"/>
      <c r="BZ198" s="86"/>
      <c r="CA198" s="86"/>
      <c r="CB198" s="86"/>
      <c r="CC198" s="86"/>
      <c r="CD198" s="86"/>
    </row>
    <row r="199" spans="3:82" ht="15" hidden="1" customHeight="1"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86"/>
      <c r="AQ199" s="86"/>
      <c r="AR199" s="86"/>
      <c r="AS199" s="86"/>
      <c r="AT199" s="86"/>
      <c r="AU199" s="86"/>
      <c r="AV199" s="86"/>
      <c r="AW199" s="86"/>
      <c r="AX199" s="86"/>
      <c r="AY199" s="86"/>
      <c r="AZ199" s="86"/>
      <c r="BA199" s="86"/>
      <c r="BB199" s="86"/>
      <c r="BC199" s="86"/>
      <c r="BD199" s="86"/>
      <c r="BE199" s="86"/>
      <c r="BF199" s="86"/>
      <c r="BG199" s="86"/>
      <c r="BH199" s="86"/>
      <c r="BI199" s="86"/>
      <c r="BJ199" s="86"/>
      <c r="BK199" s="86"/>
      <c r="BL199" s="86"/>
      <c r="BM199" s="86"/>
      <c r="BN199" s="86"/>
      <c r="BO199" s="86"/>
      <c r="BP199" s="86"/>
      <c r="BQ199" s="86"/>
      <c r="BR199" s="86"/>
      <c r="BS199" s="86"/>
      <c r="BT199" s="86"/>
      <c r="BU199" s="86"/>
      <c r="BV199" s="86"/>
      <c r="BW199" s="86"/>
      <c r="BX199" s="86"/>
      <c r="BY199" s="86"/>
      <c r="BZ199" s="86"/>
      <c r="CA199" s="86"/>
      <c r="CB199" s="86"/>
      <c r="CC199" s="86"/>
      <c r="CD199" s="86"/>
    </row>
    <row r="200" spans="3:82" ht="15" hidden="1" customHeight="1"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86"/>
      <c r="AO200" s="86"/>
      <c r="AP200" s="86"/>
      <c r="AQ200" s="86"/>
      <c r="AR200" s="86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  <c r="BC200" s="86"/>
      <c r="BD200" s="86"/>
      <c r="BE200" s="86"/>
      <c r="BF200" s="86"/>
      <c r="BG200" s="86"/>
      <c r="BH200" s="86"/>
      <c r="BI200" s="86"/>
      <c r="BJ200" s="86"/>
      <c r="BK200" s="86"/>
      <c r="BL200" s="86"/>
      <c r="BM200" s="86"/>
      <c r="BN200" s="86"/>
      <c r="BO200" s="86"/>
      <c r="BP200" s="86"/>
      <c r="BQ200" s="86"/>
      <c r="BR200" s="86"/>
      <c r="BS200" s="86"/>
      <c r="BT200" s="86"/>
      <c r="BU200" s="86"/>
      <c r="BV200" s="86"/>
      <c r="BW200" s="86"/>
      <c r="BX200" s="86"/>
      <c r="BY200" s="86"/>
      <c r="BZ200" s="86"/>
      <c r="CA200" s="86"/>
      <c r="CB200" s="86"/>
      <c r="CC200" s="86"/>
      <c r="CD200" s="86"/>
    </row>
    <row r="201" spans="3:82" ht="15" hidden="1" customHeight="1"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86"/>
      <c r="AR201" s="86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  <c r="BC201" s="86"/>
      <c r="BD201" s="86"/>
      <c r="BE201" s="86"/>
      <c r="BF201" s="86"/>
      <c r="BG201" s="86"/>
      <c r="BH201" s="86"/>
      <c r="BI201" s="86"/>
      <c r="BJ201" s="86"/>
      <c r="BK201" s="86"/>
      <c r="BL201" s="86"/>
      <c r="BM201" s="86"/>
      <c r="BN201" s="86"/>
      <c r="BO201" s="86"/>
      <c r="BP201" s="86"/>
      <c r="BQ201" s="86"/>
      <c r="BR201" s="86"/>
      <c r="BS201" s="86"/>
      <c r="BT201" s="86"/>
      <c r="BU201" s="86"/>
      <c r="BV201" s="86"/>
      <c r="BW201" s="86"/>
      <c r="BX201" s="86"/>
      <c r="BY201" s="86"/>
      <c r="BZ201" s="86"/>
      <c r="CA201" s="86"/>
      <c r="CB201" s="86"/>
      <c r="CC201" s="86"/>
      <c r="CD201" s="86"/>
    </row>
    <row r="202" spans="3:82" ht="15" hidden="1" customHeight="1"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86"/>
      <c r="AO202" s="86"/>
      <c r="AP202" s="86"/>
      <c r="AQ202" s="86"/>
      <c r="AR202" s="86"/>
      <c r="AS202" s="86"/>
      <c r="AT202" s="86"/>
      <c r="AU202" s="86"/>
      <c r="AV202" s="86"/>
      <c r="AW202" s="86"/>
      <c r="AX202" s="86"/>
      <c r="AY202" s="86"/>
      <c r="AZ202" s="86"/>
      <c r="BA202" s="86"/>
      <c r="BB202" s="86"/>
      <c r="BC202" s="86"/>
      <c r="BD202" s="86"/>
      <c r="BE202" s="86"/>
      <c r="BF202" s="86"/>
      <c r="BG202" s="86"/>
      <c r="BH202" s="86"/>
      <c r="BI202" s="86"/>
      <c r="BJ202" s="86"/>
      <c r="BK202" s="86"/>
      <c r="BL202" s="86"/>
      <c r="BM202" s="86"/>
      <c r="BN202" s="86"/>
      <c r="BO202" s="86"/>
      <c r="BP202" s="86"/>
      <c r="BQ202" s="86"/>
      <c r="BR202" s="86"/>
      <c r="BS202" s="86"/>
      <c r="BT202" s="86"/>
      <c r="BU202" s="86"/>
      <c r="BV202" s="86"/>
      <c r="BW202" s="86"/>
      <c r="BX202" s="86"/>
      <c r="BY202" s="86"/>
      <c r="BZ202" s="86"/>
      <c r="CA202" s="86"/>
      <c r="CB202" s="86"/>
      <c r="CC202" s="86"/>
      <c r="CD202" s="86"/>
    </row>
    <row r="203" spans="3:82" ht="15" hidden="1" customHeight="1"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86"/>
      <c r="AO203" s="86"/>
      <c r="AP203" s="86"/>
      <c r="AQ203" s="86"/>
      <c r="AR203" s="86"/>
      <c r="AS203" s="86"/>
      <c r="AT203" s="86"/>
      <c r="AU203" s="86"/>
      <c r="AV203" s="86"/>
      <c r="AW203" s="86"/>
      <c r="AX203" s="86"/>
      <c r="AY203" s="86"/>
      <c r="AZ203" s="86"/>
      <c r="BA203" s="86"/>
      <c r="BB203" s="86"/>
      <c r="BC203" s="86"/>
      <c r="BD203" s="86"/>
      <c r="BE203" s="86"/>
      <c r="BF203" s="86"/>
      <c r="BG203" s="86"/>
      <c r="BH203" s="86"/>
      <c r="BI203" s="86"/>
      <c r="BJ203" s="86"/>
      <c r="BK203" s="86"/>
      <c r="BL203" s="86"/>
      <c r="BM203" s="86"/>
      <c r="BN203" s="86"/>
      <c r="BO203" s="86"/>
      <c r="BP203" s="86"/>
      <c r="BQ203" s="86"/>
      <c r="BR203" s="86"/>
      <c r="BS203" s="86"/>
      <c r="BT203" s="86"/>
      <c r="BU203" s="86"/>
      <c r="BV203" s="86"/>
      <c r="BW203" s="86"/>
      <c r="BX203" s="86"/>
      <c r="BY203" s="86"/>
      <c r="BZ203" s="86"/>
      <c r="CA203" s="86"/>
      <c r="CB203" s="86"/>
      <c r="CC203" s="86"/>
      <c r="CD203" s="86"/>
    </row>
    <row r="204" spans="3:82" ht="15" hidden="1" customHeight="1"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86"/>
      <c r="AM204" s="86"/>
      <c r="AN204" s="86"/>
      <c r="AO204" s="86"/>
      <c r="AP204" s="86"/>
      <c r="AQ204" s="86"/>
      <c r="AR204" s="86"/>
      <c r="AS204" s="86"/>
      <c r="AT204" s="86"/>
      <c r="AU204" s="86"/>
      <c r="AV204" s="86"/>
      <c r="AW204" s="86"/>
      <c r="AX204" s="86"/>
      <c r="AY204" s="86"/>
      <c r="AZ204" s="86"/>
      <c r="BA204" s="86"/>
      <c r="BB204" s="86"/>
      <c r="BC204" s="86"/>
      <c r="BD204" s="86"/>
      <c r="BE204" s="86"/>
      <c r="BF204" s="86"/>
      <c r="BG204" s="86"/>
      <c r="BH204" s="86"/>
      <c r="BI204" s="86"/>
      <c r="BJ204" s="86"/>
      <c r="BK204" s="86"/>
      <c r="BL204" s="86"/>
      <c r="BM204" s="86"/>
      <c r="BN204" s="86"/>
      <c r="BO204" s="86"/>
      <c r="BP204" s="86"/>
      <c r="BQ204" s="86"/>
      <c r="BR204" s="86"/>
      <c r="BS204" s="86"/>
      <c r="BT204" s="86"/>
      <c r="BU204" s="86"/>
      <c r="BV204" s="86"/>
      <c r="BW204" s="86"/>
      <c r="BX204" s="86"/>
      <c r="BY204" s="86"/>
      <c r="BZ204" s="86"/>
      <c r="CA204" s="86"/>
      <c r="CB204" s="86"/>
      <c r="CC204" s="86"/>
      <c r="CD204" s="86"/>
    </row>
    <row r="205" spans="3:82" ht="15" hidden="1" customHeight="1"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  <c r="AL205" s="86"/>
      <c r="AM205" s="86"/>
      <c r="AN205" s="86"/>
      <c r="AO205" s="86"/>
      <c r="AP205" s="86"/>
      <c r="AQ205" s="86"/>
      <c r="AR205" s="86"/>
      <c r="AS205" s="86"/>
      <c r="AT205" s="86"/>
      <c r="AU205" s="86"/>
      <c r="AV205" s="86"/>
      <c r="AW205" s="86"/>
      <c r="AX205" s="86"/>
      <c r="AY205" s="86"/>
      <c r="AZ205" s="86"/>
      <c r="BA205" s="86"/>
      <c r="BB205" s="86"/>
      <c r="BC205" s="86"/>
      <c r="BD205" s="86"/>
      <c r="BE205" s="86"/>
      <c r="BF205" s="86"/>
      <c r="BG205" s="86"/>
      <c r="BH205" s="86"/>
      <c r="BI205" s="86"/>
      <c r="BJ205" s="86"/>
      <c r="BK205" s="86"/>
      <c r="BL205" s="86"/>
      <c r="BM205" s="86"/>
      <c r="BN205" s="86"/>
      <c r="BO205" s="86"/>
      <c r="BP205" s="86"/>
      <c r="BQ205" s="86"/>
      <c r="BR205" s="86"/>
      <c r="BS205" s="86"/>
      <c r="BT205" s="86"/>
      <c r="BU205" s="86"/>
      <c r="BV205" s="86"/>
      <c r="BW205" s="86"/>
      <c r="BX205" s="86"/>
      <c r="BY205" s="86"/>
      <c r="BZ205" s="86"/>
      <c r="CA205" s="86"/>
      <c r="CB205" s="86"/>
      <c r="CC205" s="86"/>
      <c r="CD205" s="86"/>
    </row>
    <row r="206" spans="3:82" ht="15" hidden="1" customHeight="1"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  <c r="AH206" s="86"/>
      <c r="AI206" s="86"/>
      <c r="AJ206" s="86"/>
      <c r="AK206" s="86"/>
      <c r="AL206" s="86"/>
      <c r="AM206" s="86"/>
      <c r="AN206" s="86"/>
      <c r="AO206" s="86"/>
      <c r="AP206" s="86"/>
      <c r="AQ206" s="86"/>
      <c r="AR206" s="86"/>
      <c r="AS206" s="86"/>
      <c r="AT206" s="86"/>
      <c r="AU206" s="86"/>
      <c r="AV206" s="86"/>
      <c r="AW206" s="86"/>
      <c r="AX206" s="86"/>
      <c r="AY206" s="86"/>
      <c r="AZ206" s="86"/>
      <c r="BA206" s="86"/>
      <c r="BB206" s="86"/>
      <c r="BC206" s="86"/>
      <c r="BD206" s="86"/>
      <c r="BE206" s="86"/>
      <c r="BF206" s="86"/>
      <c r="BG206" s="86"/>
      <c r="BH206" s="86"/>
      <c r="BI206" s="86"/>
      <c r="BJ206" s="86"/>
      <c r="BK206" s="86"/>
      <c r="BL206" s="86"/>
      <c r="BM206" s="86"/>
      <c r="BN206" s="86"/>
      <c r="BO206" s="86"/>
      <c r="BP206" s="86"/>
      <c r="BQ206" s="86"/>
      <c r="BR206" s="86"/>
      <c r="BS206" s="86"/>
      <c r="BT206" s="86"/>
      <c r="BU206" s="86"/>
      <c r="BV206" s="86"/>
      <c r="BW206" s="86"/>
      <c r="BX206" s="86"/>
      <c r="BY206" s="86"/>
      <c r="BZ206" s="86"/>
      <c r="CA206" s="86"/>
      <c r="CB206" s="86"/>
      <c r="CC206" s="86"/>
      <c r="CD206" s="86"/>
    </row>
    <row r="207" spans="3:82" ht="15" hidden="1" customHeight="1"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86"/>
      <c r="AE207" s="86"/>
      <c r="AF207" s="86"/>
      <c r="AG207" s="86"/>
      <c r="AH207" s="86"/>
      <c r="AI207" s="86"/>
      <c r="AJ207" s="86"/>
      <c r="AK207" s="86"/>
      <c r="AL207" s="86"/>
      <c r="AM207" s="86"/>
      <c r="AN207" s="86"/>
      <c r="AO207" s="86"/>
      <c r="AP207" s="86"/>
      <c r="AQ207" s="86"/>
      <c r="AR207" s="86"/>
      <c r="AS207" s="86"/>
      <c r="AT207" s="86"/>
      <c r="AU207" s="86"/>
      <c r="AV207" s="86"/>
      <c r="AW207" s="86"/>
      <c r="AX207" s="86"/>
      <c r="AY207" s="86"/>
      <c r="AZ207" s="86"/>
      <c r="BA207" s="86"/>
      <c r="BB207" s="86"/>
      <c r="BC207" s="86"/>
      <c r="BD207" s="86"/>
      <c r="BE207" s="86"/>
      <c r="BF207" s="86"/>
      <c r="BG207" s="86"/>
      <c r="BH207" s="86"/>
      <c r="BI207" s="86"/>
      <c r="BJ207" s="86"/>
      <c r="BK207" s="86"/>
      <c r="BL207" s="86"/>
      <c r="BM207" s="86"/>
      <c r="BN207" s="86"/>
      <c r="BO207" s="86"/>
      <c r="BP207" s="86"/>
      <c r="BQ207" s="86"/>
      <c r="BR207" s="86"/>
      <c r="BS207" s="86"/>
      <c r="BT207" s="86"/>
      <c r="BU207" s="86"/>
      <c r="BV207" s="86"/>
      <c r="BW207" s="86"/>
      <c r="BX207" s="86"/>
      <c r="BY207" s="86"/>
      <c r="BZ207" s="86"/>
      <c r="CA207" s="86"/>
      <c r="CB207" s="86"/>
      <c r="CC207" s="86"/>
      <c r="CD207" s="86"/>
    </row>
    <row r="208" spans="3:82" ht="15" hidden="1" customHeight="1"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  <c r="AH208" s="86"/>
      <c r="AI208" s="86"/>
      <c r="AJ208" s="86"/>
      <c r="AK208" s="86"/>
      <c r="AL208" s="86"/>
      <c r="AM208" s="86"/>
      <c r="AN208" s="86"/>
      <c r="AO208" s="86"/>
      <c r="AP208" s="86"/>
      <c r="AQ208" s="86"/>
      <c r="AR208" s="86"/>
      <c r="AS208" s="86"/>
      <c r="AT208" s="86"/>
      <c r="AU208" s="86"/>
      <c r="AV208" s="86"/>
      <c r="AW208" s="86"/>
      <c r="AX208" s="86"/>
      <c r="AY208" s="86"/>
      <c r="AZ208" s="86"/>
      <c r="BA208" s="86"/>
      <c r="BB208" s="86"/>
      <c r="BC208" s="86"/>
      <c r="BD208" s="86"/>
      <c r="BE208" s="86"/>
      <c r="BF208" s="86"/>
      <c r="BG208" s="86"/>
      <c r="BH208" s="86"/>
      <c r="BI208" s="86"/>
      <c r="BJ208" s="86"/>
      <c r="BK208" s="86"/>
      <c r="BL208" s="86"/>
      <c r="BM208" s="86"/>
      <c r="BN208" s="86"/>
      <c r="BO208" s="86"/>
      <c r="BP208" s="86"/>
      <c r="BQ208" s="86"/>
      <c r="BR208" s="86"/>
      <c r="BS208" s="86"/>
      <c r="BT208" s="86"/>
      <c r="BU208" s="86"/>
      <c r="BV208" s="86"/>
      <c r="BW208" s="86"/>
      <c r="BX208" s="86"/>
      <c r="BY208" s="86"/>
      <c r="BZ208" s="86"/>
      <c r="CA208" s="86"/>
      <c r="CB208" s="86"/>
      <c r="CC208" s="86"/>
      <c r="CD208" s="86"/>
    </row>
    <row r="209" spans="3:82" ht="15" hidden="1" customHeight="1"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  <c r="AA209" s="8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6"/>
      <c r="AL209" s="86"/>
      <c r="AM209" s="86"/>
      <c r="AN209" s="86"/>
      <c r="AO209" s="86"/>
      <c r="AP209" s="86"/>
      <c r="AQ209" s="86"/>
      <c r="AR209" s="86"/>
      <c r="AS209" s="86"/>
      <c r="AT209" s="86"/>
      <c r="AU209" s="86"/>
      <c r="AV209" s="86"/>
      <c r="AW209" s="86"/>
      <c r="AX209" s="86"/>
      <c r="AY209" s="86"/>
      <c r="AZ209" s="86"/>
      <c r="BA209" s="86"/>
      <c r="BB209" s="86"/>
      <c r="BC209" s="86"/>
      <c r="BD209" s="86"/>
      <c r="BE209" s="86"/>
      <c r="BF209" s="86"/>
      <c r="BG209" s="86"/>
      <c r="BH209" s="86"/>
      <c r="BI209" s="86"/>
      <c r="BJ209" s="86"/>
      <c r="BK209" s="86"/>
      <c r="BL209" s="86"/>
      <c r="BM209" s="86"/>
      <c r="BN209" s="86"/>
      <c r="BO209" s="86"/>
      <c r="BP209" s="86"/>
      <c r="BQ209" s="86"/>
      <c r="BR209" s="86"/>
      <c r="BS209" s="86"/>
      <c r="BT209" s="86"/>
      <c r="BU209" s="86"/>
      <c r="BV209" s="86"/>
      <c r="BW209" s="86"/>
      <c r="BX209" s="86"/>
      <c r="BY209" s="86"/>
      <c r="BZ209" s="86"/>
      <c r="CA209" s="86"/>
      <c r="CB209" s="86"/>
      <c r="CC209" s="86"/>
      <c r="CD209" s="86"/>
    </row>
    <row r="210" spans="3:82" ht="15" hidden="1" customHeight="1"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  <c r="AA210" s="86"/>
      <c r="AB210" s="86"/>
      <c r="AC210" s="86"/>
      <c r="AD210" s="86"/>
      <c r="AE210" s="86"/>
      <c r="AF210" s="86"/>
      <c r="AG210" s="86"/>
      <c r="AH210" s="86"/>
      <c r="AI210" s="86"/>
      <c r="AJ210" s="86"/>
      <c r="AK210" s="86"/>
      <c r="AL210" s="86"/>
      <c r="AM210" s="86"/>
      <c r="AN210" s="86"/>
      <c r="AO210" s="86"/>
      <c r="AP210" s="86"/>
      <c r="AQ210" s="86"/>
      <c r="AR210" s="86"/>
      <c r="AS210" s="86"/>
      <c r="AT210" s="86"/>
      <c r="AU210" s="86"/>
      <c r="AV210" s="86"/>
      <c r="AW210" s="86"/>
      <c r="AX210" s="86"/>
      <c r="AY210" s="86"/>
      <c r="AZ210" s="86"/>
      <c r="BA210" s="86"/>
      <c r="BB210" s="86"/>
      <c r="BC210" s="86"/>
      <c r="BD210" s="86"/>
      <c r="BE210" s="86"/>
      <c r="BF210" s="86"/>
      <c r="BG210" s="86"/>
      <c r="BH210" s="86"/>
      <c r="BI210" s="86"/>
      <c r="BJ210" s="86"/>
      <c r="BK210" s="86"/>
      <c r="BL210" s="86"/>
      <c r="BM210" s="86"/>
      <c r="BN210" s="86"/>
      <c r="BO210" s="86"/>
      <c r="BP210" s="86"/>
      <c r="BQ210" s="86"/>
      <c r="BR210" s="86"/>
      <c r="BS210" s="86"/>
      <c r="BT210" s="86"/>
      <c r="BU210" s="86"/>
      <c r="BV210" s="86"/>
      <c r="BW210" s="86"/>
      <c r="BX210" s="86"/>
      <c r="BY210" s="86"/>
      <c r="BZ210" s="86"/>
      <c r="CA210" s="86"/>
      <c r="CB210" s="86"/>
      <c r="CC210" s="86"/>
      <c r="CD210" s="86"/>
    </row>
    <row r="211" spans="3:82" ht="15" hidden="1" customHeight="1"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86"/>
      <c r="AE211" s="86"/>
      <c r="AF211" s="86"/>
      <c r="AG211" s="86"/>
      <c r="AH211" s="86"/>
      <c r="AI211" s="86"/>
      <c r="AJ211" s="86"/>
      <c r="AK211" s="86"/>
      <c r="AL211" s="86"/>
      <c r="AM211" s="86"/>
      <c r="AN211" s="86"/>
      <c r="AO211" s="86"/>
      <c r="AP211" s="86"/>
      <c r="AQ211" s="86"/>
      <c r="AR211" s="86"/>
      <c r="AS211" s="86"/>
      <c r="AT211" s="86"/>
      <c r="AU211" s="86"/>
      <c r="AV211" s="86"/>
      <c r="AW211" s="86"/>
      <c r="AX211" s="86"/>
      <c r="AY211" s="86"/>
      <c r="AZ211" s="86"/>
      <c r="BA211" s="86"/>
      <c r="BB211" s="86"/>
      <c r="BC211" s="86"/>
      <c r="BD211" s="86"/>
      <c r="BE211" s="86"/>
      <c r="BF211" s="86"/>
      <c r="BG211" s="86"/>
      <c r="BH211" s="86"/>
      <c r="BI211" s="86"/>
      <c r="BJ211" s="86"/>
      <c r="BK211" s="86"/>
      <c r="BL211" s="86"/>
      <c r="BM211" s="86"/>
      <c r="BN211" s="86"/>
      <c r="BO211" s="86"/>
      <c r="BP211" s="86"/>
      <c r="BQ211" s="86"/>
      <c r="BR211" s="86"/>
      <c r="BS211" s="86"/>
      <c r="BT211" s="86"/>
      <c r="BU211" s="86"/>
      <c r="BV211" s="86"/>
      <c r="BW211" s="86"/>
      <c r="BX211" s="86"/>
      <c r="BY211" s="86"/>
      <c r="BZ211" s="86"/>
      <c r="CA211" s="86"/>
      <c r="CB211" s="86"/>
      <c r="CC211" s="86"/>
      <c r="CD211" s="86"/>
    </row>
    <row r="212" spans="3:82" ht="15" hidden="1" customHeight="1"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86"/>
      <c r="AE212" s="86"/>
      <c r="AF212" s="86"/>
      <c r="AG212" s="86"/>
      <c r="AH212" s="86"/>
      <c r="AI212" s="86"/>
      <c r="AJ212" s="86"/>
      <c r="AK212" s="86"/>
      <c r="AL212" s="86"/>
      <c r="AM212" s="86"/>
      <c r="AN212" s="86"/>
      <c r="AO212" s="86"/>
      <c r="AP212" s="86"/>
      <c r="AQ212" s="86"/>
      <c r="AR212" s="86"/>
      <c r="AS212" s="86"/>
      <c r="AT212" s="86"/>
      <c r="AU212" s="86"/>
      <c r="AV212" s="86"/>
      <c r="AW212" s="86"/>
      <c r="AX212" s="86"/>
      <c r="AY212" s="86"/>
      <c r="AZ212" s="86"/>
      <c r="BA212" s="86"/>
      <c r="BB212" s="86"/>
      <c r="BC212" s="86"/>
      <c r="BD212" s="86"/>
      <c r="BE212" s="86"/>
      <c r="BF212" s="86"/>
      <c r="BG212" s="86"/>
      <c r="BH212" s="86"/>
      <c r="BI212" s="86"/>
      <c r="BJ212" s="86"/>
      <c r="BK212" s="86"/>
      <c r="BL212" s="86"/>
      <c r="BM212" s="86"/>
      <c r="BN212" s="86"/>
      <c r="BO212" s="86"/>
      <c r="BP212" s="86"/>
      <c r="BQ212" s="86"/>
      <c r="BR212" s="86"/>
      <c r="BS212" s="86"/>
      <c r="BT212" s="86"/>
      <c r="BU212" s="86"/>
      <c r="BV212" s="86"/>
      <c r="BW212" s="86"/>
      <c r="BX212" s="86"/>
      <c r="BY212" s="86"/>
      <c r="BZ212" s="86"/>
      <c r="CA212" s="86"/>
      <c r="CB212" s="86"/>
      <c r="CC212" s="86"/>
      <c r="CD212" s="86"/>
    </row>
    <row r="213" spans="3:82" ht="15" hidden="1" customHeight="1"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  <c r="AH213" s="86"/>
      <c r="AI213" s="86"/>
      <c r="AJ213" s="86"/>
      <c r="AK213" s="86"/>
      <c r="AL213" s="86"/>
      <c r="AM213" s="86"/>
      <c r="AN213" s="86"/>
      <c r="AO213" s="86"/>
      <c r="AP213" s="86"/>
      <c r="AQ213" s="86"/>
      <c r="AR213" s="86"/>
      <c r="AS213" s="86"/>
      <c r="AT213" s="86"/>
      <c r="AU213" s="86"/>
      <c r="AV213" s="86"/>
      <c r="AW213" s="86"/>
      <c r="AX213" s="86"/>
      <c r="AY213" s="86"/>
      <c r="AZ213" s="86"/>
      <c r="BA213" s="86"/>
      <c r="BB213" s="86"/>
      <c r="BC213" s="86"/>
      <c r="BD213" s="86"/>
      <c r="BE213" s="86"/>
      <c r="BF213" s="86"/>
      <c r="BG213" s="86"/>
      <c r="BH213" s="86"/>
      <c r="BI213" s="86"/>
      <c r="BJ213" s="86"/>
      <c r="BK213" s="86"/>
      <c r="BL213" s="86"/>
      <c r="BM213" s="86"/>
      <c r="BN213" s="86"/>
      <c r="BO213" s="86"/>
      <c r="BP213" s="86"/>
      <c r="BQ213" s="86"/>
      <c r="BR213" s="86"/>
      <c r="BS213" s="86"/>
      <c r="BT213" s="86"/>
      <c r="BU213" s="86"/>
      <c r="BV213" s="86"/>
      <c r="BW213" s="86"/>
      <c r="BX213" s="86"/>
      <c r="BY213" s="86"/>
      <c r="BZ213" s="86"/>
      <c r="CA213" s="86"/>
      <c r="CB213" s="86"/>
      <c r="CC213" s="86"/>
      <c r="CD213" s="86"/>
    </row>
    <row r="214" spans="3:82" ht="15" hidden="1" customHeight="1"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86"/>
      <c r="AE214" s="86"/>
      <c r="AF214" s="86"/>
      <c r="AG214" s="86"/>
      <c r="AH214" s="86"/>
      <c r="AI214" s="86"/>
      <c r="AJ214" s="86"/>
      <c r="AK214" s="86"/>
      <c r="AL214" s="86"/>
      <c r="AM214" s="86"/>
      <c r="AN214" s="86"/>
      <c r="AO214" s="86"/>
      <c r="AP214" s="86"/>
      <c r="AQ214" s="86"/>
      <c r="AR214" s="86"/>
      <c r="AS214" s="86"/>
      <c r="AT214" s="86"/>
      <c r="AU214" s="86"/>
      <c r="AV214" s="86"/>
      <c r="AW214" s="86"/>
      <c r="AX214" s="86"/>
      <c r="AY214" s="86"/>
      <c r="AZ214" s="86"/>
      <c r="BA214" s="86"/>
      <c r="BB214" s="86"/>
      <c r="BC214" s="86"/>
      <c r="BD214" s="86"/>
      <c r="BE214" s="86"/>
      <c r="BF214" s="86"/>
      <c r="BG214" s="86"/>
      <c r="BH214" s="86"/>
      <c r="BI214" s="86"/>
      <c r="BJ214" s="86"/>
      <c r="BK214" s="86"/>
      <c r="BL214" s="86"/>
      <c r="BM214" s="86"/>
      <c r="BN214" s="86"/>
      <c r="BO214" s="86"/>
      <c r="BP214" s="86"/>
      <c r="BQ214" s="86"/>
      <c r="BR214" s="86"/>
      <c r="BS214" s="86"/>
      <c r="BT214" s="86"/>
      <c r="BU214" s="86"/>
      <c r="BV214" s="86"/>
      <c r="BW214" s="86"/>
      <c r="BX214" s="86"/>
      <c r="BY214" s="86"/>
      <c r="BZ214" s="86"/>
      <c r="CA214" s="86"/>
      <c r="CB214" s="86"/>
      <c r="CC214" s="86"/>
      <c r="CD214" s="86"/>
    </row>
    <row r="215" spans="3:82" ht="15" hidden="1" customHeight="1"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86"/>
      <c r="AE215" s="86"/>
      <c r="AF215" s="86"/>
      <c r="AG215" s="86"/>
      <c r="AH215" s="86"/>
      <c r="AI215" s="86"/>
      <c r="AJ215" s="86"/>
      <c r="AK215" s="86"/>
      <c r="AL215" s="86"/>
      <c r="AM215" s="86"/>
      <c r="AN215" s="86"/>
      <c r="AO215" s="86"/>
      <c r="AP215" s="86"/>
      <c r="AQ215" s="86"/>
      <c r="AR215" s="86"/>
      <c r="AS215" s="86"/>
      <c r="AT215" s="86"/>
      <c r="AU215" s="86"/>
      <c r="AV215" s="86"/>
      <c r="AW215" s="86"/>
      <c r="AX215" s="86"/>
      <c r="AY215" s="86"/>
      <c r="AZ215" s="86"/>
      <c r="BA215" s="86"/>
      <c r="BB215" s="86"/>
      <c r="BC215" s="86"/>
      <c r="BD215" s="86"/>
      <c r="BE215" s="86"/>
      <c r="BF215" s="86"/>
      <c r="BG215" s="86"/>
      <c r="BH215" s="86"/>
      <c r="BI215" s="86"/>
      <c r="BJ215" s="86"/>
      <c r="BK215" s="86"/>
      <c r="BL215" s="86"/>
      <c r="BM215" s="86"/>
      <c r="BN215" s="86"/>
      <c r="BO215" s="86"/>
      <c r="BP215" s="86"/>
      <c r="BQ215" s="86"/>
      <c r="BR215" s="86"/>
      <c r="BS215" s="86"/>
      <c r="BT215" s="86"/>
      <c r="BU215" s="86"/>
      <c r="BV215" s="86"/>
      <c r="BW215" s="86"/>
      <c r="BX215" s="86"/>
      <c r="BY215" s="86"/>
      <c r="BZ215" s="86"/>
      <c r="CA215" s="86"/>
      <c r="CB215" s="86"/>
      <c r="CC215" s="86"/>
      <c r="CD215" s="86"/>
    </row>
    <row r="216" spans="3:82" ht="15" hidden="1" customHeight="1"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  <c r="AA216" s="86"/>
      <c r="AB216" s="86"/>
      <c r="AC216" s="86"/>
      <c r="AD216" s="86"/>
      <c r="AE216" s="86"/>
      <c r="AF216" s="86"/>
      <c r="AG216" s="86"/>
      <c r="AH216" s="86"/>
      <c r="AI216" s="86"/>
      <c r="AJ216" s="86"/>
      <c r="AK216" s="86"/>
      <c r="AL216" s="86"/>
      <c r="AM216" s="86"/>
      <c r="AN216" s="86"/>
      <c r="AO216" s="86"/>
      <c r="AP216" s="86"/>
      <c r="AQ216" s="86"/>
      <c r="AR216" s="86"/>
      <c r="AS216" s="86"/>
      <c r="AT216" s="86"/>
      <c r="AU216" s="86"/>
      <c r="AV216" s="86"/>
      <c r="AW216" s="86"/>
      <c r="AX216" s="86"/>
      <c r="AY216" s="86"/>
      <c r="AZ216" s="86"/>
      <c r="BA216" s="86"/>
      <c r="BB216" s="86"/>
      <c r="BC216" s="86"/>
      <c r="BD216" s="86"/>
      <c r="BE216" s="86"/>
      <c r="BF216" s="86"/>
      <c r="BG216" s="86"/>
      <c r="BH216" s="86"/>
      <c r="BI216" s="86"/>
      <c r="BJ216" s="86"/>
      <c r="BK216" s="86"/>
      <c r="BL216" s="86"/>
      <c r="BM216" s="86"/>
      <c r="BN216" s="86"/>
      <c r="BO216" s="86"/>
      <c r="BP216" s="86"/>
      <c r="BQ216" s="86"/>
      <c r="BR216" s="86"/>
      <c r="BS216" s="86"/>
      <c r="BT216" s="86"/>
      <c r="BU216" s="86"/>
      <c r="BV216" s="86"/>
      <c r="BW216" s="86"/>
      <c r="BX216" s="86"/>
      <c r="BY216" s="86"/>
      <c r="BZ216" s="86"/>
      <c r="CA216" s="86"/>
      <c r="CB216" s="86"/>
      <c r="CC216" s="86"/>
      <c r="CD216" s="86"/>
    </row>
    <row r="217" spans="3:82" ht="15" hidden="1" customHeight="1"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  <c r="AA217" s="86"/>
      <c r="AB217" s="86"/>
      <c r="AC217" s="86"/>
      <c r="AD217" s="86"/>
      <c r="AE217" s="86"/>
      <c r="AF217" s="86"/>
      <c r="AG217" s="86"/>
      <c r="AH217" s="86"/>
      <c r="AI217" s="86"/>
      <c r="AJ217" s="86"/>
      <c r="AK217" s="86"/>
      <c r="AL217" s="86"/>
      <c r="AM217" s="86"/>
      <c r="AN217" s="86"/>
      <c r="AO217" s="86"/>
      <c r="AP217" s="86"/>
      <c r="AQ217" s="86"/>
      <c r="AR217" s="86"/>
      <c r="AS217" s="86"/>
      <c r="AT217" s="86"/>
      <c r="AU217" s="86"/>
      <c r="AV217" s="86"/>
      <c r="AW217" s="86"/>
      <c r="AX217" s="86"/>
      <c r="AY217" s="86"/>
      <c r="AZ217" s="86"/>
      <c r="BA217" s="86"/>
      <c r="BB217" s="86"/>
      <c r="BC217" s="86"/>
      <c r="BD217" s="86"/>
      <c r="BE217" s="86"/>
      <c r="BF217" s="86"/>
      <c r="BG217" s="86"/>
      <c r="BH217" s="86"/>
      <c r="BI217" s="86"/>
      <c r="BJ217" s="86"/>
      <c r="BK217" s="86"/>
      <c r="BL217" s="86"/>
      <c r="BM217" s="86"/>
      <c r="BN217" s="86"/>
      <c r="BO217" s="86"/>
      <c r="BP217" s="86"/>
      <c r="BQ217" s="86"/>
      <c r="BR217" s="86"/>
      <c r="BS217" s="86"/>
      <c r="BT217" s="86"/>
      <c r="BU217" s="86"/>
      <c r="BV217" s="86"/>
      <c r="BW217" s="86"/>
      <c r="BX217" s="86"/>
      <c r="BY217" s="86"/>
      <c r="BZ217" s="86"/>
      <c r="CA217" s="86"/>
      <c r="CB217" s="86"/>
      <c r="CC217" s="86"/>
      <c r="CD217" s="86"/>
    </row>
    <row r="218" spans="3:82" ht="15" hidden="1" customHeight="1"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6"/>
      <c r="BN218" s="86"/>
      <c r="BO218" s="86"/>
      <c r="BP218" s="86"/>
      <c r="BQ218" s="86"/>
      <c r="BR218" s="86"/>
      <c r="BS218" s="86"/>
      <c r="BT218" s="86"/>
      <c r="BU218" s="86"/>
      <c r="BV218" s="86"/>
      <c r="BW218" s="86"/>
      <c r="BX218" s="86"/>
      <c r="BY218" s="86"/>
      <c r="BZ218" s="86"/>
      <c r="CA218" s="86"/>
      <c r="CB218" s="86"/>
      <c r="CC218" s="86"/>
      <c r="CD218" s="86"/>
    </row>
    <row r="219" spans="3:82" ht="15" hidden="1" customHeight="1"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6"/>
      <c r="BN219" s="86"/>
      <c r="BO219" s="86"/>
      <c r="BP219" s="86"/>
      <c r="BQ219" s="86"/>
      <c r="BR219" s="86"/>
      <c r="BS219" s="86"/>
      <c r="BT219" s="86"/>
      <c r="BU219" s="86"/>
      <c r="BV219" s="86"/>
      <c r="BW219" s="86"/>
      <c r="BX219" s="86"/>
      <c r="BY219" s="86"/>
      <c r="BZ219" s="86"/>
      <c r="CA219" s="86"/>
      <c r="CB219" s="86"/>
      <c r="CC219" s="86"/>
      <c r="CD219" s="86"/>
    </row>
    <row r="220" spans="3:82" ht="15" hidden="1" customHeight="1"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6"/>
      <c r="BN220" s="86"/>
      <c r="BO220" s="86"/>
      <c r="BP220" s="86"/>
      <c r="BQ220" s="86"/>
      <c r="BR220" s="86"/>
      <c r="BS220" s="86"/>
      <c r="BT220" s="86"/>
      <c r="BU220" s="86"/>
      <c r="BV220" s="86"/>
      <c r="BW220" s="86"/>
      <c r="BX220" s="86"/>
      <c r="BY220" s="86"/>
      <c r="BZ220" s="86"/>
      <c r="CA220" s="86"/>
      <c r="CB220" s="86"/>
      <c r="CC220" s="86"/>
      <c r="CD220" s="86"/>
    </row>
    <row r="221" spans="3:82" ht="15" hidden="1" customHeight="1"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6"/>
      <c r="BN221" s="86"/>
      <c r="BO221" s="86"/>
      <c r="BP221" s="86"/>
      <c r="BQ221" s="86"/>
      <c r="BR221" s="86"/>
      <c r="BS221" s="86"/>
      <c r="BT221" s="86"/>
      <c r="BU221" s="86"/>
      <c r="BV221" s="86"/>
      <c r="BW221" s="86"/>
      <c r="BX221" s="86"/>
      <c r="BY221" s="86"/>
      <c r="BZ221" s="86"/>
      <c r="CA221" s="86"/>
      <c r="CB221" s="86"/>
      <c r="CC221" s="86"/>
      <c r="CD221" s="86"/>
    </row>
    <row r="222" spans="3:82" ht="15" hidden="1" customHeight="1"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6"/>
      <c r="BN222" s="86"/>
      <c r="BO222" s="86"/>
      <c r="BP222" s="86"/>
      <c r="BQ222" s="86"/>
      <c r="BR222" s="86"/>
      <c r="BS222" s="86"/>
      <c r="BT222" s="86"/>
      <c r="BU222" s="86"/>
      <c r="BV222" s="86"/>
      <c r="BW222" s="86"/>
      <c r="BX222" s="86"/>
      <c r="BY222" s="86"/>
      <c r="BZ222" s="86"/>
      <c r="CA222" s="86"/>
      <c r="CB222" s="86"/>
      <c r="CC222" s="86"/>
      <c r="CD222" s="86"/>
    </row>
    <row r="223" spans="3:82" ht="15" hidden="1" customHeight="1"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  <c r="AA223" s="86"/>
      <c r="AB223" s="86"/>
      <c r="AC223" s="86"/>
      <c r="AD223" s="86"/>
      <c r="AE223" s="86"/>
      <c r="AF223" s="86"/>
      <c r="AG223" s="86"/>
      <c r="AH223" s="86"/>
      <c r="AI223" s="86"/>
      <c r="AJ223" s="86"/>
      <c r="AK223" s="86"/>
      <c r="AL223" s="86"/>
      <c r="AM223" s="86"/>
      <c r="AN223" s="86"/>
      <c r="AO223" s="86"/>
      <c r="AP223" s="86"/>
      <c r="AQ223" s="86"/>
      <c r="AR223" s="86"/>
      <c r="AS223" s="86"/>
      <c r="AT223" s="86"/>
      <c r="AU223" s="86"/>
      <c r="AV223" s="86"/>
      <c r="AW223" s="86"/>
      <c r="AX223" s="86"/>
      <c r="AY223" s="86"/>
      <c r="AZ223" s="86"/>
      <c r="BA223" s="86"/>
      <c r="BB223" s="86"/>
      <c r="BC223" s="86"/>
      <c r="BD223" s="86"/>
      <c r="BE223" s="86"/>
      <c r="BF223" s="86"/>
      <c r="BG223" s="86"/>
      <c r="BH223" s="86"/>
      <c r="BI223" s="86"/>
      <c r="BJ223" s="86"/>
      <c r="BK223" s="86"/>
      <c r="BL223" s="86"/>
      <c r="BM223" s="86"/>
      <c r="BN223" s="86"/>
      <c r="BO223" s="86"/>
      <c r="BP223" s="86"/>
      <c r="BQ223" s="86"/>
      <c r="BR223" s="86"/>
      <c r="BS223" s="86"/>
      <c r="BT223" s="86"/>
      <c r="BU223" s="86"/>
      <c r="BV223" s="86"/>
      <c r="BW223" s="86"/>
      <c r="BX223" s="86"/>
      <c r="BY223" s="86"/>
      <c r="BZ223" s="86"/>
      <c r="CA223" s="86"/>
      <c r="CB223" s="86"/>
      <c r="CC223" s="86"/>
      <c r="CD223" s="86"/>
    </row>
    <row r="224" spans="3:82" ht="15" hidden="1" customHeight="1"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  <c r="AH224" s="86"/>
      <c r="AI224" s="86"/>
      <c r="AJ224" s="86"/>
      <c r="AK224" s="86"/>
      <c r="AL224" s="86"/>
      <c r="AM224" s="86"/>
      <c r="AN224" s="86"/>
      <c r="AO224" s="86"/>
      <c r="AP224" s="86"/>
      <c r="AQ224" s="86"/>
      <c r="AR224" s="86"/>
      <c r="AS224" s="86"/>
      <c r="AT224" s="86"/>
      <c r="AU224" s="86"/>
      <c r="AV224" s="86"/>
      <c r="AW224" s="86"/>
      <c r="AX224" s="86"/>
      <c r="AY224" s="86"/>
      <c r="AZ224" s="86"/>
      <c r="BA224" s="86"/>
      <c r="BB224" s="86"/>
      <c r="BC224" s="86"/>
      <c r="BD224" s="86"/>
      <c r="BE224" s="86"/>
      <c r="BF224" s="86"/>
      <c r="BG224" s="86"/>
      <c r="BH224" s="86"/>
      <c r="BI224" s="86"/>
      <c r="BJ224" s="86"/>
      <c r="BK224" s="86"/>
      <c r="BL224" s="86"/>
      <c r="BM224" s="86"/>
      <c r="BN224" s="86"/>
      <c r="BO224" s="86"/>
      <c r="BP224" s="86"/>
      <c r="BQ224" s="86"/>
      <c r="BR224" s="86"/>
      <c r="BS224" s="86"/>
      <c r="BT224" s="86"/>
      <c r="BU224" s="86"/>
      <c r="BV224" s="86"/>
      <c r="BW224" s="86"/>
      <c r="BX224" s="86"/>
      <c r="BY224" s="86"/>
      <c r="BZ224" s="86"/>
      <c r="CA224" s="86"/>
      <c r="CB224" s="86"/>
      <c r="CC224" s="86"/>
      <c r="CD224" s="86"/>
    </row>
    <row r="225" spans="3:82" ht="15" hidden="1" customHeight="1"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  <c r="AA225" s="86"/>
      <c r="AB225" s="86"/>
      <c r="AC225" s="86"/>
      <c r="AD225" s="86"/>
      <c r="AE225" s="86"/>
      <c r="AF225" s="86"/>
      <c r="AG225" s="86"/>
      <c r="AH225" s="86"/>
      <c r="AI225" s="86"/>
      <c r="AJ225" s="86"/>
      <c r="AK225" s="86"/>
      <c r="AL225" s="86"/>
      <c r="AM225" s="86"/>
      <c r="AN225" s="86"/>
      <c r="AO225" s="86"/>
      <c r="AP225" s="86"/>
      <c r="AQ225" s="86"/>
      <c r="AR225" s="86"/>
      <c r="AS225" s="86"/>
      <c r="AT225" s="86"/>
      <c r="AU225" s="86"/>
      <c r="AV225" s="86"/>
      <c r="AW225" s="86"/>
      <c r="AX225" s="86"/>
      <c r="AY225" s="86"/>
      <c r="AZ225" s="86"/>
      <c r="BA225" s="86"/>
      <c r="BB225" s="86"/>
      <c r="BC225" s="86"/>
      <c r="BD225" s="86"/>
      <c r="BE225" s="86"/>
      <c r="BF225" s="86"/>
      <c r="BG225" s="86"/>
      <c r="BH225" s="86"/>
      <c r="BI225" s="86"/>
      <c r="BJ225" s="86"/>
      <c r="BK225" s="86"/>
      <c r="BL225" s="86"/>
      <c r="BM225" s="86"/>
      <c r="BN225" s="86"/>
      <c r="BO225" s="86"/>
      <c r="BP225" s="86"/>
      <c r="BQ225" s="86"/>
      <c r="BR225" s="86"/>
      <c r="BS225" s="86"/>
      <c r="BT225" s="86"/>
      <c r="BU225" s="86"/>
      <c r="BV225" s="86"/>
      <c r="BW225" s="86"/>
      <c r="BX225" s="86"/>
      <c r="BY225" s="86"/>
      <c r="BZ225" s="86"/>
      <c r="CA225" s="86"/>
      <c r="CB225" s="86"/>
      <c r="CC225" s="86"/>
      <c r="CD225" s="86"/>
    </row>
    <row r="226" spans="3:82" ht="15" hidden="1" customHeight="1"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  <c r="AA226" s="86"/>
      <c r="AB226" s="86"/>
      <c r="AC226" s="86"/>
      <c r="AD226" s="86"/>
      <c r="AE226" s="86"/>
      <c r="AF226" s="86"/>
      <c r="AG226" s="86"/>
      <c r="AH226" s="86"/>
      <c r="AI226" s="86"/>
      <c r="AJ226" s="86"/>
      <c r="AK226" s="86"/>
      <c r="AL226" s="86"/>
      <c r="AM226" s="86"/>
      <c r="AN226" s="86"/>
      <c r="AO226" s="86"/>
      <c r="AP226" s="86"/>
      <c r="AQ226" s="86"/>
      <c r="AR226" s="86"/>
      <c r="AS226" s="86"/>
      <c r="AT226" s="86"/>
      <c r="AU226" s="86"/>
      <c r="AV226" s="86"/>
      <c r="AW226" s="86"/>
      <c r="AX226" s="86"/>
      <c r="AY226" s="86"/>
      <c r="AZ226" s="86"/>
      <c r="BA226" s="86"/>
      <c r="BB226" s="86"/>
      <c r="BC226" s="86"/>
      <c r="BD226" s="86"/>
      <c r="BE226" s="86"/>
      <c r="BF226" s="86"/>
      <c r="BG226" s="86"/>
      <c r="BH226" s="86"/>
      <c r="BI226" s="86"/>
      <c r="BJ226" s="86"/>
      <c r="BK226" s="86"/>
      <c r="BL226" s="86"/>
      <c r="BM226" s="86"/>
      <c r="BN226" s="86"/>
      <c r="BO226" s="86"/>
      <c r="BP226" s="86"/>
      <c r="BQ226" s="86"/>
      <c r="BR226" s="86"/>
      <c r="BS226" s="86"/>
      <c r="BT226" s="86"/>
      <c r="BU226" s="86"/>
      <c r="BV226" s="86"/>
      <c r="BW226" s="86"/>
      <c r="BX226" s="86"/>
      <c r="BY226" s="86"/>
      <c r="BZ226" s="86"/>
      <c r="CA226" s="86"/>
      <c r="CB226" s="86"/>
      <c r="CC226" s="86"/>
      <c r="CD226" s="86"/>
    </row>
    <row r="227" spans="3:82" ht="15" hidden="1" customHeight="1"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  <c r="AA227" s="86"/>
      <c r="AB227" s="86"/>
      <c r="AC227" s="86"/>
      <c r="AD227" s="86"/>
      <c r="AE227" s="86"/>
      <c r="AF227" s="86"/>
      <c r="AG227" s="86"/>
      <c r="AH227" s="86"/>
      <c r="AI227" s="86"/>
      <c r="AJ227" s="86"/>
      <c r="AK227" s="86"/>
      <c r="AL227" s="86"/>
      <c r="AM227" s="86"/>
      <c r="AN227" s="86"/>
      <c r="AO227" s="86"/>
      <c r="AP227" s="86"/>
      <c r="AQ227" s="86"/>
      <c r="AR227" s="86"/>
      <c r="AS227" s="86"/>
      <c r="AT227" s="86"/>
      <c r="AU227" s="86"/>
      <c r="AV227" s="86"/>
      <c r="AW227" s="86"/>
      <c r="AX227" s="86"/>
      <c r="AY227" s="86"/>
      <c r="AZ227" s="86"/>
      <c r="BA227" s="86"/>
      <c r="BB227" s="86"/>
      <c r="BC227" s="86"/>
      <c r="BD227" s="86"/>
      <c r="BE227" s="86"/>
      <c r="BF227" s="86"/>
      <c r="BG227" s="86"/>
      <c r="BH227" s="86"/>
      <c r="BI227" s="86"/>
      <c r="BJ227" s="86"/>
      <c r="BK227" s="86"/>
      <c r="BL227" s="86"/>
      <c r="BM227" s="86"/>
      <c r="BN227" s="86"/>
      <c r="BO227" s="86"/>
      <c r="BP227" s="86"/>
      <c r="BQ227" s="86"/>
      <c r="BR227" s="86"/>
      <c r="BS227" s="86"/>
      <c r="BT227" s="86"/>
      <c r="BU227" s="86"/>
      <c r="BV227" s="86"/>
      <c r="BW227" s="86"/>
      <c r="BX227" s="86"/>
      <c r="BY227" s="86"/>
      <c r="BZ227" s="86"/>
      <c r="CA227" s="86"/>
      <c r="CB227" s="86"/>
      <c r="CC227" s="86"/>
      <c r="CD227" s="86"/>
    </row>
    <row r="228" spans="3:82" ht="15" hidden="1" customHeight="1"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  <c r="AA228" s="86"/>
      <c r="AB228" s="86"/>
      <c r="AC228" s="86"/>
      <c r="AD228" s="86"/>
      <c r="AE228" s="86"/>
      <c r="AF228" s="86"/>
      <c r="AG228" s="86"/>
      <c r="AH228" s="86"/>
      <c r="AI228" s="86"/>
      <c r="AJ228" s="86"/>
      <c r="AK228" s="86"/>
      <c r="AL228" s="86"/>
      <c r="AM228" s="86"/>
      <c r="AN228" s="86"/>
      <c r="AO228" s="86"/>
      <c r="AP228" s="86"/>
      <c r="AQ228" s="86"/>
      <c r="AR228" s="86"/>
      <c r="AS228" s="86"/>
      <c r="AT228" s="86"/>
      <c r="AU228" s="86"/>
      <c r="AV228" s="86"/>
      <c r="AW228" s="86"/>
      <c r="AX228" s="86"/>
      <c r="AY228" s="86"/>
      <c r="AZ228" s="86"/>
      <c r="BA228" s="86"/>
      <c r="BB228" s="86"/>
      <c r="BC228" s="86"/>
      <c r="BD228" s="86"/>
      <c r="BE228" s="86"/>
      <c r="BF228" s="86"/>
      <c r="BG228" s="86"/>
      <c r="BH228" s="86"/>
      <c r="BI228" s="86"/>
      <c r="BJ228" s="86"/>
      <c r="BK228" s="86"/>
      <c r="BL228" s="86"/>
      <c r="BM228" s="86"/>
      <c r="BN228" s="86"/>
      <c r="BO228" s="86"/>
      <c r="BP228" s="86"/>
      <c r="BQ228" s="86"/>
      <c r="BR228" s="86"/>
      <c r="BS228" s="86"/>
      <c r="BT228" s="86"/>
      <c r="BU228" s="86"/>
      <c r="BV228" s="86"/>
      <c r="BW228" s="86"/>
      <c r="BX228" s="86"/>
      <c r="BY228" s="86"/>
      <c r="BZ228" s="86"/>
      <c r="CA228" s="86"/>
      <c r="CB228" s="86"/>
      <c r="CC228" s="86"/>
      <c r="CD228" s="86"/>
    </row>
    <row r="229" spans="3:82" ht="15" hidden="1" customHeight="1"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86"/>
      <c r="AE229" s="86"/>
      <c r="AF229" s="86"/>
      <c r="AG229" s="86"/>
      <c r="AH229" s="86"/>
      <c r="AI229" s="86"/>
      <c r="AJ229" s="86"/>
      <c r="AK229" s="86"/>
      <c r="AL229" s="86"/>
      <c r="AM229" s="86"/>
      <c r="AN229" s="86"/>
      <c r="AO229" s="86"/>
      <c r="AP229" s="86"/>
      <c r="AQ229" s="86"/>
      <c r="AR229" s="86"/>
      <c r="AS229" s="86"/>
      <c r="AT229" s="86"/>
      <c r="AU229" s="86"/>
      <c r="AV229" s="86"/>
      <c r="AW229" s="86"/>
      <c r="AX229" s="86"/>
      <c r="AY229" s="86"/>
      <c r="AZ229" s="86"/>
      <c r="BA229" s="86"/>
      <c r="BB229" s="86"/>
      <c r="BC229" s="86"/>
      <c r="BD229" s="86"/>
      <c r="BE229" s="86"/>
      <c r="BF229" s="86"/>
      <c r="BG229" s="86"/>
      <c r="BH229" s="86"/>
      <c r="BI229" s="86"/>
      <c r="BJ229" s="86"/>
      <c r="BK229" s="86"/>
      <c r="BL229" s="86"/>
      <c r="BM229" s="86"/>
      <c r="BN229" s="86"/>
      <c r="BO229" s="86"/>
      <c r="BP229" s="86"/>
      <c r="BQ229" s="86"/>
      <c r="BR229" s="86"/>
      <c r="BS229" s="86"/>
      <c r="BT229" s="86"/>
      <c r="BU229" s="86"/>
      <c r="BV229" s="86"/>
      <c r="BW229" s="86"/>
      <c r="BX229" s="86"/>
      <c r="BY229" s="86"/>
      <c r="BZ229" s="86"/>
      <c r="CA229" s="86"/>
      <c r="CB229" s="86"/>
      <c r="CC229" s="86"/>
      <c r="CD229" s="86"/>
    </row>
    <row r="230" spans="3:82" ht="15" hidden="1" customHeight="1"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86"/>
      <c r="AE230" s="86"/>
      <c r="AF230" s="86"/>
      <c r="AG230" s="86"/>
      <c r="AH230" s="86"/>
      <c r="AI230" s="86"/>
      <c r="AJ230" s="86"/>
      <c r="AK230" s="86"/>
      <c r="AL230" s="86"/>
      <c r="AM230" s="86"/>
      <c r="AN230" s="86"/>
      <c r="AO230" s="86"/>
      <c r="AP230" s="86"/>
      <c r="AQ230" s="86"/>
      <c r="AR230" s="86"/>
      <c r="AS230" s="86"/>
      <c r="AT230" s="86"/>
      <c r="AU230" s="86"/>
      <c r="AV230" s="86"/>
      <c r="AW230" s="86"/>
      <c r="AX230" s="86"/>
      <c r="AY230" s="86"/>
      <c r="AZ230" s="86"/>
      <c r="BA230" s="86"/>
      <c r="BB230" s="86"/>
      <c r="BC230" s="86"/>
      <c r="BD230" s="86"/>
      <c r="BE230" s="86"/>
      <c r="BF230" s="86"/>
      <c r="BG230" s="86"/>
      <c r="BH230" s="86"/>
      <c r="BI230" s="86"/>
      <c r="BJ230" s="86"/>
      <c r="BK230" s="86"/>
      <c r="BL230" s="86"/>
      <c r="BM230" s="86"/>
      <c r="BN230" s="86"/>
      <c r="BO230" s="86"/>
      <c r="BP230" s="86"/>
      <c r="BQ230" s="86"/>
      <c r="BR230" s="86"/>
      <c r="BS230" s="86"/>
      <c r="BT230" s="86"/>
      <c r="BU230" s="86"/>
      <c r="BV230" s="86"/>
      <c r="BW230" s="86"/>
      <c r="BX230" s="86"/>
      <c r="BY230" s="86"/>
      <c r="BZ230" s="86"/>
      <c r="CA230" s="86"/>
      <c r="CB230" s="86"/>
      <c r="CC230" s="86"/>
      <c r="CD230" s="86"/>
    </row>
    <row r="231" spans="3:82" ht="15" hidden="1" customHeight="1"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86"/>
      <c r="AE231" s="86"/>
      <c r="AF231" s="86"/>
      <c r="AG231" s="86"/>
      <c r="AH231" s="86"/>
      <c r="AI231" s="86"/>
      <c r="AJ231" s="86"/>
      <c r="AK231" s="86"/>
      <c r="AL231" s="86"/>
      <c r="AM231" s="86"/>
      <c r="AN231" s="86"/>
      <c r="AO231" s="86"/>
      <c r="AP231" s="86"/>
      <c r="AQ231" s="86"/>
      <c r="AR231" s="86"/>
      <c r="AS231" s="86"/>
      <c r="AT231" s="86"/>
      <c r="AU231" s="86"/>
      <c r="AV231" s="86"/>
      <c r="AW231" s="86"/>
      <c r="AX231" s="86"/>
      <c r="AY231" s="86"/>
      <c r="AZ231" s="86"/>
      <c r="BA231" s="86"/>
      <c r="BB231" s="86"/>
      <c r="BC231" s="86"/>
      <c r="BD231" s="86"/>
      <c r="BE231" s="86"/>
      <c r="BF231" s="86"/>
      <c r="BG231" s="86"/>
      <c r="BH231" s="86"/>
      <c r="BI231" s="86"/>
      <c r="BJ231" s="86"/>
      <c r="BK231" s="86"/>
      <c r="BL231" s="86"/>
      <c r="BM231" s="86"/>
      <c r="BN231" s="86"/>
      <c r="BO231" s="86"/>
      <c r="BP231" s="86"/>
      <c r="BQ231" s="86"/>
      <c r="BR231" s="86"/>
      <c r="BS231" s="86"/>
      <c r="BT231" s="86"/>
      <c r="BU231" s="86"/>
      <c r="BV231" s="86"/>
      <c r="BW231" s="86"/>
      <c r="BX231" s="86"/>
      <c r="BY231" s="86"/>
      <c r="BZ231" s="86"/>
      <c r="CA231" s="86"/>
      <c r="CB231" s="86"/>
      <c r="CC231" s="86"/>
      <c r="CD231" s="86"/>
    </row>
    <row r="232" spans="3:82" ht="15" hidden="1" customHeight="1"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86"/>
      <c r="AE232" s="86"/>
      <c r="AF232" s="86"/>
      <c r="AG232" s="86"/>
      <c r="AH232" s="86"/>
      <c r="AI232" s="86"/>
      <c r="AJ232" s="86"/>
      <c r="AK232" s="86"/>
      <c r="AL232" s="86"/>
      <c r="AM232" s="86"/>
      <c r="AN232" s="86"/>
      <c r="AO232" s="86"/>
      <c r="AP232" s="86"/>
      <c r="AQ232" s="86"/>
      <c r="AR232" s="86"/>
      <c r="AS232" s="86"/>
      <c r="AT232" s="86"/>
      <c r="AU232" s="86"/>
      <c r="AV232" s="86"/>
      <c r="AW232" s="86"/>
      <c r="AX232" s="86"/>
      <c r="AY232" s="86"/>
      <c r="AZ232" s="86"/>
      <c r="BA232" s="86"/>
      <c r="BB232" s="86"/>
      <c r="BC232" s="86"/>
      <c r="BD232" s="86"/>
      <c r="BE232" s="86"/>
      <c r="BF232" s="86"/>
      <c r="BG232" s="86"/>
      <c r="BH232" s="86"/>
      <c r="BI232" s="86"/>
      <c r="BJ232" s="86"/>
      <c r="BK232" s="86"/>
      <c r="BL232" s="86"/>
      <c r="BM232" s="86"/>
      <c r="BN232" s="86"/>
      <c r="BO232" s="86"/>
      <c r="BP232" s="86"/>
      <c r="BQ232" s="86"/>
      <c r="BR232" s="86"/>
      <c r="BS232" s="86"/>
      <c r="BT232" s="86"/>
      <c r="BU232" s="86"/>
      <c r="BV232" s="86"/>
      <c r="BW232" s="86"/>
      <c r="BX232" s="86"/>
      <c r="BY232" s="86"/>
      <c r="BZ232" s="86"/>
      <c r="CA232" s="86"/>
      <c r="CB232" s="86"/>
      <c r="CC232" s="86"/>
      <c r="CD232" s="86"/>
    </row>
    <row r="233" spans="3:82" ht="15" hidden="1" customHeight="1"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86"/>
      <c r="AJ233" s="86"/>
      <c r="AK233" s="86"/>
      <c r="AL233" s="86"/>
      <c r="AM233" s="86"/>
      <c r="AN233" s="86"/>
      <c r="AO233" s="86"/>
      <c r="AP233" s="86"/>
      <c r="AQ233" s="86"/>
      <c r="AR233" s="86"/>
      <c r="AS233" s="86"/>
      <c r="AT233" s="86"/>
      <c r="AU233" s="86"/>
      <c r="AV233" s="86"/>
      <c r="AW233" s="86"/>
      <c r="AX233" s="86"/>
      <c r="AY233" s="86"/>
      <c r="AZ233" s="86"/>
      <c r="BA233" s="86"/>
      <c r="BB233" s="86"/>
      <c r="BC233" s="86"/>
      <c r="BD233" s="86"/>
      <c r="BE233" s="86"/>
      <c r="BF233" s="86"/>
      <c r="BG233" s="86"/>
      <c r="BH233" s="86"/>
      <c r="BI233" s="86"/>
      <c r="BJ233" s="86"/>
      <c r="BK233" s="86"/>
      <c r="BL233" s="86"/>
      <c r="BM233" s="86"/>
      <c r="BN233" s="86"/>
      <c r="BO233" s="86"/>
      <c r="BP233" s="86"/>
      <c r="BQ233" s="86"/>
      <c r="BR233" s="86"/>
      <c r="BS233" s="86"/>
      <c r="BT233" s="86"/>
      <c r="BU233" s="86"/>
      <c r="BV233" s="86"/>
      <c r="BW233" s="86"/>
      <c r="BX233" s="86"/>
      <c r="BY233" s="86"/>
      <c r="BZ233" s="86"/>
      <c r="CA233" s="86"/>
      <c r="CB233" s="86"/>
      <c r="CC233" s="86"/>
      <c r="CD233" s="86"/>
    </row>
    <row r="234" spans="3:82" ht="15" hidden="1" customHeight="1"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  <c r="AA234" s="86"/>
      <c r="AB234" s="86"/>
      <c r="AC234" s="86"/>
      <c r="AD234" s="86"/>
      <c r="AE234" s="86"/>
      <c r="AF234" s="86"/>
      <c r="AG234" s="86"/>
      <c r="AH234" s="86"/>
      <c r="AI234" s="86"/>
      <c r="AJ234" s="86"/>
      <c r="AK234" s="86"/>
      <c r="AL234" s="86"/>
      <c r="AM234" s="86"/>
      <c r="AN234" s="86"/>
      <c r="AO234" s="86"/>
      <c r="AP234" s="86"/>
      <c r="AQ234" s="86"/>
      <c r="AR234" s="86"/>
      <c r="AS234" s="86"/>
      <c r="AT234" s="86"/>
      <c r="AU234" s="86"/>
      <c r="AV234" s="86"/>
      <c r="AW234" s="86"/>
      <c r="AX234" s="86"/>
      <c r="AY234" s="86"/>
      <c r="AZ234" s="86"/>
      <c r="BA234" s="86"/>
      <c r="BB234" s="86"/>
      <c r="BC234" s="86"/>
      <c r="BD234" s="86"/>
      <c r="BE234" s="86"/>
      <c r="BF234" s="86"/>
      <c r="BG234" s="86"/>
      <c r="BH234" s="86"/>
      <c r="BI234" s="86"/>
      <c r="BJ234" s="86"/>
      <c r="BK234" s="86"/>
      <c r="BL234" s="86"/>
      <c r="BM234" s="86"/>
      <c r="BN234" s="86"/>
      <c r="BO234" s="86"/>
      <c r="BP234" s="86"/>
      <c r="BQ234" s="86"/>
      <c r="BR234" s="86"/>
      <c r="BS234" s="86"/>
      <c r="BT234" s="86"/>
      <c r="BU234" s="86"/>
      <c r="BV234" s="86"/>
      <c r="BW234" s="86"/>
      <c r="BX234" s="86"/>
      <c r="BY234" s="86"/>
      <c r="BZ234" s="86"/>
      <c r="CA234" s="86"/>
      <c r="CB234" s="86"/>
      <c r="CC234" s="86"/>
      <c r="CD234" s="86"/>
    </row>
    <row r="235" spans="3:82" ht="15" hidden="1" customHeight="1"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  <c r="AA235" s="86"/>
      <c r="AB235" s="86"/>
      <c r="AC235" s="86"/>
      <c r="AD235" s="86"/>
      <c r="AE235" s="86"/>
      <c r="AF235" s="86"/>
      <c r="AG235" s="86"/>
      <c r="AH235" s="86"/>
      <c r="AI235" s="86"/>
      <c r="AJ235" s="86"/>
      <c r="AK235" s="86"/>
      <c r="AL235" s="86"/>
      <c r="AM235" s="86"/>
      <c r="AN235" s="86"/>
      <c r="AO235" s="86"/>
      <c r="AP235" s="86"/>
      <c r="AQ235" s="86"/>
      <c r="AR235" s="86"/>
      <c r="AS235" s="86"/>
      <c r="AT235" s="86"/>
      <c r="AU235" s="86"/>
      <c r="AV235" s="86"/>
      <c r="AW235" s="86"/>
      <c r="AX235" s="86"/>
      <c r="AY235" s="86"/>
      <c r="AZ235" s="86"/>
      <c r="BA235" s="86"/>
      <c r="BB235" s="86"/>
      <c r="BC235" s="86"/>
      <c r="BD235" s="86"/>
      <c r="BE235" s="86"/>
      <c r="BF235" s="86"/>
      <c r="BG235" s="86"/>
      <c r="BH235" s="86"/>
      <c r="BI235" s="86"/>
      <c r="BJ235" s="86"/>
      <c r="BK235" s="86"/>
      <c r="BL235" s="86"/>
      <c r="BM235" s="86"/>
      <c r="BN235" s="86"/>
      <c r="BO235" s="86"/>
      <c r="BP235" s="86"/>
      <c r="BQ235" s="86"/>
      <c r="BR235" s="86"/>
      <c r="BS235" s="86"/>
      <c r="BT235" s="86"/>
      <c r="BU235" s="86"/>
      <c r="BV235" s="86"/>
      <c r="BW235" s="86"/>
      <c r="BX235" s="86"/>
      <c r="BY235" s="86"/>
      <c r="BZ235" s="86"/>
      <c r="CA235" s="86"/>
      <c r="CB235" s="86"/>
      <c r="CC235" s="86"/>
      <c r="CD235" s="86"/>
    </row>
    <row r="236" spans="3:82" ht="15" hidden="1" customHeight="1"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  <c r="AA236" s="86"/>
      <c r="AB236" s="86"/>
      <c r="AC236" s="86"/>
      <c r="AD236" s="86"/>
      <c r="AE236" s="86"/>
      <c r="AF236" s="86"/>
      <c r="AG236" s="86"/>
      <c r="AH236" s="86"/>
      <c r="AI236" s="86"/>
      <c r="AJ236" s="86"/>
      <c r="AK236" s="86"/>
      <c r="AL236" s="86"/>
      <c r="AM236" s="86"/>
      <c r="AN236" s="86"/>
      <c r="AO236" s="86"/>
      <c r="AP236" s="86"/>
      <c r="AQ236" s="86"/>
      <c r="AR236" s="86"/>
      <c r="AS236" s="86"/>
      <c r="AT236" s="86"/>
      <c r="AU236" s="86"/>
      <c r="AV236" s="86"/>
      <c r="AW236" s="86"/>
      <c r="AX236" s="86"/>
      <c r="AY236" s="86"/>
      <c r="AZ236" s="86"/>
      <c r="BA236" s="86"/>
      <c r="BB236" s="86"/>
      <c r="BC236" s="86"/>
      <c r="BD236" s="86"/>
      <c r="BE236" s="86"/>
      <c r="BF236" s="86"/>
      <c r="BG236" s="86"/>
      <c r="BH236" s="86"/>
      <c r="BI236" s="86"/>
      <c r="BJ236" s="86"/>
      <c r="BK236" s="86"/>
      <c r="BL236" s="86"/>
      <c r="BM236" s="86"/>
      <c r="BN236" s="86"/>
      <c r="BO236" s="86"/>
      <c r="BP236" s="86"/>
      <c r="BQ236" s="86"/>
      <c r="BR236" s="86"/>
      <c r="BS236" s="86"/>
      <c r="BT236" s="86"/>
      <c r="BU236" s="86"/>
      <c r="BV236" s="86"/>
      <c r="BW236" s="86"/>
      <c r="BX236" s="86"/>
      <c r="BY236" s="86"/>
      <c r="BZ236" s="86"/>
      <c r="CA236" s="86"/>
      <c r="CB236" s="86"/>
      <c r="CC236" s="86"/>
      <c r="CD236" s="86"/>
    </row>
    <row r="237" spans="3:82" ht="15" hidden="1" customHeight="1"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86"/>
      <c r="AE237" s="86"/>
      <c r="AF237" s="86"/>
      <c r="AG237" s="86"/>
      <c r="AH237" s="86"/>
      <c r="AI237" s="86"/>
      <c r="AJ237" s="86"/>
      <c r="AK237" s="86"/>
      <c r="AL237" s="86"/>
      <c r="AM237" s="86"/>
      <c r="AN237" s="86"/>
      <c r="AO237" s="86"/>
      <c r="AP237" s="86"/>
      <c r="AQ237" s="86"/>
      <c r="AR237" s="86"/>
      <c r="AS237" s="86"/>
      <c r="AT237" s="86"/>
      <c r="AU237" s="86"/>
      <c r="AV237" s="86"/>
      <c r="AW237" s="86"/>
      <c r="AX237" s="86"/>
      <c r="AY237" s="86"/>
      <c r="AZ237" s="86"/>
      <c r="BA237" s="86"/>
      <c r="BB237" s="86"/>
      <c r="BC237" s="86"/>
      <c r="BD237" s="86"/>
      <c r="BE237" s="86"/>
      <c r="BF237" s="86"/>
      <c r="BG237" s="86"/>
      <c r="BH237" s="86"/>
      <c r="BI237" s="86"/>
      <c r="BJ237" s="86"/>
      <c r="BK237" s="86"/>
      <c r="BL237" s="86"/>
      <c r="BM237" s="86"/>
      <c r="BN237" s="86"/>
      <c r="BO237" s="86"/>
      <c r="BP237" s="86"/>
      <c r="BQ237" s="86"/>
      <c r="BR237" s="86"/>
      <c r="BS237" s="86"/>
      <c r="BT237" s="86"/>
      <c r="BU237" s="86"/>
      <c r="BV237" s="86"/>
      <c r="BW237" s="86"/>
      <c r="BX237" s="86"/>
      <c r="BY237" s="86"/>
      <c r="BZ237" s="86"/>
      <c r="CA237" s="86"/>
      <c r="CB237" s="86"/>
      <c r="CC237" s="86"/>
      <c r="CD237" s="86"/>
    </row>
    <row r="238" spans="3:82" ht="15" hidden="1" customHeight="1"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  <c r="AL238" s="86"/>
      <c r="AM238" s="86"/>
      <c r="AN238" s="86"/>
      <c r="AO238" s="86"/>
      <c r="AP238" s="86"/>
      <c r="AQ238" s="86"/>
      <c r="AR238" s="86"/>
      <c r="AS238" s="86"/>
      <c r="AT238" s="86"/>
      <c r="AU238" s="86"/>
      <c r="AV238" s="86"/>
      <c r="AW238" s="86"/>
      <c r="AX238" s="86"/>
      <c r="AY238" s="86"/>
      <c r="AZ238" s="86"/>
      <c r="BA238" s="86"/>
      <c r="BB238" s="86"/>
      <c r="BC238" s="86"/>
      <c r="BD238" s="86"/>
      <c r="BE238" s="86"/>
      <c r="BF238" s="86"/>
      <c r="BG238" s="86"/>
      <c r="BH238" s="86"/>
      <c r="BI238" s="86"/>
      <c r="BJ238" s="86"/>
      <c r="BK238" s="86"/>
      <c r="BL238" s="86"/>
      <c r="BM238" s="86"/>
      <c r="BN238" s="86"/>
      <c r="BO238" s="86"/>
      <c r="BP238" s="86"/>
      <c r="BQ238" s="86"/>
      <c r="BR238" s="86"/>
      <c r="BS238" s="86"/>
      <c r="BT238" s="86"/>
      <c r="BU238" s="86"/>
      <c r="BV238" s="86"/>
      <c r="BW238" s="86"/>
      <c r="BX238" s="86"/>
      <c r="BY238" s="86"/>
      <c r="BZ238" s="86"/>
      <c r="CA238" s="86"/>
      <c r="CB238" s="86"/>
      <c r="CC238" s="86"/>
      <c r="CD238" s="86"/>
    </row>
    <row r="239" spans="3:82" ht="15" hidden="1" customHeight="1"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  <c r="AC239" s="86"/>
      <c r="AD239" s="86"/>
      <c r="AE239" s="86"/>
      <c r="AF239" s="86"/>
      <c r="AG239" s="86"/>
      <c r="AH239" s="86"/>
      <c r="AI239" s="86"/>
      <c r="AJ239" s="86"/>
      <c r="AK239" s="86"/>
      <c r="AL239" s="86"/>
      <c r="AM239" s="86"/>
      <c r="AN239" s="86"/>
      <c r="AO239" s="86"/>
      <c r="AP239" s="86"/>
      <c r="AQ239" s="86"/>
      <c r="AR239" s="86"/>
      <c r="AS239" s="86"/>
      <c r="AT239" s="86"/>
      <c r="AU239" s="86"/>
      <c r="AV239" s="86"/>
      <c r="AW239" s="86"/>
      <c r="AX239" s="86"/>
      <c r="AY239" s="86"/>
      <c r="AZ239" s="86"/>
      <c r="BA239" s="86"/>
      <c r="BB239" s="86"/>
      <c r="BC239" s="86"/>
      <c r="BD239" s="86"/>
      <c r="BE239" s="86"/>
      <c r="BF239" s="86"/>
      <c r="BG239" s="86"/>
      <c r="BH239" s="86"/>
      <c r="BI239" s="86"/>
      <c r="BJ239" s="86"/>
      <c r="BK239" s="86"/>
      <c r="BL239" s="86"/>
      <c r="BM239" s="86"/>
      <c r="BN239" s="86"/>
      <c r="BO239" s="86"/>
      <c r="BP239" s="86"/>
      <c r="BQ239" s="86"/>
      <c r="BR239" s="86"/>
      <c r="BS239" s="86"/>
      <c r="BT239" s="86"/>
      <c r="BU239" s="86"/>
      <c r="BV239" s="86"/>
      <c r="BW239" s="86"/>
      <c r="BX239" s="86"/>
      <c r="BY239" s="86"/>
      <c r="BZ239" s="86"/>
      <c r="CA239" s="86"/>
      <c r="CB239" s="86"/>
      <c r="CC239" s="86"/>
      <c r="CD239" s="86"/>
    </row>
    <row r="240" spans="3:82" ht="15" hidden="1" customHeight="1"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  <c r="AA240" s="86"/>
      <c r="AB240" s="86"/>
      <c r="AC240" s="86"/>
      <c r="AD240" s="86"/>
      <c r="AE240" s="86"/>
      <c r="AF240" s="86"/>
      <c r="AG240" s="86"/>
      <c r="AH240" s="86"/>
      <c r="AI240" s="86"/>
      <c r="AJ240" s="86"/>
      <c r="AK240" s="86"/>
      <c r="AL240" s="86"/>
      <c r="AM240" s="86"/>
      <c r="AN240" s="86"/>
      <c r="AO240" s="86"/>
      <c r="AP240" s="86"/>
      <c r="AQ240" s="86"/>
      <c r="AR240" s="86"/>
      <c r="AS240" s="86"/>
      <c r="AT240" s="86"/>
      <c r="AU240" s="86"/>
      <c r="AV240" s="86"/>
      <c r="AW240" s="86"/>
      <c r="AX240" s="86"/>
      <c r="AY240" s="86"/>
      <c r="AZ240" s="86"/>
      <c r="BA240" s="86"/>
      <c r="BB240" s="86"/>
      <c r="BC240" s="86"/>
      <c r="BD240" s="86"/>
      <c r="BE240" s="86"/>
      <c r="BF240" s="86"/>
      <c r="BG240" s="86"/>
      <c r="BH240" s="86"/>
      <c r="BI240" s="86"/>
      <c r="BJ240" s="86"/>
      <c r="BK240" s="86"/>
      <c r="BL240" s="86"/>
      <c r="BM240" s="86"/>
      <c r="BN240" s="86"/>
      <c r="BO240" s="86"/>
      <c r="BP240" s="86"/>
      <c r="BQ240" s="86"/>
      <c r="BR240" s="86"/>
      <c r="BS240" s="86"/>
      <c r="BT240" s="86"/>
      <c r="BU240" s="86"/>
      <c r="BV240" s="86"/>
      <c r="BW240" s="86"/>
      <c r="BX240" s="86"/>
      <c r="BY240" s="86"/>
      <c r="BZ240" s="86"/>
      <c r="CA240" s="86"/>
      <c r="CB240" s="86"/>
      <c r="CC240" s="86"/>
      <c r="CD240" s="86"/>
    </row>
    <row r="241" spans="3:82" ht="15" hidden="1" customHeight="1"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86"/>
      <c r="AE241" s="86"/>
      <c r="AF241" s="86"/>
      <c r="AG241" s="86"/>
      <c r="AH241" s="86"/>
      <c r="AI241" s="86"/>
      <c r="AJ241" s="86"/>
      <c r="AK241" s="86"/>
      <c r="AL241" s="86"/>
      <c r="AM241" s="86"/>
      <c r="AN241" s="86"/>
      <c r="AO241" s="86"/>
      <c r="AP241" s="86"/>
      <c r="AQ241" s="86"/>
      <c r="AR241" s="86"/>
      <c r="AS241" s="86"/>
      <c r="AT241" s="86"/>
      <c r="AU241" s="86"/>
      <c r="AV241" s="86"/>
      <c r="AW241" s="86"/>
      <c r="AX241" s="86"/>
      <c r="AY241" s="86"/>
      <c r="AZ241" s="86"/>
      <c r="BA241" s="86"/>
      <c r="BB241" s="86"/>
      <c r="BC241" s="86"/>
      <c r="BD241" s="86"/>
      <c r="BE241" s="86"/>
      <c r="BF241" s="86"/>
      <c r="BG241" s="86"/>
      <c r="BH241" s="86"/>
      <c r="BI241" s="86"/>
      <c r="BJ241" s="86"/>
      <c r="BK241" s="86"/>
      <c r="BL241" s="86"/>
      <c r="BM241" s="86"/>
      <c r="BN241" s="86"/>
      <c r="BO241" s="86"/>
      <c r="BP241" s="86"/>
      <c r="BQ241" s="86"/>
      <c r="BR241" s="86"/>
      <c r="BS241" s="86"/>
      <c r="BT241" s="86"/>
      <c r="BU241" s="86"/>
      <c r="BV241" s="86"/>
      <c r="BW241" s="86"/>
      <c r="BX241" s="86"/>
      <c r="BY241" s="86"/>
      <c r="BZ241" s="86"/>
      <c r="CA241" s="86"/>
      <c r="CB241" s="86"/>
      <c r="CC241" s="86"/>
      <c r="CD241" s="86"/>
    </row>
    <row r="242" spans="3:82" ht="15" hidden="1" customHeight="1"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6"/>
      <c r="AD242" s="86"/>
      <c r="AE242" s="86"/>
      <c r="AF242" s="86"/>
      <c r="AG242" s="86"/>
      <c r="AH242" s="86"/>
      <c r="AI242" s="86"/>
      <c r="AJ242" s="86"/>
      <c r="AK242" s="86"/>
      <c r="AL242" s="86"/>
      <c r="AM242" s="86"/>
      <c r="AN242" s="86"/>
      <c r="AO242" s="86"/>
      <c r="AP242" s="86"/>
      <c r="AQ242" s="86"/>
      <c r="AR242" s="86"/>
      <c r="AS242" s="86"/>
      <c r="AT242" s="86"/>
      <c r="AU242" s="86"/>
      <c r="AV242" s="86"/>
      <c r="AW242" s="86"/>
      <c r="AX242" s="86"/>
      <c r="AY242" s="86"/>
      <c r="AZ242" s="86"/>
      <c r="BA242" s="86"/>
      <c r="BB242" s="86"/>
      <c r="BC242" s="86"/>
      <c r="BD242" s="86"/>
      <c r="BE242" s="86"/>
      <c r="BF242" s="86"/>
      <c r="BG242" s="86"/>
      <c r="BH242" s="86"/>
      <c r="BI242" s="86"/>
      <c r="BJ242" s="86"/>
      <c r="BK242" s="86"/>
      <c r="BL242" s="86"/>
      <c r="BM242" s="86"/>
      <c r="BN242" s="86"/>
      <c r="BO242" s="86"/>
      <c r="BP242" s="86"/>
      <c r="BQ242" s="86"/>
      <c r="BR242" s="86"/>
      <c r="BS242" s="86"/>
      <c r="BT242" s="86"/>
      <c r="BU242" s="86"/>
      <c r="BV242" s="86"/>
      <c r="BW242" s="86"/>
      <c r="BX242" s="86"/>
      <c r="BY242" s="86"/>
      <c r="BZ242" s="86"/>
      <c r="CA242" s="86"/>
      <c r="CB242" s="86"/>
      <c r="CC242" s="86"/>
      <c r="CD242" s="86"/>
    </row>
    <row r="243" spans="3:82" ht="15" hidden="1" customHeight="1"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  <c r="AA243" s="86"/>
      <c r="AB243" s="86"/>
      <c r="AC243" s="86"/>
      <c r="AD243" s="86"/>
      <c r="AE243" s="86"/>
      <c r="AF243" s="86"/>
      <c r="AG243" s="86"/>
      <c r="AH243" s="86"/>
      <c r="AI243" s="86"/>
      <c r="AJ243" s="86"/>
      <c r="AK243" s="86"/>
      <c r="AL243" s="86"/>
      <c r="AM243" s="86"/>
      <c r="AN243" s="86"/>
      <c r="AO243" s="86"/>
      <c r="AP243" s="86"/>
      <c r="AQ243" s="86"/>
      <c r="AR243" s="86"/>
      <c r="AS243" s="86"/>
      <c r="AT243" s="86"/>
      <c r="AU243" s="86"/>
      <c r="AV243" s="86"/>
      <c r="AW243" s="86"/>
      <c r="AX243" s="86"/>
      <c r="AY243" s="86"/>
      <c r="AZ243" s="86"/>
      <c r="BA243" s="86"/>
      <c r="BB243" s="86"/>
      <c r="BC243" s="86"/>
      <c r="BD243" s="86"/>
      <c r="BE243" s="86"/>
      <c r="BF243" s="86"/>
      <c r="BG243" s="86"/>
      <c r="BH243" s="86"/>
      <c r="BI243" s="86"/>
      <c r="BJ243" s="86"/>
      <c r="BK243" s="86"/>
      <c r="BL243" s="86"/>
      <c r="BM243" s="86"/>
      <c r="BN243" s="86"/>
      <c r="BO243" s="86"/>
      <c r="BP243" s="86"/>
      <c r="BQ243" s="86"/>
      <c r="BR243" s="86"/>
      <c r="BS243" s="86"/>
      <c r="BT243" s="86"/>
      <c r="BU243" s="86"/>
      <c r="BV243" s="86"/>
      <c r="BW243" s="86"/>
      <c r="BX243" s="86"/>
      <c r="BY243" s="86"/>
      <c r="BZ243" s="86"/>
      <c r="CA243" s="86"/>
      <c r="CB243" s="86"/>
      <c r="CC243" s="86"/>
      <c r="CD243" s="86"/>
    </row>
    <row r="244" spans="3:82" ht="15" hidden="1" customHeight="1"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  <c r="AA244" s="86"/>
      <c r="AB244" s="86"/>
      <c r="AC244" s="86"/>
      <c r="AD244" s="86"/>
      <c r="AE244" s="86"/>
      <c r="AF244" s="86"/>
      <c r="AG244" s="86"/>
      <c r="AH244" s="86"/>
      <c r="AI244" s="86"/>
      <c r="AJ244" s="86"/>
      <c r="AK244" s="86"/>
      <c r="AL244" s="86"/>
      <c r="AM244" s="86"/>
      <c r="AN244" s="86"/>
      <c r="AO244" s="86"/>
      <c r="AP244" s="86"/>
      <c r="AQ244" s="86"/>
      <c r="AR244" s="86"/>
      <c r="AS244" s="86"/>
      <c r="AT244" s="86"/>
      <c r="AU244" s="86"/>
      <c r="AV244" s="86"/>
      <c r="AW244" s="86"/>
      <c r="AX244" s="86"/>
      <c r="AY244" s="86"/>
      <c r="AZ244" s="86"/>
      <c r="BA244" s="86"/>
      <c r="BB244" s="86"/>
      <c r="BC244" s="86"/>
      <c r="BD244" s="86"/>
      <c r="BE244" s="86"/>
      <c r="BF244" s="86"/>
      <c r="BG244" s="86"/>
      <c r="BH244" s="86"/>
      <c r="BI244" s="86"/>
      <c r="BJ244" s="86"/>
      <c r="BK244" s="86"/>
      <c r="BL244" s="86"/>
      <c r="BM244" s="86"/>
      <c r="BN244" s="86"/>
      <c r="BO244" s="86"/>
      <c r="BP244" s="86"/>
      <c r="BQ244" s="86"/>
      <c r="BR244" s="86"/>
      <c r="BS244" s="86"/>
      <c r="BT244" s="86"/>
      <c r="BU244" s="86"/>
      <c r="BV244" s="86"/>
      <c r="BW244" s="86"/>
      <c r="BX244" s="86"/>
      <c r="BY244" s="86"/>
      <c r="BZ244" s="86"/>
      <c r="CA244" s="86"/>
      <c r="CB244" s="86"/>
      <c r="CC244" s="86"/>
      <c r="CD244" s="86"/>
    </row>
    <row r="245" spans="3:82" ht="15" hidden="1" customHeight="1"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86"/>
      <c r="AE245" s="86"/>
      <c r="AF245" s="86"/>
      <c r="AG245" s="86"/>
      <c r="AH245" s="86"/>
      <c r="AI245" s="86"/>
      <c r="AJ245" s="86"/>
      <c r="AK245" s="86"/>
      <c r="AL245" s="86"/>
      <c r="AM245" s="86"/>
      <c r="AN245" s="86"/>
      <c r="AO245" s="86"/>
      <c r="AP245" s="86"/>
      <c r="AQ245" s="86"/>
      <c r="AR245" s="86"/>
      <c r="AS245" s="86"/>
      <c r="AT245" s="86"/>
      <c r="AU245" s="86"/>
      <c r="AV245" s="86"/>
      <c r="AW245" s="86"/>
      <c r="AX245" s="86"/>
      <c r="AY245" s="86"/>
      <c r="AZ245" s="86"/>
      <c r="BA245" s="86"/>
      <c r="BB245" s="86"/>
      <c r="BC245" s="86"/>
      <c r="BD245" s="86"/>
      <c r="BE245" s="86"/>
      <c r="BF245" s="86"/>
      <c r="BG245" s="86"/>
      <c r="BH245" s="86"/>
      <c r="BI245" s="86"/>
      <c r="BJ245" s="86"/>
      <c r="BK245" s="86"/>
      <c r="BL245" s="86"/>
      <c r="BM245" s="86"/>
      <c r="BN245" s="86"/>
      <c r="BO245" s="86"/>
      <c r="BP245" s="86"/>
      <c r="BQ245" s="86"/>
      <c r="BR245" s="86"/>
      <c r="BS245" s="86"/>
      <c r="BT245" s="86"/>
      <c r="BU245" s="86"/>
      <c r="BV245" s="86"/>
      <c r="BW245" s="86"/>
      <c r="BX245" s="86"/>
      <c r="BY245" s="86"/>
      <c r="BZ245" s="86"/>
      <c r="CA245" s="86"/>
      <c r="CB245" s="86"/>
      <c r="CC245" s="86"/>
      <c r="CD245" s="86"/>
    </row>
    <row r="246" spans="3:82" ht="15" hidden="1" customHeight="1"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86"/>
      <c r="AE246" s="86"/>
      <c r="AF246" s="86"/>
      <c r="AG246" s="86"/>
      <c r="AH246" s="86"/>
      <c r="AI246" s="86"/>
      <c r="AJ246" s="86"/>
      <c r="AK246" s="86"/>
      <c r="AL246" s="86"/>
      <c r="AM246" s="86"/>
      <c r="AN246" s="86"/>
      <c r="AO246" s="86"/>
      <c r="AP246" s="86"/>
      <c r="AQ246" s="86"/>
      <c r="AR246" s="86"/>
      <c r="AS246" s="86"/>
      <c r="AT246" s="86"/>
      <c r="AU246" s="86"/>
      <c r="AV246" s="86"/>
      <c r="AW246" s="86"/>
      <c r="AX246" s="86"/>
      <c r="AY246" s="86"/>
      <c r="AZ246" s="86"/>
      <c r="BA246" s="86"/>
      <c r="BB246" s="86"/>
      <c r="BC246" s="86"/>
      <c r="BD246" s="86"/>
      <c r="BE246" s="86"/>
      <c r="BF246" s="86"/>
      <c r="BG246" s="86"/>
      <c r="BH246" s="86"/>
      <c r="BI246" s="86"/>
      <c r="BJ246" s="86"/>
      <c r="BK246" s="86"/>
      <c r="BL246" s="86"/>
      <c r="BM246" s="86"/>
      <c r="BN246" s="86"/>
      <c r="BO246" s="86"/>
      <c r="BP246" s="86"/>
      <c r="BQ246" s="86"/>
      <c r="BR246" s="86"/>
      <c r="BS246" s="86"/>
      <c r="BT246" s="86"/>
      <c r="BU246" s="86"/>
      <c r="BV246" s="86"/>
      <c r="BW246" s="86"/>
      <c r="BX246" s="86"/>
      <c r="BY246" s="86"/>
      <c r="BZ246" s="86"/>
      <c r="CA246" s="86"/>
      <c r="CB246" s="86"/>
      <c r="CC246" s="86"/>
      <c r="CD246" s="86"/>
    </row>
    <row r="247" spans="3:82" ht="15" hidden="1" customHeight="1"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  <c r="AA247" s="86"/>
      <c r="AB247" s="86"/>
      <c r="AC247" s="86"/>
      <c r="AD247" s="86"/>
      <c r="AE247" s="86"/>
      <c r="AF247" s="86"/>
      <c r="AG247" s="86"/>
      <c r="AH247" s="86"/>
      <c r="AI247" s="86"/>
      <c r="AJ247" s="86"/>
      <c r="AK247" s="86"/>
      <c r="AL247" s="86"/>
      <c r="AM247" s="86"/>
      <c r="AN247" s="86"/>
      <c r="AO247" s="86"/>
      <c r="AP247" s="86"/>
      <c r="AQ247" s="86"/>
      <c r="AR247" s="86"/>
      <c r="AS247" s="86"/>
      <c r="AT247" s="86"/>
      <c r="AU247" s="86"/>
      <c r="AV247" s="86"/>
      <c r="AW247" s="86"/>
      <c r="AX247" s="86"/>
      <c r="AY247" s="86"/>
      <c r="AZ247" s="86"/>
      <c r="BA247" s="86"/>
      <c r="BB247" s="86"/>
      <c r="BC247" s="86"/>
      <c r="BD247" s="86"/>
      <c r="BE247" s="86"/>
      <c r="BF247" s="86"/>
      <c r="BG247" s="86"/>
      <c r="BH247" s="86"/>
      <c r="BI247" s="86"/>
      <c r="BJ247" s="86"/>
      <c r="BK247" s="86"/>
      <c r="BL247" s="86"/>
      <c r="BM247" s="86"/>
      <c r="BN247" s="86"/>
      <c r="BO247" s="86"/>
      <c r="BP247" s="86"/>
      <c r="BQ247" s="86"/>
      <c r="BR247" s="86"/>
      <c r="BS247" s="86"/>
      <c r="BT247" s="86"/>
      <c r="BU247" s="86"/>
      <c r="BV247" s="86"/>
      <c r="BW247" s="86"/>
      <c r="BX247" s="86"/>
      <c r="BY247" s="86"/>
      <c r="BZ247" s="86"/>
      <c r="CA247" s="86"/>
      <c r="CB247" s="86"/>
      <c r="CC247" s="86"/>
      <c r="CD247" s="86"/>
    </row>
    <row r="248" spans="3:82" ht="15" hidden="1" customHeight="1"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  <c r="AA248" s="86"/>
      <c r="AB248" s="86"/>
      <c r="AC248" s="86"/>
      <c r="AD248" s="86"/>
      <c r="AE248" s="86"/>
      <c r="AF248" s="86"/>
      <c r="AG248" s="86"/>
      <c r="AH248" s="86"/>
      <c r="AI248" s="86"/>
      <c r="AJ248" s="86"/>
      <c r="AK248" s="86"/>
      <c r="AL248" s="86"/>
      <c r="AM248" s="86"/>
      <c r="AN248" s="86"/>
      <c r="AO248" s="86"/>
      <c r="AP248" s="86"/>
      <c r="AQ248" s="86"/>
      <c r="AR248" s="86"/>
      <c r="AS248" s="86"/>
      <c r="AT248" s="86"/>
      <c r="AU248" s="86"/>
      <c r="AV248" s="86"/>
      <c r="AW248" s="86"/>
      <c r="AX248" s="86"/>
      <c r="AY248" s="86"/>
      <c r="AZ248" s="86"/>
      <c r="BA248" s="86"/>
      <c r="BB248" s="86"/>
      <c r="BC248" s="86"/>
      <c r="BD248" s="86"/>
      <c r="BE248" s="86"/>
      <c r="BF248" s="86"/>
      <c r="BG248" s="86"/>
      <c r="BH248" s="86"/>
      <c r="BI248" s="86"/>
      <c r="BJ248" s="86"/>
      <c r="BK248" s="86"/>
      <c r="BL248" s="86"/>
      <c r="BM248" s="86"/>
      <c r="BN248" s="86"/>
      <c r="BO248" s="86"/>
      <c r="BP248" s="86"/>
      <c r="BQ248" s="86"/>
      <c r="BR248" s="86"/>
      <c r="BS248" s="86"/>
      <c r="BT248" s="86"/>
      <c r="BU248" s="86"/>
      <c r="BV248" s="86"/>
      <c r="BW248" s="86"/>
      <c r="BX248" s="86"/>
      <c r="BY248" s="86"/>
      <c r="BZ248" s="86"/>
      <c r="CA248" s="86"/>
      <c r="CB248" s="86"/>
      <c r="CC248" s="86"/>
      <c r="CD248" s="86"/>
    </row>
    <row r="249" spans="3:82" ht="15" hidden="1" customHeight="1"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86"/>
      <c r="AE249" s="86"/>
      <c r="AF249" s="86"/>
      <c r="AG249" s="86"/>
      <c r="AH249" s="86"/>
      <c r="AI249" s="86"/>
      <c r="AJ249" s="86"/>
      <c r="AK249" s="86"/>
      <c r="AL249" s="86"/>
      <c r="AM249" s="86"/>
      <c r="AN249" s="86"/>
      <c r="AO249" s="86"/>
      <c r="AP249" s="86"/>
      <c r="AQ249" s="86"/>
      <c r="AR249" s="86"/>
      <c r="AS249" s="86"/>
      <c r="AT249" s="86"/>
      <c r="AU249" s="86"/>
      <c r="AV249" s="86"/>
      <c r="AW249" s="86"/>
      <c r="AX249" s="86"/>
      <c r="AY249" s="86"/>
      <c r="AZ249" s="86"/>
      <c r="BA249" s="86"/>
      <c r="BB249" s="86"/>
      <c r="BC249" s="86"/>
      <c r="BD249" s="86"/>
      <c r="BE249" s="86"/>
      <c r="BF249" s="86"/>
      <c r="BG249" s="86"/>
      <c r="BH249" s="86"/>
      <c r="BI249" s="86"/>
      <c r="BJ249" s="86"/>
      <c r="BK249" s="86"/>
      <c r="BL249" s="86"/>
      <c r="BM249" s="86"/>
      <c r="BN249" s="86"/>
      <c r="BO249" s="86"/>
      <c r="BP249" s="86"/>
      <c r="BQ249" s="86"/>
      <c r="BR249" s="86"/>
      <c r="BS249" s="86"/>
      <c r="BT249" s="86"/>
      <c r="BU249" s="86"/>
      <c r="BV249" s="86"/>
      <c r="BW249" s="86"/>
      <c r="BX249" s="86"/>
      <c r="BY249" s="86"/>
      <c r="BZ249" s="86"/>
      <c r="CA249" s="86"/>
      <c r="CB249" s="86"/>
      <c r="CC249" s="86"/>
      <c r="CD249" s="86"/>
    </row>
    <row r="250" spans="3:82" ht="15" hidden="1" customHeight="1"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  <c r="AC250" s="86"/>
      <c r="AD250" s="86"/>
      <c r="AE250" s="86"/>
      <c r="AF250" s="86"/>
      <c r="AG250" s="86"/>
      <c r="AH250" s="86"/>
      <c r="AI250" s="86"/>
      <c r="AJ250" s="86"/>
      <c r="AK250" s="86"/>
      <c r="AL250" s="86"/>
      <c r="AM250" s="86"/>
      <c r="AN250" s="86"/>
      <c r="AO250" s="86"/>
      <c r="AP250" s="86"/>
      <c r="AQ250" s="86"/>
      <c r="AR250" s="86"/>
      <c r="AS250" s="86"/>
      <c r="AT250" s="86"/>
      <c r="AU250" s="86"/>
      <c r="AV250" s="86"/>
      <c r="AW250" s="86"/>
      <c r="AX250" s="86"/>
      <c r="AY250" s="86"/>
      <c r="AZ250" s="86"/>
      <c r="BA250" s="86"/>
      <c r="BB250" s="86"/>
      <c r="BC250" s="86"/>
      <c r="BD250" s="86"/>
      <c r="BE250" s="86"/>
      <c r="BF250" s="86"/>
      <c r="BG250" s="86"/>
      <c r="BH250" s="86"/>
      <c r="BI250" s="86"/>
      <c r="BJ250" s="86"/>
      <c r="BK250" s="86"/>
      <c r="BL250" s="86"/>
      <c r="BM250" s="86"/>
      <c r="BN250" s="86"/>
      <c r="BO250" s="86"/>
      <c r="BP250" s="86"/>
      <c r="BQ250" s="86"/>
      <c r="BR250" s="86"/>
      <c r="BS250" s="86"/>
      <c r="BT250" s="86"/>
      <c r="BU250" s="86"/>
      <c r="BV250" s="86"/>
      <c r="BW250" s="86"/>
      <c r="BX250" s="86"/>
      <c r="BY250" s="86"/>
      <c r="BZ250" s="86"/>
      <c r="CA250" s="86"/>
      <c r="CB250" s="86"/>
      <c r="CC250" s="86"/>
      <c r="CD250" s="86"/>
    </row>
    <row r="251" spans="3:82" ht="8.1" hidden="1" customHeight="1"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  <c r="AA251" s="86"/>
      <c r="AB251" s="86"/>
      <c r="AC251" s="86"/>
      <c r="AD251" s="86"/>
      <c r="AE251" s="86"/>
      <c r="AF251" s="86"/>
      <c r="AG251" s="86"/>
      <c r="AH251" s="86"/>
      <c r="AI251" s="86"/>
      <c r="AJ251" s="86"/>
      <c r="AK251" s="86"/>
      <c r="AL251" s="86"/>
      <c r="AM251" s="86"/>
      <c r="AN251" s="86"/>
      <c r="AO251" s="86"/>
      <c r="AP251" s="86"/>
      <c r="AQ251" s="86"/>
      <c r="AR251" s="86"/>
      <c r="AS251" s="86"/>
      <c r="AT251" s="86"/>
      <c r="AU251" s="86"/>
      <c r="AV251" s="86"/>
      <c r="AW251" s="86"/>
      <c r="AX251" s="86"/>
      <c r="AY251" s="86"/>
      <c r="AZ251" s="86"/>
      <c r="BA251" s="86"/>
      <c r="BB251" s="86"/>
      <c r="BC251" s="86"/>
      <c r="BD251" s="86"/>
      <c r="BE251" s="86"/>
      <c r="BF251" s="86"/>
      <c r="BG251" s="86"/>
      <c r="BH251" s="86"/>
      <c r="BI251" s="86"/>
      <c r="BJ251" s="86"/>
      <c r="BK251" s="86"/>
      <c r="BL251" s="86"/>
      <c r="BM251" s="86"/>
      <c r="BN251" s="86"/>
      <c r="BO251" s="86"/>
      <c r="BP251" s="86"/>
      <c r="BQ251" s="86"/>
      <c r="BR251" s="86"/>
      <c r="BS251" s="86"/>
      <c r="BT251" s="86"/>
      <c r="BU251" s="86"/>
      <c r="BV251" s="86"/>
      <c r="BW251" s="86"/>
      <c r="BX251" s="86"/>
      <c r="BY251" s="86"/>
      <c r="BZ251" s="86"/>
      <c r="CA251" s="86"/>
      <c r="CB251" s="86"/>
      <c r="CC251" s="86"/>
      <c r="CD251" s="86"/>
    </row>
    <row r="252" spans="3:82" ht="8.1" hidden="1" customHeight="1"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  <c r="AA252" s="86"/>
      <c r="AB252" s="86"/>
      <c r="AC252" s="86"/>
      <c r="AD252" s="86"/>
      <c r="AE252" s="86"/>
      <c r="AF252" s="86"/>
      <c r="AG252" s="86"/>
      <c r="AH252" s="86"/>
      <c r="AI252" s="86"/>
      <c r="AJ252" s="86"/>
      <c r="AK252" s="86"/>
      <c r="AL252" s="86"/>
      <c r="AM252" s="86"/>
      <c r="AN252" s="86"/>
      <c r="AO252" s="86"/>
      <c r="AP252" s="86"/>
      <c r="AQ252" s="86"/>
      <c r="AR252" s="86"/>
      <c r="AS252" s="86"/>
      <c r="AT252" s="86"/>
      <c r="AU252" s="86"/>
      <c r="AV252" s="86"/>
      <c r="AW252" s="86"/>
      <c r="AX252" s="86"/>
      <c r="AY252" s="86"/>
      <c r="AZ252" s="86"/>
      <c r="BA252" s="86"/>
      <c r="BB252" s="86"/>
      <c r="BC252" s="86"/>
      <c r="BD252" s="86"/>
      <c r="BE252" s="86"/>
      <c r="BF252" s="86"/>
      <c r="BG252" s="86"/>
      <c r="BH252" s="86"/>
      <c r="BI252" s="86"/>
      <c r="BJ252" s="86"/>
      <c r="BK252" s="86"/>
      <c r="BL252" s="86"/>
      <c r="BM252" s="86"/>
      <c r="BN252" s="86"/>
      <c r="BO252" s="86"/>
      <c r="BP252" s="86"/>
      <c r="BQ252" s="86"/>
      <c r="BR252" s="86"/>
      <c r="BS252" s="86"/>
      <c r="BT252" s="86"/>
      <c r="BU252" s="86"/>
      <c r="BV252" s="86"/>
      <c r="BW252" s="86"/>
      <c r="BX252" s="86"/>
      <c r="BY252" s="86"/>
      <c r="BZ252" s="86"/>
      <c r="CA252" s="86"/>
      <c r="CB252" s="86"/>
      <c r="CC252" s="86"/>
      <c r="CD252" s="86"/>
    </row>
    <row r="253" spans="3:82" ht="8.1" hidden="1" customHeight="1"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  <c r="AA253" s="86"/>
      <c r="AB253" s="86"/>
      <c r="AC253" s="86"/>
      <c r="AD253" s="86"/>
      <c r="AE253" s="86"/>
      <c r="AF253" s="86"/>
      <c r="AG253" s="86"/>
      <c r="AH253" s="86"/>
      <c r="AI253" s="86"/>
      <c r="AJ253" s="86"/>
      <c r="AK253" s="86"/>
      <c r="AL253" s="86"/>
      <c r="AM253" s="86"/>
      <c r="AN253" s="86"/>
      <c r="AO253" s="86"/>
      <c r="AP253" s="86"/>
      <c r="AQ253" s="86"/>
      <c r="AR253" s="86"/>
      <c r="AS253" s="86"/>
      <c r="AT253" s="86"/>
      <c r="AU253" s="86"/>
      <c r="AV253" s="86"/>
      <c r="AW253" s="86"/>
      <c r="AX253" s="86"/>
      <c r="AY253" s="86"/>
      <c r="AZ253" s="86"/>
      <c r="BA253" s="86"/>
      <c r="BB253" s="86"/>
      <c r="BC253" s="86"/>
      <c r="BD253" s="86"/>
      <c r="BE253" s="86"/>
      <c r="BF253" s="86"/>
      <c r="BG253" s="86"/>
      <c r="BH253" s="86"/>
      <c r="BI253" s="86"/>
      <c r="BJ253" s="86"/>
      <c r="BK253" s="86"/>
      <c r="BL253" s="86"/>
      <c r="BM253" s="86"/>
      <c r="BN253" s="86"/>
      <c r="BO253" s="86"/>
      <c r="BP253" s="86"/>
      <c r="BQ253" s="86"/>
      <c r="BR253" s="86"/>
      <c r="BS253" s="86"/>
      <c r="BT253" s="86"/>
      <c r="BU253" s="86"/>
      <c r="BV253" s="86"/>
      <c r="BW253" s="86"/>
      <c r="BX253" s="86"/>
      <c r="BY253" s="86"/>
      <c r="BZ253" s="86"/>
      <c r="CA253" s="86"/>
      <c r="CB253" s="86"/>
      <c r="CC253" s="86"/>
      <c r="CD253" s="86"/>
    </row>
    <row r="254" spans="3:82" ht="8.1" hidden="1" customHeight="1"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  <c r="AA254" s="86"/>
      <c r="AB254" s="86"/>
      <c r="AC254" s="86"/>
      <c r="AD254" s="86"/>
      <c r="AE254" s="86"/>
      <c r="AF254" s="86"/>
      <c r="AG254" s="86"/>
      <c r="AH254" s="86"/>
      <c r="AI254" s="86"/>
      <c r="AJ254" s="86"/>
      <c r="AK254" s="86"/>
      <c r="AL254" s="86"/>
      <c r="AM254" s="86"/>
      <c r="AN254" s="86"/>
      <c r="AO254" s="86"/>
      <c r="AP254" s="86"/>
      <c r="AQ254" s="86"/>
      <c r="AR254" s="86"/>
      <c r="AS254" s="86"/>
      <c r="AT254" s="86"/>
      <c r="AU254" s="86"/>
      <c r="AV254" s="86"/>
      <c r="AW254" s="86"/>
      <c r="AX254" s="86"/>
      <c r="AY254" s="86"/>
      <c r="AZ254" s="86"/>
      <c r="BA254" s="86"/>
      <c r="BB254" s="86"/>
      <c r="BC254" s="86"/>
      <c r="BD254" s="86"/>
      <c r="BE254" s="86"/>
      <c r="BF254" s="86"/>
      <c r="BG254" s="86"/>
      <c r="BH254" s="86"/>
      <c r="BI254" s="86"/>
      <c r="BJ254" s="86"/>
      <c r="BK254" s="86"/>
      <c r="BL254" s="86"/>
      <c r="BM254" s="86"/>
      <c r="BN254" s="86"/>
      <c r="BO254" s="86"/>
      <c r="BP254" s="86"/>
      <c r="BQ254" s="86"/>
      <c r="BR254" s="86"/>
      <c r="BS254" s="86"/>
      <c r="BT254" s="86"/>
      <c r="BU254" s="86"/>
      <c r="BV254" s="86"/>
      <c r="BW254" s="86"/>
      <c r="BX254" s="86"/>
      <c r="BY254" s="86"/>
      <c r="BZ254" s="86"/>
      <c r="CA254" s="86"/>
      <c r="CB254" s="86"/>
      <c r="CC254" s="86"/>
      <c r="CD254" s="86"/>
    </row>
    <row r="255" spans="3:82" ht="8.1" hidden="1" customHeight="1"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  <c r="AA255" s="86"/>
      <c r="AB255" s="86"/>
      <c r="AC255" s="86"/>
      <c r="AD255" s="86"/>
      <c r="AE255" s="86"/>
      <c r="AF255" s="86"/>
      <c r="AG255" s="86"/>
      <c r="AH255" s="86"/>
      <c r="AI255" s="86"/>
      <c r="AJ255" s="86"/>
      <c r="AK255" s="86"/>
      <c r="AL255" s="86"/>
      <c r="AM255" s="86"/>
      <c r="AN255" s="86"/>
      <c r="AO255" s="86"/>
      <c r="AP255" s="86"/>
      <c r="AQ255" s="86"/>
      <c r="AR255" s="86"/>
      <c r="AS255" s="86"/>
      <c r="AT255" s="86"/>
      <c r="AU255" s="86"/>
      <c r="AV255" s="86"/>
      <c r="AW255" s="86"/>
      <c r="AX255" s="86"/>
      <c r="AY255" s="86"/>
      <c r="AZ255" s="86"/>
      <c r="BA255" s="86"/>
      <c r="BB255" s="86"/>
      <c r="BC255" s="86"/>
      <c r="BD255" s="86"/>
      <c r="BE255" s="86"/>
      <c r="BF255" s="86"/>
      <c r="BG255" s="86"/>
      <c r="BH255" s="86"/>
      <c r="BI255" s="86"/>
      <c r="BJ255" s="86"/>
      <c r="BK255" s="86"/>
      <c r="BL255" s="86"/>
      <c r="BM255" s="86"/>
      <c r="BN255" s="86"/>
      <c r="BO255" s="86"/>
      <c r="BP255" s="86"/>
      <c r="BQ255" s="86"/>
      <c r="BR255" s="86"/>
      <c r="BS255" s="86"/>
      <c r="BT255" s="86"/>
      <c r="BU255" s="86"/>
      <c r="BV255" s="86"/>
      <c r="BW255" s="86"/>
      <c r="BX255" s="86"/>
      <c r="BY255" s="86"/>
      <c r="BZ255" s="86"/>
      <c r="CA255" s="86"/>
      <c r="CB255" s="86"/>
      <c r="CC255" s="86"/>
      <c r="CD255" s="86"/>
    </row>
    <row r="256" spans="3:82" ht="8.1" hidden="1" customHeight="1"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86"/>
      <c r="AE256" s="86"/>
      <c r="AF256" s="86"/>
      <c r="AG256" s="86"/>
      <c r="AH256" s="86"/>
      <c r="AI256" s="86"/>
      <c r="AJ256" s="86"/>
      <c r="AK256" s="86"/>
      <c r="AL256" s="86"/>
      <c r="AM256" s="86"/>
      <c r="AN256" s="86"/>
      <c r="AO256" s="86"/>
      <c r="AP256" s="86"/>
      <c r="AQ256" s="86"/>
      <c r="AR256" s="86"/>
      <c r="AS256" s="86"/>
      <c r="AT256" s="86"/>
      <c r="AU256" s="86"/>
      <c r="AV256" s="86"/>
      <c r="AW256" s="86"/>
      <c r="AX256" s="86"/>
      <c r="AY256" s="86"/>
      <c r="AZ256" s="86"/>
      <c r="BA256" s="86"/>
      <c r="BB256" s="86"/>
      <c r="BC256" s="86"/>
      <c r="BD256" s="86"/>
      <c r="BE256" s="86"/>
      <c r="BF256" s="86"/>
      <c r="BG256" s="86"/>
      <c r="BH256" s="86"/>
      <c r="BI256" s="86"/>
      <c r="BJ256" s="86"/>
      <c r="BK256" s="86"/>
      <c r="BL256" s="86"/>
      <c r="BM256" s="86"/>
      <c r="BN256" s="86"/>
      <c r="BO256" s="86"/>
      <c r="BP256" s="86"/>
      <c r="BQ256" s="86"/>
      <c r="BR256" s="86"/>
      <c r="BS256" s="86"/>
      <c r="BT256" s="86"/>
      <c r="BU256" s="86"/>
      <c r="BV256" s="86"/>
      <c r="BW256" s="86"/>
      <c r="BX256" s="86"/>
      <c r="BY256" s="86"/>
      <c r="BZ256" s="86"/>
      <c r="CA256" s="86"/>
      <c r="CB256" s="86"/>
      <c r="CC256" s="86"/>
      <c r="CD256" s="86"/>
    </row>
    <row r="257" spans="3:82" ht="8.1" hidden="1" customHeight="1"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  <c r="AC257" s="86"/>
      <c r="AD257" s="86"/>
      <c r="AE257" s="86"/>
      <c r="AF257" s="86"/>
      <c r="AG257" s="86"/>
      <c r="AH257" s="86"/>
      <c r="AI257" s="86"/>
      <c r="AJ257" s="86"/>
      <c r="AK257" s="86"/>
      <c r="AL257" s="86"/>
      <c r="AM257" s="86"/>
      <c r="AN257" s="86"/>
      <c r="AO257" s="86"/>
      <c r="AP257" s="86"/>
      <c r="AQ257" s="86"/>
      <c r="AR257" s="86"/>
      <c r="AS257" s="86"/>
      <c r="AT257" s="86"/>
      <c r="AU257" s="86"/>
      <c r="AV257" s="86"/>
      <c r="AW257" s="86"/>
      <c r="AX257" s="86"/>
      <c r="AY257" s="86"/>
      <c r="AZ257" s="86"/>
      <c r="BA257" s="86"/>
      <c r="BB257" s="86"/>
      <c r="BC257" s="86"/>
      <c r="BD257" s="86"/>
      <c r="BE257" s="86"/>
      <c r="BF257" s="86"/>
      <c r="BG257" s="86"/>
      <c r="BH257" s="86"/>
      <c r="BI257" s="86"/>
      <c r="BJ257" s="86"/>
      <c r="BK257" s="86"/>
      <c r="BL257" s="86"/>
      <c r="BM257" s="86"/>
      <c r="BN257" s="86"/>
      <c r="BO257" s="86"/>
      <c r="BP257" s="86"/>
      <c r="BQ257" s="86"/>
      <c r="BR257" s="86"/>
      <c r="BS257" s="86"/>
      <c r="BT257" s="86"/>
      <c r="BU257" s="86"/>
      <c r="BV257" s="86"/>
      <c r="BW257" s="86"/>
      <c r="BX257" s="86"/>
      <c r="BY257" s="86"/>
      <c r="BZ257" s="86"/>
      <c r="CA257" s="86"/>
      <c r="CB257" s="86"/>
      <c r="CC257" s="86"/>
      <c r="CD257" s="86"/>
    </row>
    <row r="258" spans="3:82" ht="8.1" hidden="1" customHeight="1"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  <c r="AA258" s="86"/>
      <c r="AB258" s="86"/>
      <c r="AC258" s="86"/>
      <c r="AD258" s="86"/>
      <c r="AE258" s="86"/>
      <c r="AF258" s="86"/>
      <c r="AG258" s="86"/>
      <c r="AH258" s="86"/>
      <c r="AI258" s="86"/>
      <c r="AJ258" s="86"/>
      <c r="AK258" s="86"/>
      <c r="AL258" s="86"/>
      <c r="AM258" s="86"/>
      <c r="AN258" s="86"/>
      <c r="AO258" s="86"/>
      <c r="AP258" s="86"/>
      <c r="AQ258" s="86"/>
      <c r="AR258" s="86"/>
      <c r="AS258" s="86"/>
      <c r="AT258" s="86"/>
      <c r="AU258" s="86"/>
      <c r="AV258" s="86"/>
      <c r="AW258" s="86"/>
      <c r="AX258" s="86"/>
      <c r="AY258" s="86"/>
      <c r="AZ258" s="86"/>
      <c r="BA258" s="86"/>
      <c r="BB258" s="86"/>
      <c r="BC258" s="86"/>
      <c r="BD258" s="86"/>
      <c r="BE258" s="86"/>
      <c r="BF258" s="86"/>
      <c r="BG258" s="86"/>
      <c r="BH258" s="86"/>
      <c r="BI258" s="86"/>
      <c r="BJ258" s="86"/>
      <c r="BK258" s="86"/>
      <c r="BL258" s="86"/>
      <c r="BM258" s="86"/>
      <c r="BN258" s="86"/>
      <c r="BO258" s="86"/>
      <c r="BP258" s="86"/>
      <c r="BQ258" s="86"/>
      <c r="BR258" s="86"/>
      <c r="BS258" s="86"/>
      <c r="BT258" s="86"/>
      <c r="BU258" s="86"/>
      <c r="BV258" s="86"/>
      <c r="BW258" s="86"/>
      <c r="BX258" s="86"/>
      <c r="BY258" s="86"/>
      <c r="BZ258" s="86"/>
      <c r="CA258" s="86"/>
      <c r="CB258" s="86"/>
      <c r="CC258" s="86"/>
      <c r="CD258" s="86"/>
    </row>
    <row r="259" spans="3:82" ht="8.1" hidden="1" customHeight="1"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  <c r="AA259" s="86"/>
      <c r="AB259" s="86"/>
      <c r="AC259" s="86"/>
      <c r="AD259" s="86"/>
      <c r="AE259" s="86"/>
      <c r="AF259" s="86"/>
      <c r="AG259" s="86"/>
      <c r="AH259" s="86"/>
      <c r="AI259" s="86"/>
      <c r="AJ259" s="86"/>
      <c r="AK259" s="86"/>
      <c r="AL259" s="86"/>
      <c r="AM259" s="86"/>
      <c r="AN259" s="86"/>
      <c r="AO259" s="86"/>
      <c r="AP259" s="86"/>
      <c r="AQ259" s="86"/>
      <c r="AR259" s="86"/>
      <c r="AS259" s="86"/>
      <c r="AT259" s="86"/>
      <c r="AU259" s="86"/>
      <c r="AV259" s="86"/>
      <c r="AW259" s="86"/>
      <c r="AX259" s="86"/>
      <c r="AY259" s="86"/>
      <c r="AZ259" s="86"/>
      <c r="BA259" s="86"/>
      <c r="BB259" s="86"/>
      <c r="BC259" s="86"/>
      <c r="BD259" s="86"/>
      <c r="BE259" s="86"/>
      <c r="BF259" s="86"/>
      <c r="BG259" s="86"/>
      <c r="BH259" s="86"/>
      <c r="BI259" s="86"/>
      <c r="BJ259" s="86"/>
      <c r="BK259" s="86"/>
      <c r="BL259" s="86"/>
      <c r="BM259" s="86"/>
      <c r="BN259" s="86"/>
      <c r="BO259" s="86"/>
      <c r="BP259" s="86"/>
      <c r="BQ259" s="86"/>
      <c r="BR259" s="86"/>
      <c r="BS259" s="86"/>
      <c r="BT259" s="86"/>
      <c r="BU259" s="86"/>
      <c r="BV259" s="86"/>
      <c r="BW259" s="86"/>
      <c r="BX259" s="86"/>
      <c r="BY259" s="86"/>
      <c r="BZ259" s="86"/>
      <c r="CA259" s="86"/>
      <c r="CB259" s="86"/>
      <c r="CC259" s="86"/>
      <c r="CD259" s="86"/>
    </row>
    <row r="260" spans="3:82" ht="8.1" hidden="1" customHeight="1"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  <c r="AA260" s="86"/>
      <c r="AB260" s="86"/>
      <c r="AC260" s="86"/>
      <c r="AD260" s="86"/>
      <c r="AE260" s="86"/>
      <c r="AF260" s="86"/>
      <c r="AG260" s="86"/>
      <c r="AH260" s="86"/>
      <c r="AI260" s="86"/>
      <c r="AJ260" s="86"/>
      <c r="AK260" s="86"/>
      <c r="AL260" s="86"/>
      <c r="AM260" s="86"/>
      <c r="AN260" s="86"/>
      <c r="AO260" s="86"/>
      <c r="AP260" s="86"/>
      <c r="AQ260" s="86"/>
      <c r="AR260" s="86"/>
      <c r="AS260" s="86"/>
      <c r="AT260" s="86"/>
      <c r="AU260" s="86"/>
      <c r="AV260" s="86"/>
      <c r="AW260" s="86"/>
      <c r="AX260" s="86"/>
      <c r="AY260" s="86"/>
      <c r="AZ260" s="86"/>
      <c r="BA260" s="86"/>
      <c r="BB260" s="86"/>
      <c r="BC260" s="86"/>
      <c r="BD260" s="86"/>
      <c r="BE260" s="86"/>
      <c r="BF260" s="86"/>
      <c r="BG260" s="86"/>
      <c r="BH260" s="86"/>
      <c r="BI260" s="86"/>
      <c r="BJ260" s="86"/>
      <c r="BK260" s="86"/>
      <c r="BL260" s="86"/>
      <c r="BM260" s="86"/>
      <c r="BN260" s="86"/>
      <c r="BO260" s="86"/>
      <c r="BP260" s="86"/>
      <c r="BQ260" s="86"/>
      <c r="BR260" s="86"/>
      <c r="BS260" s="86"/>
      <c r="BT260" s="86"/>
      <c r="BU260" s="86"/>
      <c r="BV260" s="86"/>
      <c r="BW260" s="86"/>
      <c r="BX260" s="86"/>
      <c r="BY260" s="86"/>
      <c r="BZ260" s="86"/>
      <c r="CA260" s="86"/>
      <c r="CB260" s="86"/>
      <c r="CC260" s="86"/>
      <c r="CD260" s="86"/>
    </row>
    <row r="261" spans="3:82" ht="8.1" hidden="1" customHeight="1"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  <c r="Z261" s="86"/>
      <c r="AA261" s="86"/>
      <c r="AB261" s="86"/>
      <c r="AC261" s="86"/>
      <c r="AD261" s="86"/>
      <c r="AE261" s="86"/>
      <c r="AF261" s="86"/>
      <c r="AG261" s="86"/>
      <c r="AH261" s="86"/>
      <c r="AI261" s="86"/>
      <c r="AJ261" s="86"/>
      <c r="AK261" s="86"/>
      <c r="AL261" s="86"/>
      <c r="AM261" s="86"/>
      <c r="AN261" s="86"/>
      <c r="AO261" s="86"/>
      <c r="AP261" s="86"/>
      <c r="AQ261" s="86"/>
      <c r="AR261" s="86"/>
      <c r="AS261" s="86"/>
      <c r="AT261" s="86"/>
      <c r="AU261" s="86"/>
      <c r="AV261" s="86"/>
      <c r="AW261" s="86"/>
      <c r="AX261" s="86"/>
      <c r="AY261" s="86"/>
      <c r="AZ261" s="86"/>
      <c r="BA261" s="86"/>
      <c r="BB261" s="86"/>
      <c r="BC261" s="86"/>
      <c r="BD261" s="86"/>
      <c r="BE261" s="86"/>
      <c r="BF261" s="86"/>
      <c r="BG261" s="86"/>
      <c r="BH261" s="86"/>
      <c r="BI261" s="86"/>
      <c r="BJ261" s="86"/>
      <c r="BK261" s="86"/>
      <c r="BL261" s="86"/>
      <c r="BM261" s="86"/>
      <c r="BN261" s="86"/>
      <c r="BO261" s="86"/>
      <c r="BP261" s="86"/>
      <c r="BQ261" s="86"/>
      <c r="BR261" s="86"/>
      <c r="BS261" s="86"/>
      <c r="BT261" s="86"/>
      <c r="BU261" s="86"/>
      <c r="BV261" s="86"/>
      <c r="BW261" s="86"/>
      <c r="BX261" s="86"/>
      <c r="BY261" s="86"/>
      <c r="BZ261" s="86"/>
      <c r="CA261" s="86"/>
      <c r="CB261" s="86"/>
      <c r="CC261" s="86"/>
      <c r="CD261" s="86"/>
    </row>
    <row r="262" spans="3:82" ht="8.1" hidden="1" customHeight="1"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86"/>
      <c r="AB262" s="86"/>
      <c r="AC262" s="86"/>
      <c r="AD262" s="86"/>
      <c r="AE262" s="86"/>
      <c r="AF262" s="86"/>
      <c r="AG262" s="86"/>
      <c r="AH262" s="86"/>
      <c r="AI262" s="86"/>
      <c r="AJ262" s="86"/>
      <c r="AK262" s="86"/>
      <c r="AL262" s="86"/>
      <c r="AM262" s="86"/>
      <c r="AN262" s="86"/>
      <c r="AO262" s="86"/>
      <c r="AP262" s="86"/>
      <c r="AQ262" s="86"/>
      <c r="AR262" s="86"/>
      <c r="AS262" s="86"/>
      <c r="AT262" s="86"/>
      <c r="AU262" s="86"/>
      <c r="AV262" s="86"/>
      <c r="AW262" s="86"/>
      <c r="AX262" s="86"/>
      <c r="AY262" s="86"/>
      <c r="AZ262" s="86"/>
      <c r="BA262" s="86"/>
      <c r="BB262" s="86"/>
      <c r="BC262" s="86"/>
      <c r="BD262" s="86"/>
      <c r="BE262" s="86"/>
      <c r="BF262" s="86"/>
      <c r="BG262" s="86"/>
      <c r="BH262" s="86"/>
      <c r="BI262" s="86"/>
      <c r="BJ262" s="86"/>
      <c r="BK262" s="86"/>
      <c r="BL262" s="86"/>
      <c r="BM262" s="86"/>
      <c r="BN262" s="86"/>
      <c r="BO262" s="86"/>
      <c r="BP262" s="86"/>
      <c r="BQ262" s="86"/>
      <c r="BR262" s="86"/>
      <c r="BS262" s="86"/>
      <c r="BT262" s="86"/>
      <c r="BU262" s="86"/>
      <c r="BV262" s="86"/>
      <c r="BW262" s="86"/>
      <c r="BX262" s="86"/>
      <c r="BY262" s="86"/>
      <c r="BZ262" s="86"/>
      <c r="CA262" s="86"/>
      <c r="CB262" s="86"/>
      <c r="CC262" s="86"/>
      <c r="CD262" s="86"/>
    </row>
    <row r="263" spans="3:82" ht="8.1" hidden="1" customHeight="1"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  <c r="AA263" s="86"/>
      <c r="AB263" s="86"/>
      <c r="AC263" s="86"/>
      <c r="AD263" s="86"/>
      <c r="AE263" s="86"/>
      <c r="AF263" s="86"/>
      <c r="AG263" s="86"/>
      <c r="AH263" s="86"/>
      <c r="AI263" s="86"/>
      <c r="AJ263" s="86"/>
      <c r="AK263" s="86"/>
      <c r="AL263" s="86"/>
      <c r="AM263" s="86"/>
      <c r="AN263" s="86"/>
      <c r="AO263" s="86"/>
      <c r="AP263" s="86"/>
      <c r="AQ263" s="86"/>
      <c r="AR263" s="86"/>
      <c r="AS263" s="86"/>
      <c r="AT263" s="86"/>
      <c r="AU263" s="86"/>
      <c r="AV263" s="86"/>
      <c r="AW263" s="86"/>
      <c r="AX263" s="86"/>
      <c r="AY263" s="86"/>
      <c r="AZ263" s="86"/>
      <c r="BA263" s="86"/>
      <c r="BB263" s="86"/>
      <c r="BC263" s="86"/>
      <c r="BD263" s="86"/>
      <c r="BE263" s="86"/>
      <c r="BF263" s="86"/>
      <c r="BG263" s="86"/>
      <c r="BH263" s="86"/>
      <c r="BI263" s="86"/>
      <c r="BJ263" s="86"/>
      <c r="BK263" s="86"/>
      <c r="BL263" s="86"/>
      <c r="BM263" s="86"/>
      <c r="BN263" s="86"/>
      <c r="BO263" s="86"/>
      <c r="BP263" s="86"/>
      <c r="BQ263" s="86"/>
      <c r="BR263" s="86"/>
      <c r="BS263" s="86"/>
      <c r="BT263" s="86"/>
      <c r="BU263" s="86"/>
      <c r="BV263" s="86"/>
      <c r="BW263" s="86"/>
      <c r="BX263" s="86"/>
      <c r="BY263" s="86"/>
      <c r="BZ263" s="86"/>
      <c r="CA263" s="86"/>
      <c r="CB263" s="86"/>
      <c r="CC263" s="86"/>
      <c r="CD263" s="86"/>
    </row>
    <row r="264" spans="3:82" ht="8.1" hidden="1" customHeight="1"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86"/>
      <c r="AA264" s="86"/>
      <c r="AB264" s="86"/>
      <c r="AC264" s="86"/>
      <c r="AD264" s="86"/>
      <c r="AE264" s="86"/>
      <c r="AF264" s="86"/>
      <c r="AG264" s="86"/>
      <c r="AH264" s="86"/>
      <c r="AI264" s="86"/>
      <c r="AJ264" s="86"/>
      <c r="AK264" s="86"/>
      <c r="AL264" s="86"/>
      <c r="AM264" s="86"/>
      <c r="AN264" s="86"/>
      <c r="AO264" s="86"/>
      <c r="AP264" s="86"/>
      <c r="AQ264" s="86"/>
      <c r="AR264" s="86"/>
      <c r="AS264" s="86"/>
      <c r="AT264" s="86"/>
      <c r="AU264" s="86"/>
      <c r="AV264" s="86"/>
      <c r="AW264" s="86"/>
      <c r="AX264" s="86"/>
      <c r="AY264" s="86"/>
      <c r="AZ264" s="86"/>
      <c r="BA264" s="86"/>
      <c r="BB264" s="86"/>
      <c r="BC264" s="86"/>
      <c r="BD264" s="86"/>
      <c r="BE264" s="86"/>
      <c r="BF264" s="86"/>
      <c r="BG264" s="86"/>
      <c r="BH264" s="86"/>
      <c r="BI264" s="86"/>
      <c r="BJ264" s="86"/>
      <c r="BK264" s="86"/>
      <c r="BL264" s="86"/>
      <c r="BM264" s="86"/>
      <c r="BN264" s="86"/>
      <c r="BO264" s="86"/>
      <c r="BP264" s="86"/>
      <c r="BQ264" s="86"/>
      <c r="BR264" s="86"/>
      <c r="BS264" s="86"/>
      <c r="BT264" s="86"/>
      <c r="BU264" s="86"/>
      <c r="BV264" s="86"/>
      <c r="BW264" s="86"/>
      <c r="BX264" s="86"/>
      <c r="BY264" s="86"/>
      <c r="BZ264" s="86"/>
      <c r="CA264" s="86"/>
      <c r="CB264" s="86"/>
      <c r="CC264" s="86"/>
      <c r="CD264" s="86"/>
    </row>
    <row r="265" spans="3:82" ht="8.1" hidden="1" customHeight="1"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  <c r="AA265" s="86"/>
      <c r="AB265" s="86"/>
      <c r="AC265" s="86"/>
      <c r="AD265" s="86"/>
      <c r="AE265" s="86"/>
      <c r="AF265" s="86"/>
      <c r="AG265" s="86"/>
      <c r="AH265" s="86"/>
      <c r="AI265" s="86"/>
      <c r="AJ265" s="86"/>
      <c r="AK265" s="86"/>
      <c r="AL265" s="86"/>
      <c r="AM265" s="86"/>
      <c r="AN265" s="86"/>
      <c r="AO265" s="86"/>
      <c r="AP265" s="86"/>
      <c r="AQ265" s="86"/>
      <c r="AR265" s="86"/>
      <c r="AS265" s="86"/>
      <c r="AT265" s="86"/>
      <c r="AU265" s="86"/>
      <c r="AV265" s="86"/>
      <c r="AW265" s="86"/>
      <c r="AX265" s="86"/>
      <c r="AY265" s="86"/>
      <c r="AZ265" s="86"/>
      <c r="BA265" s="86"/>
      <c r="BB265" s="86"/>
      <c r="BC265" s="86"/>
      <c r="BD265" s="86"/>
      <c r="BE265" s="86"/>
      <c r="BF265" s="86"/>
      <c r="BG265" s="86"/>
      <c r="BH265" s="86"/>
      <c r="BI265" s="86"/>
      <c r="BJ265" s="86"/>
      <c r="BK265" s="86"/>
      <c r="BL265" s="86"/>
      <c r="BM265" s="86"/>
      <c r="BN265" s="86"/>
      <c r="BO265" s="86"/>
      <c r="BP265" s="86"/>
      <c r="BQ265" s="86"/>
      <c r="BR265" s="86"/>
      <c r="BS265" s="86"/>
      <c r="BT265" s="86"/>
      <c r="BU265" s="86"/>
      <c r="BV265" s="86"/>
      <c r="BW265" s="86"/>
      <c r="BX265" s="86"/>
      <c r="BY265" s="86"/>
      <c r="BZ265" s="86"/>
      <c r="CA265" s="86"/>
      <c r="CB265" s="86"/>
      <c r="CC265" s="86"/>
      <c r="CD265" s="86"/>
    </row>
    <row r="266" spans="3:82" ht="8.1" hidden="1" customHeight="1"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  <c r="AA266" s="86"/>
      <c r="AB266" s="86"/>
      <c r="AC266" s="86"/>
      <c r="AD266" s="86"/>
      <c r="AE266" s="86"/>
      <c r="AF266" s="86"/>
      <c r="AG266" s="86"/>
      <c r="AH266" s="86"/>
      <c r="AI266" s="86"/>
      <c r="AJ266" s="86"/>
      <c r="AK266" s="86"/>
      <c r="AL266" s="86"/>
      <c r="AM266" s="86"/>
      <c r="AN266" s="86"/>
      <c r="AO266" s="86"/>
      <c r="AP266" s="86"/>
      <c r="AQ266" s="86"/>
      <c r="AR266" s="86"/>
      <c r="AS266" s="86"/>
      <c r="AT266" s="86"/>
      <c r="AU266" s="86"/>
      <c r="AV266" s="86"/>
      <c r="AW266" s="86"/>
      <c r="AX266" s="86"/>
      <c r="AY266" s="86"/>
      <c r="AZ266" s="86"/>
      <c r="BA266" s="86"/>
      <c r="BB266" s="86"/>
      <c r="BC266" s="86"/>
      <c r="BD266" s="86"/>
      <c r="BE266" s="86"/>
      <c r="BF266" s="86"/>
      <c r="BG266" s="86"/>
      <c r="BH266" s="86"/>
      <c r="BI266" s="86"/>
      <c r="BJ266" s="86"/>
      <c r="BK266" s="86"/>
      <c r="BL266" s="86"/>
      <c r="BM266" s="86"/>
      <c r="BN266" s="86"/>
      <c r="BO266" s="86"/>
      <c r="BP266" s="86"/>
      <c r="BQ266" s="86"/>
      <c r="BR266" s="86"/>
      <c r="BS266" s="86"/>
      <c r="BT266" s="86"/>
      <c r="BU266" s="86"/>
      <c r="BV266" s="86"/>
      <c r="BW266" s="86"/>
      <c r="BX266" s="86"/>
      <c r="BY266" s="86"/>
      <c r="BZ266" s="86"/>
      <c r="CA266" s="86"/>
      <c r="CB266" s="86"/>
      <c r="CC266" s="86"/>
      <c r="CD266" s="86"/>
    </row>
    <row r="267" spans="3:82" ht="8.1" hidden="1" customHeight="1"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  <c r="AA267" s="86"/>
      <c r="AB267" s="86"/>
      <c r="AC267" s="86"/>
      <c r="AD267" s="86"/>
      <c r="AE267" s="86"/>
      <c r="AF267" s="86"/>
      <c r="AG267" s="86"/>
      <c r="AH267" s="86"/>
      <c r="AI267" s="86"/>
      <c r="AJ267" s="86"/>
      <c r="AK267" s="86"/>
      <c r="AL267" s="86"/>
      <c r="AM267" s="86"/>
      <c r="AN267" s="86"/>
      <c r="AO267" s="86"/>
      <c r="AP267" s="86"/>
      <c r="AQ267" s="86"/>
      <c r="AR267" s="86"/>
      <c r="AS267" s="86"/>
      <c r="AT267" s="86"/>
      <c r="AU267" s="86"/>
      <c r="AV267" s="86"/>
      <c r="AW267" s="86"/>
      <c r="AX267" s="86"/>
      <c r="AY267" s="86"/>
      <c r="AZ267" s="86"/>
      <c r="BA267" s="86"/>
      <c r="BB267" s="86"/>
      <c r="BC267" s="86"/>
      <c r="BD267" s="86"/>
      <c r="BE267" s="86"/>
      <c r="BF267" s="86"/>
      <c r="BG267" s="86"/>
      <c r="BH267" s="86"/>
      <c r="BI267" s="86"/>
      <c r="BJ267" s="86"/>
      <c r="BK267" s="86"/>
      <c r="BL267" s="86"/>
      <c r="BM267" s="86"/>
      <c r="BN267" s="86"/>
      <c r="BO267" s="86"/>
      <c r="BP267" s="86"/>
      <c r="BQ267" s="86"/>
      <c r="BR267" s="86"/>
      <c r="BS267" s="86"/>
      <c r="BT267" s="86"/>
      <c r="BU267" s="86"/>
      <c r="BV267" s="86"/>
      <c r="BW267" s="86"/>
      <c r="BX267" s="86"/>
      <c r="BY267" s="86"/>
      <c r="BZ267" s="86"/>
      <c r="CA267" s="86"/>
      <c r="CB267" s="86"/>
      <c r="CC267" s="86"/>
      <c r="CD267" s="86"/>
    </row>
    <row r="268" spans="3:82" ht="8.1" hidden="1" customHeight="1"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  <c r="AA268" s="86"/>
      <c r="AB268" s="86"/>
      <c r="AC268" s="86"/>
      <c r="AD268" s="86"/>
      <c r="AE268" s="86"/>
      <c r="AF268" s="86"/>
      <c r="AG268" s="86"/>
      <c r="AH268" s="86"/>
      <c r="AI268" s="86"/>
      <c r="AJ268" s="86"/>
      <c r="AK268" s="86"/>
      <c r="AL268" s="86"/>
      <c r="AM268" s="86"/>
      <c r="AN268" s="86"/>
      <c r="AO268" s="86"/>
      <c r="AP268" s="86"/>
      <c r="AQ268" s="86"/>
      <c r="AR268" s="86"/>
      <c r="AS268" s="86"/>
      <c r="AT268" s="86"/>
      <c r="AU268" s="86"/>
      <c r="AV268" s="86"/>
      <c r="AW268" s="86"/>
      <c r="AX268" s="86"/>
      <c r="AY268" s="86"/>
      <c r="AZ268" s="86"/>
      <c r="BA268" s="86"/>
      <c r="BB268" s="86"/>
      <c r="BC268" s="86"/>
      <c r="BD268" s="86"/>
      <c r="BE268" s="86"/>
      <c r="BF268" s="86"/>
      <c r="BG268" s="86"/>
      <c r="BH268" s="86"/>
      <c r="BI268" s="86"/>
      <c r="BJ268" s="86"/>
      <c r="BK268" s="86"/>
      <c r="BL268" s="86"/>
      <c r="BM268" s="86"/>
      <c r="BN268" s="86"/>
      <c r="BO268" s="86"/>
      <c r="BP268" s="86"/>
      <c r="BQ268" s="86"/>
      <c r="BR268" s="86"/>
      <c r="BS268" s="86"/>
      <c r="BT268" s="86"/>
      <c r="BU268" s="86"/>
      <c r="BV268" s="86"/>
      <c r="BW268" s="86"/>
      <c r="BX268" s="86"/>
      <c r="BY268" s="86"/>
      <c r="BZ268" s="86"/>
      <c r="CA268" s="86"/>
      <c r="CB268" s="86"/>
      <c r="CC268" s="86"/>
      <c r="CD268" s="86"/>
    </row>
    <row r="269" spans="3:82" ht="8.1" hidden="1" customHeight="1"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  <c r="AA269" s="86"/>
      <c r="AB269" s="86"/>
      <c r="AC269" s="86"/>
      <c r="AD269" s="86"/>
      <c r="AE269" s="86"/>
      <c r="AF269" s="86"/>
      <c r="AG269" s="86"/>
      <c r="AH269" s="86"/>
      <c r="AI269" s="86"/>
      <c r="AJ269" s="86"/>
      <c r="AK269" s="86"/>
      <c r="AL269" s="86"/>
      <c r="AM269" s="86"/>
      <c r="AN269" s="86"/>
      <c r="AO269" s="86"/>
      <c r="AP269" s="86"/>
      <c r="AQ269" s="86"/>
      <c r="AR269" s="86"/>
      <c r="AS269" s="86"/>
      <c r="AT269" s="86"/>
      <c r="AU269" s="86"/>
      <c r="AV269" s="86"/>
      <c r="AW269" s="86"/>
      <c r="AX269" s="86"/>
      <c r="AY269" s="86"/>
      <c r="AZ269" s="86"/>
      <c r="BA269" s="86"/>
      <c r="BB269" s="86"/>
      <c r="BC269" s="86"/>
      <c r="BD269" s="86"/>
      <c r="BE269" s="86"/>
      <c r="BF269" s="86"/>
      <c r="BG269" s="86"/>
      <c r="BH269" s="86"/>
      <c r="BI269" s="86"/>
      <c r="BJ269" s="86"/>
      <c r="BK269" s="86"/>
      <c r="BL269" s="86"/>
      <c r="BM269" s="86"/>
      <c r="BN269" s="86"/>
      <c r="BO269" s="86"/>
      <c r="BP269" s="86"/>
      <c r="BQ269" s="86"/>
      <c r="BR269" s="86"/>
      <c r="BS269" s="86"/>
      <c r="BT269" s="86"/>
      <c r="BU269" s="86"/>
      <c r="BV269" s="86"/>
      <c r="BW269" s="86"/>
      <c r="BX269" s="86"/>
      <c r="BY269" s="86"/>
      <c r="BZ269" s="86"/>
      <c r="CA269" s="86"/>
      <c r="CB269" s="86"/>
      <c r="CC269" s="86"/>
      <c r="CD269" s="86"/>
    </row>
    <row r="270" spans="3:82" ht="8.1" hidden="1" customHeight="1"/>
    <row r="271" spans="3:82" ht="8.1" hidden="1" customHeight="1"/>
    <row r="272" spans="3:82" ht="8.1" hidden="1" customHeight="1"/>
    <row r="273" ht="8.1" hidden="1" customHeight="1"/>
    <row r="274" ht="8.1" hidden="1" customHeight="1"/>
    <row r="275" ht="8.1" hidden="1" customHeight="1"/>
    <row r="276" ht="8.1" hidden="1" customHeight="1"/>
    <row r="277" ht="8.1" hidden="1" customHeight="1"/>
    <row r="278" ht="8.1" hidden="1" customHeight="1"/>
    <row r="279" ht="8.1" hidden="1" customHeight="1"/>
    <row r="280" ht="8.1" hidden="1" customHeight="1"/>
    <row r="281" ht="8.1" hidden="1" customHeight="1"/>
    <row r="282" ht="8.1" hidden="1" customHeight="1"/>
    <row r="283" ht="8.1" hidden="1" customHeight="1"/>
    <row r="284" ht="8.1" hidden="1" customHeight="1"/>
    <row r="285" ht="8.1" hidden="1" customHeight="1"/>
    <row r="286" ht="8.1" hidden="1" customHeight="1"/>
    <row r="287" ht="8.1" hidden="1" customHeight="1"/>
    <row r="288" ht="8.1" hidden="1" customHeight="1"/>
    <row r="289" ht="8.1" hidden="1" customHeight="1"/>
    <row r="290" ht="8.1" hidden="1" customHeight="1"/>
    <row r="291" ht="8.1" hidden="1" customHeight="1"/>
    <row r="292" ht="8.1" hidden="1" customHeight="1"/>
    <row r="293" ht="8.1" hidden="1" customHeight="1"/>
    <row r="294" ht="8.1" hidden="1" customHeight="1"/>
    <row r="295" ht="8.1" hidden="1" customHeight="1"/>
    <row r="296" ht="8.1" hidden="1" customHeight="1"/>
    <row r="297" ht="8.1" hidden="1" customHeight="1"/>
    <row r="298" ht="8.1" hidden="1" customHeight="1"/>
    <row r="299" ht="8.1" hidden="1" customHeight="1"/>
    <row r="300" ht="8.1" hidden="1" customHeight="1"/>
    <row r="301" ht="8.1" hidden="1" customHeight="1"/>
    <row r="302" ht="8.1" hidden="1" customHeight="1"/>
    <row r="303" ht="8.1" hidden="1" customHeight="1"/>
    <row r="304" ht="8.1" hidden="1" customHeight="1"/>
    <row r="305" ht="8.1" hidden="1" customHeight="1"/>
    <row r="306" ht="8.1" hidden="1" customHeight="1"/>
    <row r="307" ht="8.1" hidden="1" customHeight="1"/>
    <row r="308" ht="8.1" hidden="1" customHeight="1"/>
    <row r="309" ht="8.1" hidden="1" customHeight="1"/>
    <row r="310" ht="8.1" hidden="1" customHeight="1"/>
    <row r="311" ht="8.1" hidden="1" customHeight="1"/>
    <row r="312" ht="8.1" hidden="1" customHeight="1"/>
    <row r="313" ht="8.1" hidden="1" customHeight="1"/>
    <row r="314" ht="8.1" hidden="1" customHeight="1"/>
    <row r="315" ht="8.1" hidden="1" customHeight="1"/>
    <row r="316" ht="8.1" hidden="1" customHeight="1"/>
    <row r="317" ht="8.1" hidden="1" customHeight="1"/>
    <row r="318" ht="8.1" hidden="1" customHeight="1"/>
    <row r="319" ht="8.1" hidden="1" customHeight="1"/>
    <row r="320" ht="8.1" hidden="1" customHeight="1"/>
    <row r="321" ht="8.1" hidden="1" customHeight="1"/>
    <row r="322" ht="8.1" hidden="1" customHeight="1"/>
    <row r="323" ht="8.1" hidden="1" customHeight="1"/>
    <row r="324" ht="8.1" hidden="1" customHeight="1"/>
    <row r="325" ht="8.1" hidden="1" customHeight="1"/>
    <row r="326" ht="8.1" hidden="1" customHeight="1"/>
    <row r="327" ht="8.1" hidden="1" customHeight="1"/>
    <row r="328" ht="8.1" hidden="1" customHeight="1"/>
    <row r="329" ht="8.1" hidden="1" customHeight="1"/>
    <row r="330" ht="8.1" hidden="1" customHeight="1"/>
    <row r="331" ht="8.1" hidden="1" customHeight="1"/>
    <row r="332" ht="8.1" hidden="1" customHeight="1"/>
    <row r="333" ht="8.1" hidden="1" customHeight="1"/>
    <row r="334" ht="8.1" hidden="1" customHeight="1"/>
    <row r="335" ht="8.1" hidden="1" customHeight="1"/>
    <row r="336" ht="8.1" hidden="1" customHeight="1"/>
    <row r="337" ht="8.1" hidden="1" customHeight="1"/>
    <row r="338" ht="8.1" hidden="1" customHeight="1"/>
    <row r="339" ht="8.1" hidden="1" customHeight="1"/>
    <row r="340" ht="8.1" hidden="1" customHeight="1"/>
    <row r="341" ht="8.1" hidden="1" customHeight="1"/>
    <row r="342" ht="8.1" hidden="1" customHeight="1"/>
    <row r="343" ht="8.1" hidden="1" customHeight="1"/>
    <row r="344" ht="8.1" hidden="1" customHeight="1"/>
    <row r="345" ht="8.1" hidden="1" customHeight="1"/>
    <row r="346" ht="8.1" hidden="1" customHeight="1"/>
    <row r="347" ht="8.1" hidden="1" customHeight="1"/>
    <row r="348" ht="8.1" hidden="1" customHeight="1"/>
    <row r="349" ht="8.1" hidden="1" customHeight="1"/>
    <row r="350" ht="8.1" hidden="1" customHeight="1"/>
    <row r="351" ht="8.1" hidden="1" customHeight="1"/>
    <row r="352" ht="8.1" hidden="1" customHeight="1"/>
    <row r="353" ht="8.1" hidden="1" customHeight="1"/>
    <row r="354" ht="8.1" hidden="1" customHeight="1"/>
    <row r="355" ht="8.1" hidden="1" customHeight="1"/>
    <row r="356" ht="8.1" hidden="1" customHeight="1"/>
    <row r="357" ht="8.1" hidden="1" customHeight="1"/>
    <row r="358" ht="8.1" hidden="1" customHeight="1"/>
    <row r="359" ht="8.1" hidden="1" customHeight="1"/>
    <row r="360" ht="8.1" hidden="1" customHeight="1"/>
    <row r="361" ht="8.1" hidden="1" customHeight="1"/>
    <row r="362" ht="8.1" hidden="1" customHeight="1"/>
    <row r="363" ht="8.1" hidden="1" customHeight="1"/>
    <row r="364" ht="8.1" hidden="1" customHeight="1"/>
    <row r="365" ht="8.1" hidden="1" customHeight="1"/>
    <row r="366" ht="8.1" hidden="1" customHeight="1"/>
    <row r="367" ht="8.1" hidden="1" customHeight="1"/>
    <row r="368" ht="8.1" hidden="1" customHeight="1"/>
    <row r="369" ht="8.1" hidden="1" customHeight="1"/>
    <row r="370" ht="8.1" hidden="1" customHeight="1"/>
    <row r="371" ht="8.1" hidden="1" customHeight="1"/>
    <row r="372" ht="8.1" hidden="1" customHeight="1"/>
    <row r="373" ht="8.1" hidden="1" customHeight="1"/>
    <row r="374" ht="8.1" hidden="1" customHeight="1"/>
    <row r="375" ht="8.1" hidden="1" customHeight="1"/>
    <row r="376" ht="8.1" hidden="1" customHeight="1"/>
    <row r="377" ht="8.1" hidden="1" customHeight="1"/>
    <row r="378" ht="8.1" hidden="1" customHeight="1"/>
    <row r="379" ht="8.1" hidden="1" customHeight="1"/>
    <row r="380" ht="8.1" hidden="1" customHeight="1"/>
    <row r="381" ht="8.1" hidden="1" customHeight="1"/>
    <row r="382" ht="8.1" hidden="1" customHeight="1"/>
    <row r="383" ht="8.1" hidden="1" customHeight="1"/>
    <row r="384" ht="8.1" hidden="1" customHeight="1"/>
    <row r="385" ht="8.1" hidden="1" customHeight="1"/>
    <row r="386" ht="8.1" hidden="1" customHeight="1"/>
    <row r="387" ht="8.1" hidden="1" customHeight="1"/>
    <row r="388" ht="8.1" hidden="1" customHeight="1"/>
    <row r="389" ht="8.1" hidden="1" customHeight="1"/>
    <row r="390" ht="8.1" hidden="1" customHeight="1"/>
    <row r="391" ht="8.1" hidden="1" customHeight="1"/>
    <row r="392" ht="8.1" hidden="1" customHeight="1"/>
    <row r="393" ht="8.1" hidden="1" customHeight="1"/>
    <row r="394" ht="8.1" hidden="1" customHeight="1"/>
    <row r="395" ht="8.1" hidden="1" customHeight="1"/>
    <row r="396" ht="8.1" hidden="1" customHeight="1"/>
    <row r="397" ht="8.1" hidden="1" customHeight="1"/>
    <row r="398" ht="8.1" hidden="1" customHeight="1"/>
    <row r="399" ht="8.1" hidden="1" customHeight="1"/>
    <row r="400" ht="8.1" hidden="1" customHeight="1"/>
    <row r="401" ht="8.1" hidden="1" customHeight="1"/>
    <row r="402" ht="8.1" hidden="1" customHeight="1"/>
    <row r="403" ht="8.1" hidden="1" customHeight="1"/>
    <row r="404" ht="8.1" hidden="1" customHeight="1"/>
    <row r="405" ht="8.1" hidden="1" customHeight="1"/>
    <row r="406" ht="8.1" hidden="1" customHeight="1"/>
    <row r="407" ht="8.1" hidden="1" customHeight="1"/>
    <row r="408" ht="8.1" hidden="1" customHeight="1"/>
    <row r="409" ht="8.1" hidden="1" customHeight="1"/>
    <row r="410" ht="8.1" hidden="1" customHeight="1"/>
    <row r="411" ht="8.1" hidden="1" customHeight="1"/>
    <row r="412" ht="8.1" hidden="1" customHeight="1"/>
    <row r="413" ht="8.1" hidden="1" customHeight="1"/>
    <row r="414" ht="8.1" hidden="1" customHeight="1"/>
    <row r="415" ht="8.1" hidden="1" customHeight="1"/>
    <row r="416" ht="8.1" hidden="1" customHeight="1"/>
    <row r="417" ht="8.1" hidden="1" customHeight="1"/>
    <row r="418" ht="8.1" hidden="1" customHeight="1"/>
    <row r="419" ht="8.1" hidden="1" customHeight="1"/>
    <row r="420" ht="8.1" hidden="1" customHeight="1"/>
    <row r="421" ht="8.1" hidden="1" customHeight="1"/>
    <row r="422" ht="8.1" hidden="1" customHeight="1"/>
    <row r="423" ht="8.1" hidden="1" customHeight="1"/>
    <row r="424" ht="8.1" hidden="1" customHeight="1"/>
    <row r="425" ht="8.1" hidden="1" customHeight="1"/>
    <row r="426" ht="8.1" hidden="1" customHeight="1"/>
    <row r="427" ht="8.1" hidden="1" customHeight="1"/>
    <row r="428" ht="8.1" hidden="1" customHeight="1"/>
    <row r="429" ht="8.1" hidden="1" customHeight="1"/>
    <row r="430" ht="8.1" hidden="1" customHeight="1"/>
    <row r="431" ht="8.1" hidden="1" customHeight="1"/>
    <row r="432" ht="8.1" hidden="1" customHeight="1"/>
    <row r="433" ht="8.1" hidden="1" customHeight="1"/>
    <row r="434" ht="8.1" hidden="1" customHeight="1"/>
    <row r="435" ht="8.1" hidden="1" customHeight="1"/>
    <row r="436" ht="8.1" hidden="1" customHeight="1"/>
    <row r="437" ht="8.1" hidden="1" customHeight="1"/>
    <row r="438" ht="8.1" hidden="1" customHeight="1"/>
    <row r="439" ht="8.1" hidden="1" customHeight="1"/>
    <row r="440" ht="8.1" hidden="1" customHeight="1"/>
    <row r="441" ht="8.1" hidden="1" customHeight="1"/>
    <row r="442" ht="8.1" hidden="1" customHeight="1"/>
    <row r="443" ht="8.1" hidden="1" customHeight="1"/>
    <row r="444" ht="8.1" hidden="1" customHeight="1"/>
    <row r="445" ht="8.1" hidden="1" customHeight="1"/>
    <row r="446" ht="8.1" hidden="1" customHeight="1"/>
    <row r="447" ht="8.1" hidden="1" customHeight="1"/>
    <row r="448" ht="8.1" hidden="1" customHeight="1"/>
    <row r="449" ht="8.1" hidden="1" customHeight="1"/>
    <row r="450" ht="8.1" hidden="1" customHeight="1"/>
    <row r="451" ht="8.1" hidden="1" customHeight="1"/>
    <row r="452" ht="8.1" hidden="1" customHeight="1"/>
    <row r="453" ht="8.1" hidden="1" customHeight="1"/>
    <row r="454" ht="8.1" hidden="1" customHeight="1"/>
    <row r="455" ht="8.1" hidden="1" customHeight="1"/>
    <row r="456" ht="8.1" hidden="1" customHeight="1"/>
    <row r="457" ht="8.1" hidden="1" customHeight="1"/>
    <row r="458" ht="8.1" hidden="1" customHeight="1"/>
    <row r="459" ht="8.1" hidden="1" customHeight="1"/>
    <row r="460" ht="8.1" hidden="1" customHeight="1"/>
    <row r="461" ht="8.1" hidden="1" customHeight="1"/>
    <row r="462" ht="8.1" hidden="1" customHeight="1"/>
    <row r="463" ht="8.1" hidden="1" customHeight="1"/>
    <row r="464" ht="8.1" hidden="1" customHeight="1"/>
    <row r="465" ht="8.1" hidden="1" customHeight="1"/>
    <row r="466" ht="8.1" hidden="1" customHeight="1"/>
    <row r="467" ht="8.1" hidden="1" customHeight="1"/>
    <row r="468" ht="8.1" hidden="1" customHeight="1"/>
    <row r="469" ht="8.1" hidden="1" customHeight="1"/>
    <row r="470" ht="8.1" hidden="1" customHeight="1"/>
    <row r="471" ht="8.1" hidden="1" customHeight="1"/>
    <row r="472" ht="8.1" hidden="1" customHeight="1"/>
    <row r="473" ht="8.1" hidden="1" customHeight="1"/>
    <row r="474" ht="8.1" hidden="1" customHeight="1"/>
    <row r="475" ht="8.1" hidden="1" customHeight="1"/>
    <row r="476" ht="8.1" hidden="1" customHeight="1"/>
    <row r="477" ht="8.1" hidden="1" customHeight="1"/>
    <row r="478" ht="8.1" hidden="1" customHeight="1"/>
    <row r="479" ht="8.1" hidden="1" customHeight="1"/>
    <row r="480" ht="8.1" hidden="1" customHeight="1"/>
    <row r="481" ht="8.1" hidden="1" customHeight="1"/>
    <row r="482" ht="8.1" hidden="1" customHeight="1"/>
    <row r="483" ht="8.1" hidden="1" customHeight="1"/>
    <row r="484" ht="8.1" hidden="1" customHeight="1"/>
    <row r="485" ht="8.1" hidden="1" customHeight="1"/>
    <row r="486" ht="8.1" hidden="1" customHeight="1"/>
    <row r="487" ht="8.1" hidden="1" customHeight="1"/>
    <row r="488" ht="8.1" hidden="1" customHeight="1"/>
    <row r="489" ht="8.1" hidden="1" customHeight="1"/>
    <row r="490" ht="8.1" hidden="1" customHeight="1"/>
    <row r="491" ht="8.1" hidden="1" customHeight="1"/>
    <row r="492" ht="8.1" hidden="1" customHeight="1"/>
    <row r="493" ht="8.1" hidden="1" customHeight="1"/>
    <row r="494" ht="8.1" hidden="1" customHeight="1"/>
    <row r="495" ht="8.1" hidden="1" customHeight="1"/>
    <row r="496" ht="8.1" hidden="1" customHeight="1"/>
    <row r="497" ht="8.1" hidden="1" customHeight="1"/>
    <row r="498" ht="8.1" hidden="1" customHeight="1"/>
    <row r="499" ht="8.1" hidden="1" customHeight="1"/>
    <row r="500" ht="8.1" hidden="1" customHeight="1"/>
    <row r="501" ht="8.1" hidden="1" customHeight="1"/>
    <row r="502" ht="8.1" hidden="1" customHeight="1"/>
    <row r="503" ht="8.1" hidden="1" customHeight="1"/>
    <row r="504" ht="8.1" hidden="1" customHeight="1"/>
    <row r="505" ht="8.1" hidden="1" customHeight="1"/>
    <row r="506" ht="8.1" hidden="1" customHeight="1"/>
    <row r="507" ht="8.1" hidden="1" customHeight="1"/>
    <row r="508" ht="8.1" hidden="1" customHeight="1"/>
    <row r="509" ht="8.1" hidden="1" customHeight="1"/>
    <row r="510" ht="8.1" hidden="1" customHeight="1"/>
    <row r="511" ht="8.1" hidden="1" customHeight="1"/>
    <row r="512" ht="8.1" hidden="1" customHeight="1"/>
    <row r="513" ht="8.1" hidden="1" customHeight="1"/>
    <row r="514" ht="8.1" hidden="1" customHeight="1"/>
    <row r="515" ht="8.1" hidden="1" customHeight="1"/>
    <row r="516" ht="8.1" hidden="1" customHeight="1"/>
    <row r="517" ht="8.1" hidden="1" customHeight="1"/>
    <row r="518" ht="8.1" hidden="1" customHeight="1"/>
    <row r="519" ht="8.1" hidden="1" customHeight="1"/>
    <row r="520" ht="8.1" hidden="1" customHeight="1"/>
    <row r="521" ht="8.1" hidden="1" customHeight="1"/>
    <row r="522" ht="8.1" hidden="1" customHeight="1"/>
    <row r="523" ht="8.1" hidden="1" customHeight="1"/>
    <row r="524" ht="8.1" hidden="1" customHeight="1"/>
    <row r="525" ht="8.1" hidden="1" customHeight="1"/>
    <row r="526" ht="8.1" hidden="1" customHeight="1"/>
    <row r="527" ht="8.1" hidden="1" customHeight="1"/>
    <row r="528" ht="8.1" hidden="1" customHeight="1"/>
    <row r="529" ht="8.1" hidden="1" customHeight="1"/>
    <row r="530" ht="8.1" hidden="1" customHeight="1"/>
    <row r="531" ht="8.1" hidden="1" customHeight="1"/>
    <row r="532" ht="8.1" hidden="1" customHeight="1"/>
    <row r="533" ht="8.1" hidden="1" customHeight="1"/>
    <row r="534" ht="8.1" hidden="1" customHeight="1"/>
    <row r="535" ht="8.1" hidden="1" customHeight="1"/>
    <row r="536" ht="8.1" hidden="1" customHeight="1"/>
    <row r="537" ht="8.1" hidden="1" customHeight="1"/>
    <row r="538" ht="8.1" hidden="1" customHeight="1"/>
    <row r="539" ht="8.1" hidden="1" customHeight="1"/>
    <row r="540" ht="8.1" hidden="1" customHeight="1"/>
    <row r="541" ht="8.1" hidden="1" customHeight="1"/>
    <row r="542" ht="8.1" hidden="1" customHeight="1"/>
    <row r="543" ht="8.1" hidden="1" customHeight="1"/>
    <row r="544" ht="8.1" hidden="1" customHeight="1"/>
    <row r="545" ht="8.1" hidden="1" customHeight="1"/>
    <row r="546" ht="8.1" hidden="1" customHeight="1"/>
    <row r="547" ht="8.1" hidden="1" customHeight="1"/>
    <row r="548" ht="8.1" hidden="1" customHeight="1"/>
    <row r="549" ht="8.1" hidden="1" customHeight="1"/>
    <row r="550" ht="8.1" hidden="1" customHeight="1"/>
    <row r="551" ht="8.1" hidden="1" customHeight="1"/>
    <row r="552" ht="8.1" hidden="1" customHeight="1"/>
    <row r="553" ht="8.1" hidden="1" customHeight="1"/>
    <row r="554" ht="8.1" hidden="1" customHeight="1"/>
    <row r="555" ht="8.1" hidden="1" customHeight="1"/>
    <row r="556" ht="8.1" hidden="1" customHeight="1"/>
    <row r="557" ht="8.1" hidden="1" customHeight="1"/>
    <row r="558" ht="8.1" hidden="1" customHeight="1"/>
    <row r="559" ht="8.1" hidden="1" customHeight="1"/>
    <row r="560" ht="8.1" hidden="1" customHeight="1"/>
    <row r="561" ht="8.1" hidden="1" customHeight="1"/>
    <row r="562" ht="8.1" hidden="1" customHeight="1"/>
    <row r="563" ht="8.1" hidden="1" customHeight="1"/>
    <row r="564" ht="8.1" hidden="1" customHeight="1"/>
    <row r="565" ht="8.1" hidden="1" customHeight="1"/>
    <row r="566" ht="8.1" hidden="1" customHeight="1"/>
    <row r="567" ht="8.1" hidden="1" customHeight="1"/>
    <row r="568" ht="8.1" hidden="1" customHeight="1"/>
    <row r="569" ht="8.1" hidden="1" customHeight="1"/>
    <row r="570" ht="8.1" hidden="1" customHeight="1"/>
    <row r="571" ht="8.1" hidden="1" customHeight="1"/>
    <row r="572" ht="8.1" hidden="1" customHeight="1"/>
    <row r="573" ht="8.1" hidden="1" customHeight="1"/>
    <row r="574" ht="8.1" hidden="1" customHeight="1"/>
    <row r="575" ht="8.1" hidden="1" customHeight="1"/>
    <row r="576" ht="8.1" hidden="1" customHeight="1"/>
    <row r="577" ht="8.1" hidden="1" customHeight="1"/>
    <row r="578" ht="8.1" hidden="1" customHeight="1"/>
    <row r="579" ht="8.1" hidden="1" customHeight="1"/>
    <row r="580" ht="8.1" hidden="1" customHeight="1"/>
    <row r="581" ht="8.1" hidden="1" customHeight="1"/>
    <row r="582" ht="8.1" hidden="1" customHeight="1"/>
    <row r="583" ht="8.1" hidden="1" customHeight="1"/>
    <row r="584" ht="8.1" hidden="1" customHeight="1"/>
    <row r="585" ht="8.1" hidden="1" customHeight="1"/>
    <row r="586" ht="8.1" hidden="1" customHeight="1"/>
    <row r="587" ht="8.1" hidden="1" customHeight="1"/>
    <row r="588" ht="8.1" hidden="1" customHeight="1"/>
    <row r="589" ht="8.1" hidden="1" customHeight="1"/>
    <row r="590" ht="8.1" hidden="1" customHeight="1"/>
    <row r="591" ht="8.1" hidden="1" customHeight="1"/>
    <row r="592" ht="8.1" hidden="1" customHeight="1"/>
    <row r="593" ht="8.1" hidden="1" customHeight="1"/>
    <row r="594" ht="8.1" hidden="1" customHeight="1"/>
    <row r="595" ht="8.1" hidden="1" customHeight="1"/>
    <row r="596" ht="8.1" hidden="1" customHeight="1"/>
    <row r="597" ht="8.1" hidden="1" customHeight="1"/>
    <row r="598" ht="8.1" hidden="1" customHeight="1"/>
    <row r="599" ht="8.1" hidden="1" customHeight="1"/>
    <row r="600" ht="8.1" hidden="1" customHeight="1"/>
    <row r="601" ht="8.1" hidden="1" customHeight="1"/>
    <row r="602" ht="8.1" hidden="1" customHeight="1"/>
    <row r="603" ht="8.1" hidden="1" customHeight="1"/>
    <row r="604" ht="8.1" hidden="1" customHeight="1"/>
    <row r="605" ht="8.1" hidden="1" customHeight="1"/>
    <row r="606" ht="8.1" hidden="1" customHeight="1"/>
    <row r="607" ht="8.1" hidden="1" customHeight="1"/>
    <row r="608" ht="8.1" hidden="1" customHeight="1"/>
    <row r="609" ht="8.1" hidden="1" customHeight="1"/>
    <row r="610" ht="8.1" hidden="1" customHeight="1"/>
    <row r="611" ht="8.1" hidden="1" customHeight="1"/>
    <row r="612" ht="8.1" hidden="1" customHeight="1"/>
    <row r="613" ht="8.1" hidden="1" customHeight="1"/>
    <row r="614" ht="8.1" hidden="1" customHeight="1"/>
    <row r="615" ht="8.1" hidden="1" customHeight="1"/>
    <row r="616" ht="8.1" hidden="1" customHeight="1"/>
    <row r="617" ht="8.1" hidden="1" customHeight="1"/>
    <row r="618" ht="8.1" hidden="1" customHeight="1"/>
    <row r="619" ht="8.1" hidden="1" customHeight="1"/>
    <row r="620" ht="8.1" hidden="1" customHeight="1"/>
    <row r="621" ht="8.1" hidden="1" customHeight="1"/>
    <row r="622" ht="8.1" hidden="1" customHeight="1"/>
    <row r="623" ht="8.1" hidden="1" customHeight="1"/>
    <row r="624" ht="8.1" hidden="1" customHeight="1"/>
    <row r="625" ht="8.1" hidden="1" customHeight="1"/>
    <row r="626" ht="8.1" hidden="1" customHeight="1"/>
    <row r="627" ht="8.1" hidden="1" customHeight="1"/>
    <row r="628" ht="8.1" hidden="1" customHeight="1"/>
    <row r="629" ht="8.1" hidden="1" customHeight="1"/>
    <row r="630" ht="8.1" hidden="1" customHeight="1"/>
    <row r="631" ht="8.1" hidden="1" customHeight="1"/>
    <row r="632" ht="8.1" hidden="1" customHeight="1"/>
    <row r="633" ht="8.1" hidden="1" customHeight="1"/>
    <row r="634" ht="8.1" hidden="1" customHeight="1"/>
    <row r="635" ht="8.1" hidden="1" customHeight="1"/>
    <row r="636" ht="8.1" hidden="1" customHeight="1"/>
    <row r="637" ht="8.1" hidden="1" customHeight="1"/>
    <row r="638" ht="8.1" hidden="1" customHeight="1"/>
    <row r="639" ht="8.1" hidden="1" customHeight="1"/>
    <row r="640" ht="8.1" hidden="1" customHeight="1"/>
    <row r="641" ht="8.1" hidden="1" customHeight="1"/>
    <row r="642" ht="8.1" hidden="1" customHeight="1"/>
    <row r="643" ht="8.1" hidden="1" customHeight="1"/>
    <row r="644" ht="8.1" hidden="1" customHeight="1"/>
    <row r="645" ht="8.1" hidden="1" customHeight="1"/>
    <row r="646" ht="8.1" hidden="1" customHeight="1"/>
    <row r="647" ht="8.1" hidden="1" customHeight="1"/>
    <row r="648" ht="8.1" hidden="1" customHeight="1"/>
    <row r="649" ht="8.1" hidden="1" customHeight="1"/>
    <row r="650" ht="8.1" hidden="1" customHeight="1"/>
    <row r="651" ht="8.1" hidden="1" customHeight="1"/>
    <row r="652" ht="8.1" hidden="1" customHeight="1"/>
    <row r="653" ht="8.1" hidden="1" customHeight="1"/>
    <row r="654" ht="8.1" hidden="1" customHeight="1"/>
    <row r="655" ht="8.1" hidden="1" customHeight="1"/>
    <row r="656" ht="8.1" hidden="1" customHeight="1"/>
    <row r="657" ht="8.1" hidden="1" customHeight="1"/>
    <row r="658" ht="8.1" hidden="1" customHeight="1"/>
    <row r="659" ht="8.1" hidden="1" customHeight="1"/>
    <row r="660" ht="8.1" hidden="1" customHeight="1"/>
    <row r="661" ht="8.1" hidden="1" customHeight="1"/>
    <row r="662" ht="8.1" hidden="1" customHeight="1"/>
    <row r="663" ht="8.1" hidden="1" customHeight="1"/>
    <row r="664" ht="8.1" hidden="1" customHeight="1"/>
    <row r="665" ht="8.1" hidden="1" customHeight="1"/>
    <row r="666" ht="8.1" hidden="1" customHeight="1"/>
    <row r="667" ht="8.1" hidden="1" customHeight="1"/>
    <row r="668" ht="8.1" hidden="1" customHeight="1"/>
    <row r="669" ht="8.1" hidden="1" customHeight="1"/>
    <row r="670" ht="8.1" hidden="1" customHeight="1"/>
    <row r="671" ht="8.1" hidden="1" customHeight="1"/>
    <row r="672" ht="8.1" hidden="1" customHeight="1"/>
    <row r="673" ht="8.1" hidden="1" customHeight="1"/>
    <row r="674" ht="8.1" hidden="1" customHeight="1"/>
    <row r="675" ht="8.1" hidden="1" customHeight="1"/>
    <row r="676" ht="8.1" hidden="1" customHeight="1"/>
    <row r="677" ht="8.1" hidden="1" customHeight="1"/>
    <row r="678" ht="8.1" hidden="1" customHeight="1"/>
    <row r="679" ht="8.1" hidden="1" customHeight="1"/>
    <row r="680" ht="8.1" hidden="1" customHeight="1"/>
    <row r="681" ht="8.1" hidden="1" customHeight="1"/>
    <row r="682" ht="8.1" hidden="1" customHeight="1"/>
    <row r="683" ht="8.1" hidden="1" customHeight="1"/>
    <row r="684" ht="8.1" hidden="1" customHeight="1"/>
    <row r="685" ht="8.1" hidden="1" customHeight="1"/>
    <row r="686" ht="8.1" hidden="1" customHeight="1"/>
    <row r="687" ht="8.1" hidden="1" customHeight="1"/>
    <row r="688" ht="8.1" hidden="1" customHeight="1"/>
    <row r="689" ht="8.1" hidden="1" customHeight="1"/>
    <row r="690" ht="8.1" hidden="1" customHeight="1"/>
    <row r="691" ht="8.1" hidden="1" customHeight="1"/>
    <row r="692" ht="8.1" hidden="1" customHeight="1"/>
    <row r="693" ht="8.1" hidden="1" customHeight="1"/>
    <row r="694" ht="8.1" hidden="1" customHeight="1"/>
    <row r="695" ht="8.1" hidden="1" customHeight="1"/>
    <row r="696" ht="8.1" hidden="1" customHeight="1"/>
    <row r="697" ht="8.1" hidden="1" customHeight="1"/>
    <row r="698" ht="8.1" hidden="1" customHeight="1"/>
    <row r="699" ht="8.1" hidden="1" customHeight="1"/>
    <row r="700" ht="8.1" hidden="1" customHeight="1"/>
    <row r="701" ht="8.1" hidden="1" customHeight="1"/>
    <row r="702" ht="8.1" hidden="1" customHeight="1"/>
    <row r="703" ht="8.1" hidden="1" customHeight="1"/>
    <row r="704" ht="8.1" hidden="1" customHeight="1"/>
    <row r="705" ht="8.1" hidden="1" customHeight="1"/>
    <row r="706" ht="8.1" hidden="1" customHeight="1"/>
    <row r="707" ht="8.1" hidden="1" customHeight="1"/>
    <row r="708" ht="8.1" hidden="1" customHeight="1"/>
    <row r="709" ht="8.1" hidden="1" customHeight="1"/>
    <row r="710" ht="8.1" hidden="1" customHeight="1"/>
    <row r="711" ht="8.1" hidden="1" customHeight="1"/>
    <row r="712" ht="8.1" hidden="1" customHeight="1"/>
    <row r="713" ht="8.1" hidden="1" customHeight="1"/>
    <row r="714" ht="8.1" hidden="1" customHeight="1"/>
    <row r="715" ht="8.1" hidden="1" customHeight="1"/>
    <row r="716" ht="8.1" hidden="1" customHeight="1"/>
    <row r="717" ht="8.1" hidden="1" customHeight="1"/>
    <row r="718" ht="8.1" hidden="1" customHeight="1"/>
    <row r="719" ht="8.1" hidden="1" customHeight="1"/>
    <row r="720" ht="8.1" hidden="1" customHeight="1"/>
    <row r="721" ht="8.1" hidden="1" customHeight="1"/>
    <row r="722" ht="8.1" hidden="1" customHeight="1"/>
    <row r="723" ht="8.1" hidden="1" customHeight="1"/>
    <row r="724" ht="8.1" hidden="1" customHeight="1"/>
    <row r="725" ht="8.1" hidden="1" customHeight="1"/>
    <row r="726" ht="8.1" hidden="1" customHeight="1"/>
    <row r="727" ht="8.1" hidden="1" customHeight="1"/>
    <row r="728" ht="8.1" hidden="1" customHeight="1"/>
    <row r="729" ht="8.1" hidden="1" customHeight="1"/>
    <row r="730" ht="8.1" hidden="1" customHeight="1"/>
    <row r="731" ht="8.1" hidden="1" customHeight="1"/>
    <row r="732" ht="8.1" hidden="1" customHeight="1"/>
    <row r="733" ht="8.1" hidden="1" customHeight="1"/>
    <row r="734" ht="8.1" hidden="1" customHeight="1"/>
    <row r="735" ht="8.1" hidden="1" customHeight="1"/>
    <row r="736" ht="8.1" hidden="1" customHeight="1"/>
    <row r="737" ht="8.1" hidden="1" customHeight="1"/>
    <row r="738" ht="8.1" hidden="1" customHeight="1"/>
    <row r="739" ht="8.1" hidden="1" customHeight="1"/>
    <row r="740" ht="8.1" hidden="1" customHeight="1"/>
    <row r="741" ht="8.1" hidden="1" customHeight="1"/>
    <row r="742" ht="8.1" hidden="1" customHeight="1"/>
    <row r="743" ht="8.1" hidden="1" customHeight="1"/>
    <row r="744" ht="8.1" hidden="1" customHeight="1"/>
    <row r="745" ht="8.1" hidden="1" customHeight="1"/>
    <row r="746" ht="8.1" hidden="1" customHeight="1"/>
    <row r="747" ht="8.1" hidden="1" customHeight="1"/>
    <row r="748" ht="8.1" hidden="1" customHeight="1"/>
    <row r="749" ht="8.1" hidden="1" customHeight="1"/>
    <row r="750" ht="8.1" hidden="1" customHeight="1"/>
    <row r="751" ht="8.1" hidden="1" customHeight="1"/>
    <row r="752" ht="8.1" hidden="1" customHeight="1"/>
    <row r="753" ht="8.1" hidden="1" customHeight="1"/>
    <row r="754" ht="8.1" hidden="1" customHeight="1"/>
    <row r="755" ht="8.1" hidden="1" customHeight="1"/>
    <row r="756" ht="8.1" hidden="1" customHeight="1"/>
    <row r="757" ht="8.1" hidden="1" customHeight="1"/>
    <row r="758" ht="8.1" hidden="1" customHeight="1"/>
    <row r="759" ht="8.1" hidden="1" customHeight="1"/>
    <row r="760" ht="8.1" hidden="1" customHeight="1"/>
    <row r="761" ht="8.1" hidden="1" customHeight="1"/>
    <row r="762" ht="8.1" hidden="1" customHeight="1"/>
    <row r="763" ht="8.1" hidden="1" customHeight="1"/>
    <row r="764" ht="8.1" hidden="1" customHeight="1"/>
    <row r="765" ht="8.1" hidden="1" customHeight="1"/>
    <row r="766" ht="8.1" hidden="1" customHeight="1"/>
    <row r="767" ht="8.1" hidden="1" customHeight="1"/>
    <row r="768" ht="8.1" hidden="1" customHeight="1"/>
    <row r="769" ht="8.1" hidden="1" customHeight="1"/>
    <row r="770" ht="8.1" hidden="1" customHeight="1"/>
    <row r="771" ht="8.1" hidden="1" customHeight="1"/>
    <row r="772" ht="8.1" hidden="1" customHeight="1"/>
    <row r="773" ht="8.1" hidden="1" customHeight="1"/>
    <row r="774" ht="8.1" hidden="1" customHeight="1"/>
    <row r="775" ht="8.1" hidden="1" customHeight="1"/>
    <row r="776" ht="8.1" hidden="1" customHeight="1"/>
    <row r="777" ht="8.1" hidden="1" customHeight="1"/>
    <row r="778" ht="8.1" hidden="1" customHeight="1"/>
    <row r="779" ht="8.1" hidden="1" customHeight="1"/>
    <row r="780" ht="8.1" hidden="1" customHeight="1"/>
    <row r="781" ht="8.1" hidden="1" customHeight="1"/>
    <row r="782" ht="8.1" hidden="1" customHeight="1"/>
    <row r="783" ht="8.1" hidden="1" customHeight="1"/>
    <row r="784" ht="8.1" hidden="1" customHeight="1"/>
    <row r="785" ht="8.1" hidden="1" customHeight="1"/>
    <row r="786" ht="8.1" hidden="1" customHeight="1"/>
    <row r="787" ht="8.1" hidden="1" customHeight="1"/>
    <row r="788" ht="8.1" hidden="1" customHeight="1"/>
    <row r="789" ht="8.1" hidden="1" customHeight="1"/>
    <row r="790" ht="8.1" hidden="1" customHeight="1"/>
    <row r="791" ht="8.1" hidden="1" customHeight="1"/>
    <row r="792" ht="8.1" hidden="1" customHeight="1"/>
    <row r="793" ht="8.1" hidden="1" customHeight="1"/>
    <row r="794" ht="8.1" hidden="1" customHeight="1"/>
    <row r="795" ht="8.1" hidden="1" customHeight="1"/>
    <row r="796" ht="8.1" hidden="1" customHeight="1"/>
    <row r="797" ht="8.1" hidden="1" customHeight="1"/>
    <row r="798" ht="8.1" hidden="1" customHeight="1"/>
    <row r="799" ht="8.1" hidden="1" customHeight="1"/>
    <row r="800" ht="8.1" hidden="1" customHeight="1"/>
    <row r="801" ht="8.1" hidden="1" customHeight="1"/>
    <row r="802" ht="8.1" hidden="1" customHeight="1"/>
    <row r="803" ht="8.1" hidden="1" customHeight="1"/>
    <row r="804" ht="8.1" hidden="1" customHeight="1"/>
    <row r="805" ht="8.1" hidden="1" customHeight="1"/>
    <row r="806" ht="8.1" hidden="1" customHeight="1"/>
    <row r="807" ht="8.1" hidden="1" customHeight="1"/>
    <row r="808" ht="8.1" hidden="1" customHeight="1"/>
    <row r="809" ht="8.1" hidden="1" customHeight="1"/>
    <row r="810" ht="8.1" hidden="1" customHeight="1"/>
    <row r="811" ht="8.1" hidden="1" customHeight="1"/>
    <row r="812" ht="8.1" hidden="1" customHeight="1"/>
    <row r="813" ht="8.1" hidden="1" customHeight="1"/>
    <row r="814" ht="8.1" hidden="1" customHeight="1"/>
    <row r="815" ht="8.1" hidden="1" customHeight="1"/>
    <row r="816" ht="8.1" hidden="1" customHeight="1"/>
    <row r="817" ht="8.1" hidden="1" customHeight="1"/>
    <row r="818" ht="8.1" hidden="1" customHeight="1"/>
    <row r="819" ht="8.1" hidden="1" customHeight="1"/>
    <row r="820" ht="8.1" hidden="1" customHeight="1"/>
    <row r="821" ht="8.1" hidden="1" customHeight="1"/>
    <row r="822" ht="8.1" hidden="1" customHeight="1"/>
    <row r="823" ht="8.1" hidden="1" customHeight="1"/>
    <row r="824" ht="8.1" hidden="1" customHeight="1"/>
    <row r="825" ht="8.1" hidden="1" customHeight="1"/>
    <row r="826" ht="8.1" hidden="1" customHeight="1"/>
    <row r="827" ht="8.1" hidden="1" customHeight="1"/>
    <row r="828" ht="8.1" hidden="1" customHeight="1"/>
    <row r="829" ht="8.1" hidden="1" customHeight="1"/>
    <row r="830" ht="8.1" hidden="1" customHeight="1"/>
    <row r="831" ht="8.1" hidden="1" customHeight="1"/>
    <row r="832" ht="8.1" hidden="1" customHeight="1"/>
    <row r="833" ht="8.1" hidden="1" customHeight="1"/>
    <row r="834" ht="8.1" hidden="1" customHeight="1"/>
    <row r="835" ht="8.1" hidden="1" customHeight="1"/>
    <row r="836" ht="8.1" hidden="1" customHeight="1"/>
    <row r="837" ht="8.1" hidden="1" customHeight="1"/>
    <row r="838" ht="8.1" hidden="1" customHeight="1"/>
    <row r="839" ht="8.1" hidden="1" customHeight="1"/>
    <row r="840" ht="8.1" hidden="1" customHeight="1"/>
    <row r="841" ht="8.1" hidden="1" customHeight="1"/>
    <row r="842" ht="8.1" hidden="1" customHeight="1"/>
    <row r="843" ht="8.1" hidden="1" customHeight="1"/>
    <row r="844" ht="8.1" hidden="1" customHeight="1"/>
    <row r="845" ht="8.1" hidden="1" customHeight="1"/>
    <row r="846" ht="8.1" hidden="1" customHeight="1"/>
    <row r="847" ht="8.1" hidden="1" customHeight="1"/>
    <row r="848" ht="8.1" hidden="1" customHeight="1"/>
    <row r="849" ht="8.1" hidden="1" customHeight="1"/>
    <row r="850" ht="8.1" hidden="1" customHeight="1"/>
    <row r="851" ht="8.1" hidden="1" customHeight="1"/>
    <row r="852" ht="8.1" hidden="1" customHeight="1"/>
    <row r="853" ht="8.1" hidden="1" customHeight="1"/>
    <row r="854" ht="8.1" hidden="1" customHeight="1"/>
    <row r="855" ht="8.1" hidden="1" customHeight="1"/>
    <row r="856" ht="8.1" hidden="1" customHeight="1"/>
    <row r="857" ht="8.1" hidden="1" customHeight="1"/>
    <row r="858" ht="8.1" hidden="1" customHeight="1"/>
    <row r="859" ht="8.1" hidden="1" customHeight="1"/>
    <row r="860" ht="8.1" hidden="1" customHeight="1"/>
  </sheetData>
  <sheetProtection algorithmName="SHA-512" hashValue="i2xhT1wkJVsyXVUBltu2QAitI9nxOKvk5UHztBHTTtd8JTgwBF7wKJSAHhqJDD689cRPyRbQUVYtUJ2iTmlQUw==" saltValue="l28FUIoBaAmNoUP7igO0wg==" spinCount="100000" sheet="1" formatCells="0"/>
  <mergeCells count="216">
    <mergeCell ref="CY87:CY88"/>
    <mergeCell ref="CY89:CY90"/>
    <mergeCell ref="C89:D90"/>
    <mergeCell ref="E89:U90"/>
    <mergeCell ref="V89:AH90"/>
    <mergeCell ref="AI89:BE90"/>
    <mergeCell ref="BF89:BY90"/>
    <mergeCell ref="BZ89:CD90"/>
    <mergeCell ref="C87:D88"/>
    <mergeCell ref="E87:U88"/>
    <mergeCell ref="V87:AH88"/>
    <mergeCell ref="AI87:BE88"/>
    <mergeCell ref="BF87:BY88"/>
    <mergeCell ref="BZ87:CD88"/>
    <mergeCell ref="BF8:BK9"/>
    <mergeCell ref="AU8:AY9"/>
    <mergeCell ref="AZ8:BE9"/>
    <mergeCell ref="AU6:BE7"/>
    <mergeCell ref="AO6:AT7"/>
    <mergeCell ref="D6:M7"/>
    <mergeCell ref="N6:N7"/>
    <mergeCell ref="O6:AL7"/>
    <mergeCell ref="AO8:AT9"/>
    <mergeCell ref="CY78:CY80"/>
    <mergeCell ref="CY81:CY82"/>
    <mergeCell ref="CY83:CY84"/>
    <mergeCell ref="CY85:CY86"/>
    <mergeCell ref="BF78:BY80"/>
    <mergeCell ref="BZ85:CD86"/>
    <mergeCell ref="E83:U84"/>
    <mergeCell ref="E81:U82"/>
    <mergeCell ref="V81:AH82"/>
    <mergeCell ref="V83:AH84"/>
    <mergeCell ref="BZ81:CD82"/>
    <mergeCell ref="BZ83:CD84"/>
    <mergeCell ref="CE47:CT48"/>
    <mergeCell ref="CE17:CT18"/>
    <mergeCell ref="CE25:CT29"/>
    <mergeCell ref="CE34:CT38"/>
    <mergeCell ref="CE19:CT24"/>
    <mergeCell ref="BL54:BM55"/>
    <mergeCell ref="BN52:BQ53"/>
    <mergeCell ref="BR52:BT53"/>
    <mergeCell ref="CE49:CT56"/>
    <mergeCell ref="BU49:BY56"/>
    <mergeCell ref="BR54:BT55"/>
    <mergeCell ref="BN54:BQ55"/>
    <mergeCell ref="BL52:BM53"/>
    <mergeCell ref="BF17:BT18"/>
    <mergeCell ref="BU17:BY18"/>
    <mergeCell ref="BJ50:BK51"/>
    <mergeCell ref="BF50:BI51"/>
    <mergeCell ref="BZ30:CD33"/>
    <mergeCell ref="BZ17:CD18"/>
    <mergeCell ref="CE61:CT67"/>
    <mergeCell ref="BF62:BK63"/>
    <mergeCell ref="BL61:BP61"/>
    <mergeCell ref="BQ65:BS66"/>
    <mergeCell ref="V61:AH67"/>
    <mergeCell ref="AI61:BE64"/>
    <mergeCell ref="AN65:AR66"/>
    <mergeCell ref="AS65:AX66"/>
    <mergeCell ref="BZ61:CD67"/>
    <mergeCell ref="BU61:BY67"/>
    <mergeCell ref="BQ62:BS63"/>
    <mergeCell ref="BL62:BP63"/>
    <mergeCell ref="C72:CD75"/>
    <mergeCell ref="C76:CD77"/>
    <mergeCell ref="E78:U80"/>
    <mergeCell ref="V78:AH80"/>
    <mergeCell ref="C78:D80"/>
    <mergeCell ref="BZ78:CD80"/>
    <mergeCell ref="AI78:BE80"/>
    <mergeCell ref="BF65:BK66"/>
    <mergeCell ref="BL65:BP66"/>
    <mergeCell ref="BU68:BY71"/>
    <mergeCell ref="K68:U71"/>
    <mergeCell ref="K61:U67"/>
    <mergeCell ref="E57:J71"/>
    <mergeCell ref="C57:D71"/>
    <mergeCell ref="V57:AH60"/>
    <mergeCell ref="AI57:BE60"/>
    <mergeCell ref="K57:U60"/>
    <mergeCell ref="BU57:BY60"/>
    <mergeCell ref="BZ57:CD60"/>
    <mergeCell ref="AY65:BA66"/>
    <mergeCell ref="BZ68:CD71"/>
    <mergeCell ref="BL67:BP67"/>
    <mergeCell ref="BF57:BT60"/>
    <mergeCell ref="C85:D86"/>
    <mergeCell ref="E85:U86"/>
    <mergeCell ref="V85:AH86"/>
    <mergeCell ref="AI85:BE86"/>
    <mergeCell ref="BF85:BY86"/>
    <mergeCell ref="AI83:BE84"/>
    <mergeCell ref="BF83:BY84"/>
    <mergeCell ref="C81:D82"/>
    <mergeCell ref="C83:D84"/>
    <mergeCell ref="BF81:BY82"/>
    <mergeCell ref="AI81:BE82"/>
    <mergeCell ref="E47:J56"/>
    <mergeCell ref="BF47:BT48"/>
    <mergeCell ref="BU47:BY48"/>
    <mergeCell ref="BZ47:CD48"/>
    <mergeCell ref="K47:U48"/>
    <mergeCell ref="V47:AH48"/>
    <mergeCell ref="BN50:BQ51"/>
    <mergeCell ref="BJ54:BK55"/>
    <mergeCell ref="BJ52:BK53"/>
    <mergeCell ref="AI49:BE52"/>
    <mergeCell ref="AI47:BE48"/>
    <mergeCell ref="AI53:AN56"/>
    <mergeCell ref="AO53:AU54"/>
    <mergeCell ref="AV53:BD54"/>
    <mergeCell ref="AO55:AU56"/>
    <mergeCell ref="AV55:BD56"/>
    <mergeCell ref="BF52:BI53"/>
    <mergeCell ref="BF54:BI55"/>
    <mergeCell ref="BZ49:CD56"/>
    <mergeCell ref="C39:D46"/>
    <mergeCell ref="BU34:BY38"/>
    <mergeCell ref="BZ34:CD38"/>
    <mergeCell ref="AL35:AP37"/>
    <mergeCell ref="AQ35:AT37"/>
    <mergeCell ref="BJ38:BQ38"/>
    <mergeCell ref="C30:D38"/>
    <mergeCell ref="V39:AH42"/>
    <mergeCell ref="BU39:BY42"/>
    <mergeCell ref="BU43:BY46"/>
    <mergeCell ref="AI39:BE42"/>
    <mergeCell ref="AU35:BE37"/>
    <mergeCell ref="C2:CD3"/>
    <mergeCell ref="D8:M9"/>
    <mergeCell ref="N8:N9"/>
    <mergeCell ref="O8:AL9"/>
    <mergeCell ref="C13:J16"/>
    <mergeCell ref="K13:U16"/>
    <mergeCell ref="V13:AH16"/>
    <mergeCell ref="AI13:BE16"/>
    <mergeCell ref="CA10:CD11"/>
    <mergeCell ref="BM10:BT11"/>
    <mergeCell ref="AO10:AT11"/>
    <mergeCell ref="AU10:AW11"/>
    <mergeCell ref="BF10:BG11"/>
    <mergeCell ref="BH10:BI11"/>
    <mergeCell ref="AX10:AY11"/>
    <mergeCell ref="AZ10:BA11"/>
    <mergeCell ref="BB10:BC11"/>
    <mergeCell ref="BD10:BE11"/>
    <mergeCell ref="R4:AB5"/>
    <mergeCell ref="AC4:AN5"/>
    <mergeCell ref="AO4:AW5"/>
    <mergeCell ref="AX4:BG5"/>
    <mergeCell ref="BH4:BJ5"/>
    <mergeCell ref="BK4:CC5"/>
    <mergeCell ref="E17:J29"/>
    <mergeCell ref="C17:D29"/>
    <mergeCell ref="BZ19:CD24"/>
    <mergeCell ref="AI25:BE27"/>
    <mergeCell ref="BU25:BY29"/>
    <mergeCell ref="BF13:BT16"/>
    <mergeCell ref="BU13:CD14"/>
    <mergeCell ref="BZ15:CD16"/>
    <mergeCell ref="BZ25:CD29"/>
    <mergeCell ref="AI28:BE29"/>
    <mergeCell ref="AI19:BE24"/>
    <mergeCell ref="V25:AH29"/>
    <mergeCell ref="AI17:BE18"/>
    <mergeCell ref="C47:D56"/>
    <mergeCell ref="K49:U56"/>
    <mergeCell ref="V49:AH56"/>
    <mergeCell ref="BU15:BY16"/>
    <mergeCell ref="D10:M11"/>
    <mergeCell ref="O10:AL11"/>
    <mergeCell ref="N10:N11"/>
    <mergeCell ref="BF19:BT24"/>
    <mergeCell ref="BU19:BY24"/>
    <mergeCell ref="V19:AH24"/>
    <mergeCell ref="K19:U24"/>
    <mergeCell ref="BF25:BT26"/>
    <mergeCell ref="BF27:BN28"/>
    <mergeCell ref="BO27:BS28"/>
    <mergeCell ref="BG36:BL37"/>
    <mergeCell ref="BR36:BT37"/>
    <mergeCell ref="BM36:BQ37"/>
    <mergeCell ref="E39:J46"/>
    <mergeCell ref="BW10:BZ11"/>
    <mergeCell ref="K17:U18"/>
    <mergeCell ref="V17:AH18"/>
    <mergeCell ref="K25:U29"/>
    <mergeCell ref="E30:J38"/>
    <mergeCell ref="BF30:BT32"/>
    <mergeCell ref="CE68:CT71"/>
    <mergeCell ref="K30:U33"/>
    <mergeCell ref="V30:AH33"/>
    <mergeCell ref="AI30:BE33"/>
    <mergeCell ref="CE30:CT33"/>
    <mergeCell ref="BU30:BY33"/>
    <mergeCell ref="BZ39:CD42"/>
    <mergeCell ref="CE39:CT42"/>
    <mergeCell ref="BZ43:CD46"/>
    <mergeCell ref="CE43:CT46"/>
    <mergeCell ref="V43:AH46"/>
    <mergeCell ref="K43:U46"/>
    <mergeCell ref="AI43:BE46"/>
    <mergeCell ref="BF43:BT46"/>
    <mergeCell ref="CE57:CT60"/>
    <mergeCell ref="V68:AH71"/>
    <mergeCell ref="AI68:BE71"/>
    <mergeCell ref="BF68:BT71"/>
    <mergeCell ref="K34:U38"/>
    <mergeCell ref="V34:AH38"/>
    <mergeCell ref="K39:U42"/>
    <mergeCell ref="BR50:BT51"/>
    <mergeCell ref="BF39:BT42"/>
    <mergeCell ref="BL50:BM51"/>
  </mergeCells>
  <phoneticPr fontId="20"/>
  <conditionalFormatting sqref="AS65:AX66">
    <cfRule type="cellIs" dxfId="0" priority="1" stopIfTrue="1" operator="equal">
      <formula>"設定無"</formula>
    </cfRule>
  </conditionalFormatting>
  <dataValidations count="17">
    <dataValidation imeMode="off" allowBlank="1" showInputMessage="1" showErrorMessage="1" sqref="AC4:AN5 BL65:BP66 AZ10:BA11 BD10:BE11 AX4:BG5 BL62:BP63 O8:AL9" xr:uid="{00000000-0002-0000-0000-000000000000}"/>
    <dataValidation type="list" allowBlank="1" showInputMessage="1" showErrorMessage="1" sqref="BU68:CD71 BU17:CD24 BU30:CD33 BU39:CD48 BU57:CD60" xr:uid="{00000000-0002-0000-0000-000001000000}">
      <formula1>$DD$11:$DD$12</formula1>
    </dataValidation>
    <dataValidation type="list" allowBlank="1" showInputMessage="1" showErrorMessage="1" sqref="AU10:AW11" xr:uid="{00000000-0002-0000-0000-00000A000000}">
      <formula1>$DE$19:$DE$23</formula1>
    </dataValidation>
    <dataValidation type="list" allowBlank="1" showInputMessage="1" showErrorMessage="1" sqref="AU6:BE7" xr:uid="{96C68A86-0C48-4A44-845A-AD745D3176F2}">
      <formula1>$CY$10:$CY$11</formula1>
    </dataValidation>
    <dataValidation type="list" allowBlank="1" showInputMessage="1" showErrorMessage="1" sqref="AU8:AY9" xr:uid="{AFC11FBF-6847-4E2E-9A32-6CB2B74DA30C}">
      <formula1>$DD$58:$DD$61</formula1>
    </dataValidation>
    <dataValidation type="list" allowBlank="1" showInputMessage="1" showErrorMessage="1" sqref="BF8:BK9" xr:uid="{2D464B9D-1995-4DB5-BF6B-BC2AC7688AB4}">
      <formula1>$CY$22:$CY$25</formula1>
    </dataValidation>
    <dataValidation type="list" allowBlank="1" showInputMessage="1" showErrorMessage="1" sqref="AX10:AY11" xr:uid="{95E0884B-0893-4446-B372-FA8BE988B6FF}">
      <formula1>$DF$20:$DF$51</formula1>
    </dataValidation>
    <dataValidation type="list" allowBlank="1" showInputMessage="1" showErrorMessage="1" sqref="BB10:BC11" xr:uid="{ACB34035-83B5-4F27-B243-EBD098430CAA}">
      <formula1>$DG$20:$DG$31</formula1>
    </dataValidation>
    <dataValidation type="list" allowBlank="1" showInputMessage="1" showErrorMessage="1" sqref="BF10:BG11" xr:uid="{68C5F614-8775-4C6D-B2B7-5C6E326DE573}">
      <formula1>$DH$20:$DH$50</formula1>
    </dataValidation>
    <dataValidation type="list" allowBlank="1" showInputMessage="1" showErrorMessage="1" sqref="BW10:BZ11" xr:uid="{2B92876F-F6A4-482B-870D-C5C29DBCEF72}">
      <formula1>$DF$20:$DF$39</formula1>
    </dataValidation>
    <dataValidation type="list" allowBlank="1" showInputMessage="1" showErrorMessage="1" sqref="BO27:BS28" xr:uid="{BEA9F477-D7E0-4A0E-8A0F-38986FC664A5}">
      <formula1>$DC$11:$DC$19</formula1>
    </dataValidation>
    <dataValidation type="list" allowBlank="1" showInputMessage="1" showErrorMessage="1" sqref="C81:D90" xr:uid="{2466C80F-A382-4405-B755-BBE19DDA5584}">
      <formula1>$CZ$79:$CZ$83</formula1>
    </dataValidation>
    <dataValidation type="list" allowBlank="1" showInputMessage="1" showErrorMessage="1" sqref="V81:AH82" xr:uid="{2E681607-5D74-4421-987E-A241BDABE59B}">
      <formula1>$DA$85:$DA$87</formula1>
    </dataValidation>
    <dataValidation type="list" allowBlank="1" showInputMessage="1" showErrorMessage="1" sqref="V83:AH84" xr:uid="{87CBD39F-E4BF-4167-B0FE-EFD1A0C8F359}">
      <formula1>$DB$85:$DB$87</formula1>
    </dataValidation>
    <dataValidation type="list" allowBlank="1" showInputMessage="1" showErrorMessage="1" sqref="V85:AH86" xr:uid="{B4438834-DD4C-44B6-883E-EA63E9DB462A}">
      <formula1>$DC$85:$DC$87</formula1>
    </dataValidation>
    <dataValidation type="list" allowBlank="1" showInputMessage="1" showErrorMessage="1" sqref="V87:AH88" xr:uid="{E3B1B330-F78D-4A67-AC36-8FF8A7E89FEC}">
      <formula1>$DD$85:$DD$87</formula1>
    </dataValidation>
    <dataValidation type="list" allowBlank="1" showInputMessage="1" showErrorMessage="1" sqref="V89:AH90" xr:uid="{F2196405-1706-4DFD-A7C8-6E2D9B882D50}">
      <formula1>$DE$85:$DE$87</formula1>
    </dataValidation>
  </dataValidations>
  <printOptions horizontalCentered="1"/>
  <pageMargins left="0.51" right="0.31" top="0.31" bottom="0.31" header="0.24" footer="0.1"/>
  <pageSetup paperSize="9" scale="92" orientation="portrait" r:id="rId1"/>
  <headerFooter alignWithMargins="0">
    <oddFooter>&amp;C
版権所有：日本オーチス・エレベータ株式会社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ENNNUN-0867_Ver.9_T</vt:lpstr>
      <vt:lpstr>'ENNNUN-0867_Ver.9_T'!Print_Area</vt:lpstr>
      <vt:lpstr>'ENNNUN-0867_Ver.9_T'!Print_Titles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Takayuki Sato</cp:lastModifiedBy>
  <cp:lastPrinted>2023-11-02T02:48:10Z</cp:lastPrinted>
  <dcterms:created xsi:type="dcterms:W3CDTF">2009-08-17T04:44:12Z</dcterms:created>
  <dcterms:modified xsi:type="dcterms:W3CDTF">2024-01-26T05:45:13Z</dcterms:modified>
</cp:coreProperties>
</file>