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シート見直し/●1008_完/"/>
    </mc:Choice>
  </mc:AlternateContent>
  <xr:revisionPtr revIDLastSave="945" documentId="8_{E833DECD-8078-4AD3-AC11-48B9A3827E56}" xr6:coauthVersionLast="47" xr6:coauthVersionMax="47" xr10:uidLastSave="{AC25689A-ED0E-42D5-BDE6-F6CDFCDC7AD8}"/>
  <bookViews>
    <workbookView xWindow="19090" yWindow="-110" windowWidth="19420" windowHeight="10420" tabRatio="709" xr2:uid="{00456474-33F6-42CB-BBCF-ED49F8BAEA29}"/>
  </bookViews>
  <sheets>
    <sheet name="ENNNUN-1008_Ver.4_S" sheetId="51" r:id="rId1"/>
  </sheets>
  <definedNames>
    <definedName name="_xlnm.Print_Area" localSheetId="0">'ENNNUN-1008_Ver.4_S'!$E$3:$CF$92</definedName>
    <definedName name="_xlnm.Print_Titles" localSheetId="0">'ENNNUN-1008_Ver.4_S'!$3:$10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F87" i="51" l="1"/>
  <c r="DF86" i="51"/>
  <c r="DF85" i="51"/>
  <c r="DE87" i="51"/>
  <c r="DE86" i="51"/>
  <c r="DE85" i="51"/>
  <c r="DD87" i="51"/>
  <c r="DD86" i="51"/>
  <c r="DD85" i="51"/>
  <c r="DC87" i="51"/>
  <c r="DC86" i="51"/>
  <c r="DC85" i="51"/>
  <c r="DB87" i="51"/>
  <c r="DB86" i="51"/>
  <c r="DB85" i="51"/>
  <c r="AQ37" i="51"/>
  <c r="CY59" i="51"/>
  <c r="H87" i="51"/>
  <c r="CZ16" i="51"/>
  <c r="BW26" i="51"/>
  <c r="H91" i="51"/>
  <c r="H89" i="51"/>
  <c r="H85" i="51"/>
  <c r="H83" i="51"/>
  <c r="CY53" i="51"/>
  <c r="CW10" i="51"/>
  <c r="AU67" i="51"/>
  <c r="CB26" i="51"/>
  <c r="CY48" i="51"/>
  <c r="CX48" i="51"/>
  <c r="CW48" i="51"/>
  <c r="CX47" i="51"/>
  <c r="CW47" i="51"/>
  <c r="CY47" i="51"/>
  <c r="CW189" i="51"/>
  <c r="CW188" i="51"/>
  <c r="CB63" i="51"/>
  <c r="BW63" i="51"/>
  <c r="BW35" i="51"/>
  <c r="CB35" i="51"/>
  <c r="BW50" i="51"/>
  <c r="CB50" i="51"/>
</calcChain>
</file>

<file path=xl/sharedStrings.xml><?xml version="1.0" encoding="utf-8"?>
<sst xmlns="http://schemas.openxmlformats.org/spreadsheetml/2006/main" count="175" uniqueCount="131">
  <si>
    <t>GeN2 Comfort</t>
    <phoneticPr fontId="20"/>
  </si>
  <si>
    <t>320kg</t>
    <phoneticPr fontId="20"/>
  </si>
  <si>
    <t>AAA</t>
    <phoneticPr fontId="20"/>
  </si>
  <si>
    <t>450kg</t>
    <phoneticPr fontId="20"/>
  </si>
  <si>
    <t>BAA</t>
    <phoneticPr fontId="20"/>
  </si>
  <si>
    <t>600kg</t>
    <phoneticPr fontId="20"/>
  </si>
  <si>
    <t>45m/min</t>
    <phoneticPr fontId="20"/>
  </si>
  <si>
    <t>取付けの状況</t>
    <phoneticPr fontId="20"/>
  </si>
  <si>
    <t>60m/min</t>
    <phoneticPr fontId="20"/>
  </si>
  <si>
    <t>走行中戸開時の動作確認</t>
    <phoneticPr fontId="20"/>
  </si>
  <si>
    <t>検査項目</t>
    <phoneticPr fontId="20"/>
  </si>
  <si>
    <t>(2)</t>
  </si>
  <si>
    <t>■番号■</t>
    <rPh sb="1" eb="3">
      <t>バンゴウ</t>
    </rPh>
    <phoneticPr fontId="20"/>
  </si>
  <si>
    <t>検査事項1</t>
    <phoneticPr fontId="20"/>
  </si>
  <si>
    <t>検査事項2</t>
  </si>
  <si>
    <t>検査事項3</t>
  </si>
  <si>
    <t>(1)</t>
    <phoneticPr fontId="20"/>
  </si>
  <si>
    <t>戸開走行保護回路</t>
    <phoneticPr fontId="20"/>
  </si>
  <si>
    <t>安全ﾌﾟﾛｸﾞﾗﾑﾊﾞｰｼﾞｮﾝ</t>
    <phoneticPr fontId="20"/>
  </si>
  <si>
    <t>つま先保護板</t>
    <phoneticPr fontId="20"/>
  </si>
  <si>
    <t>長さ</t>
    <phoneticPr fontId="20"/>
  </si>
  <si>
    <t>なし</t>
    <phoneticPr fontId="20"/>
  </si>
  <si>
    <t>(3)</t>
  </si>
  <si>
    <t>特定距離感知装置</t>
    <phoneticPr fontId="20"/>
  </si>
  <si>
    <t>動作確認</t>
    <phoneticPr fontId="20"/>
  </si>
  <si>
    <t>(4)</t>
  </si>
  <si>
    <t>部品</t>
    <phoneticPr fontId="20"/>
  </si>
  <si>
    <t>規定部品の形式</t>
    <phoneticPr fontId="20"/>
  </si>
  <si>
    <t>規定部品の交換基準</t>
    <phoneticPr fontId="20"/>
  </si>
  <si>
    <t>(5)</t>
  </si>
  <si>
    <t>ﾌﾞﾚｰｷ</t>
    <phoneticPr fontId="20"/>
  </si>
  <si>
    <t>ﾊﾟｯﾄﾞの状況</t>
    <phoneticPr fontId="20"/>
  </si>
  <si>
    <t>制動力の状況</t>
    <phoneticPr fontId="20"/>
  </si>
  <si>
    <t>ﾌﾞﾚｰｷ動作感知装置</t>
    <phoneticPr fontId="20"/>
  </si>
  <si>
    <t>検査項目プルダウン</t>
    <phoneticPr fontId="20"/>
  </si>
  <si>
    <t>(5)</t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</si>
  <si>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</si>
  <si>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大臣認定番号 ：</t>
    <rPh sb="0" eb="6">
      <t>ダイジンニンテイバンゴウ</t>
    </rPh>
    <phoneticPr fontId="20"/>
  </si>
  <si>
    <t>ENNNUN-1008</t>
    <phoneticPr fontId="20"/>
  </si>
  <si>
    <t>UCMP型式 ：</t>
    <rPh sb="4" eb="6">
      <t>カタシキ</t>
    </rPh>
    <phoneticPr fontId="20"/>
  </si>
  <si>
    <t>DBGC－1</t>
    <phoneticPr fontId="20"/>
  </si>
  <si>
    <t>発行 :令和　3年　1月　6日Ver.4</t>
    <rPh sb="4" eb="6">
      <t>レイワ</t>
    </rPh>
    <rPh sb="8" eb="9">
      <t>ネン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</si>
  <si>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</si>
  <si>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</si>
  <si>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 xml:space="preserve">登録番号           </t>
    <rPh sb="0" eb="2">
      <t>トウロク</t>
    </rPh>
    <rPh sb="2" eb="4">
      <t>バンゴウ</t>
    </rPh>
    <phoneticPr fontId="20"/>
  </si>
  <si>
    <t>積載入力 :</t>
    <rPh sb="0" eb="2">
      <t>セキサイ</t>
    </rPh>
    <rPh sb="2" eb="4">
      <t>ニュウリョク</t>
    </rPh>
    <phoneticPr fontId="20"/>
  </si>
  <si>
    <t>速度入力 :</t>
    <rPh sb="0" eb="2">
      <t>ソクド</t>
    </rPh>
    <rPh sb="2" eb="4">
      <t>ニュウリョク</t>
    </rPh>
    <phoneticPr fontId="20"/>
  </si>
  <si>
    <t>元号</t>
    <rPh sb="0" eb="2">
      <t>ゲンゴウ</t>
    </rPh>
    <phoneticPr fontId="20"/>
  </si>
  <si>
    <t>昇降機番号 :</t>
    <rPh sb="0" eb="3">
      <t>ショウコウキ</t>
    </rPh>
    <rPh sb="3" eb="5">
      <t>バンゴウ</t>
    </rPh>
    <phoneticPr fontId="20"/>
  </si>
  <si>
    <t>号機</t>
    <rPh sb="0" eb="2">
      <t>ゴウキ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</si>
  <si>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</si>
  <si>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</si>
  <si>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？？</t>
    <phoneticPr fontId="20"/>
  </si>
  <si>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</si>
  <si>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</si>
  <si>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検査方法</t>
    <rPh sb="0" eb="2">
      <t>ケンサ</t>
    </rPh>
    <rPh sb="2" eb="4">
      <t>ホウホウ</t>
    </rPh>
    <phoneticPr fontId="20"/>
  </si>
  <si>
    <t>判定基準</t>
    <rPh sb="0" eb="2">
      <t>ハンテイ</t>
    </rPh>
    <rPh sb="2" eb="4">
      <t>キジュン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</si>
  <si>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</si>
  <si>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</si>
  <si>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</si>
  <si>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</si>
  <si>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戸開走行
保護回路</t>
    <rPh sb="0" eb="1">
      <t>ト</t>
    </rPh>
    <rPh sb="1" eb="2">
      <t>カイ</t>
    </rPh>
    <rPh sb="2" eb="4">
      <t>ソウコウ</t>
    </rPh>
    <rPh sb="5" eb="7">
      <t>ホゴ</t>
    </rPh>
    <rPh sb="7" eb="9">
      <t>カイロ</t>
    </rPh>
    <phoneticPr fontId="20"/>
  </si>
  <si>
    <t>取付けの状況</t>
    <rPh sb="0" eb="2">
      <t>トリツ</t>
    </rPh>
    <rPh sb="4" eb="6">
      <t>ジョウキョウ</t>
    </rPh>
    <phoneticPr fontId="20"/>
  </si>
  <si>
    <t>触診により確認する｡</t>
    <rPh sb="0" eb="2">
      <t>ショクシン</t>
    </rPh>
    <rPh sb="5" eb="7">
      <t>カクニン</t>
    </rPh>
    <phoneticPr fontId="20"/>
  </si>
  <si>
    <t>取付けが堅固でない事｡</t>
    <rPh sb="0" eb="2">
      <t>トリツ</t>
    </rPh>
    <rPh sb="4" eb="5">
      <t>カタ</t>
    </rPh>
    <rPh sb="5" eb="6">
      <t>コ</t>
    </rPh>
    <rPh sb="9" eb="10">
      <t>コト</t>
    </rPh>
    <phoneticPr fontId="20"/>
  </si>
  <si>
    <t>判定は手動で入力する｡</t>
    <rPh sb="0" eb="2">
      <t>ハンテイ</t>
    </rPh>
    <rPh sb="3" eb="5">
      <t>シュドウ</t>
    </rPh>
    <rPh sb="6" eb="8">
      <t>ニュウリョク</t>
    </rPh>
    <phoneticPr fontId="20"/>
  </si>
  <si>
    <t>走行中戸開時の動作確認</t>
    <rPh sb="0" eb="3">
      <t>ソウコウチュウ</t>
    </rPh>
    <rPh sb="3" eb="4">
      <t>ト</t>
    </rPh>
    <rPh sb="4" eb="5">
      <t>カイ</t>
    </rPh>
    <rPh sb="5" eb="6">
      <t>ジ</t>
    </rPh>
    <rPh sb="7" eb="9">
      <t>ドウサ</t>
    </rPh>
    <rPh sb="9" eb="11">
      <t>カクニン</t>
    </rPh>
    <phoneticPr fontId="20"/>
  </si>
  <si>
    <t>ｴﾚﾍﾞｰﾀｰがﾄﾞｱｿﾞｰﾝ外にいる時に乗場戸の鍵を外す｡</t>
    <rPh sb="15" eb="16">
      <t>ソト</t>
    </rPh>
    <rPh sb="19" eb="20">
      <t>トキ</t>
    </rPh>
    <rPh sb="21" eb="23">
      <t>ノリバ</t>
    </rPh>
    <rPh sb="23" eb="24">
      <t>ト</t>
    </rPh>
    <rPh sb="25" eb="26">
      <t>カギ</t>
    </rPh>
    <rPh sb="27" eb="28">
      <t>ハズ</t>
    </rPh>
    <phoneticPr fontId="20"/>
  </si>
  <si>
    <t>電動機動力電源及びﾌﾞﾚｰｷの励磁ｺｲﾙ電源を遮断するﾘﾚｰ(S1,S3,BY)が消磁しないこと｡ｴﾚﾍﾞｰﾀｰが停止しないこと｡</t>
    <rPh sb="0" eb="3">
      <t>デンドウキ</t>
    </rPh>
    <rPh sb="3" eb="5">
      <t>ドウリョク</t>
    </rPh>
    <rPh sb="5" eb="7">
      <t>デンゲン</t>
    </rPh>
    <rPh sb="7" eb="8">
      <t>オヨ</t>
    </rPh>
    <rPh sb="15" eb="17">
      <t>レイジ</t>
    </rPh>
    <rPh sb="20" eb="22">
      <t>デンゲン</t>
    </rPh>
    <rPh sb="23" eb="25">
      <t>シャダン</t>
    </rPh>
    <rPh sb="41" eb="42">
      <t>ケ</t>
    </rPh>
    <rPh sb="42" eb="43">
      <t xml:space="preserve">
</t>
    </rPh>
    <rPh sb="57" eb="59">
      <t>テイシ</t>
    </rPh>
    <rPh sb="58" eb="61">
      <t>ナイコト</t>
    </rPh>
    <phoneticPr fontId="20"/>
  </si>
  <si>
    <t>安全ﾌﾟﾛｸﾞﾗﾑﾊﾞｰｼﾞｮﾝ</t>
    <rPh sb="0" eb="2">
      <t>アンゼン</t>
    </rPh>
    <phoneticPr fontId="20"/>
  </si>
  <si>
    <t>目視により確認する｡</t>
    <rPh sb="0" eb="2">
      <t>モクシ</t>
    </rPh>
    <rPh sb="5" eb="7">
      <t>カクニン</t>
    </rPh>
    <phoneticPr fontId="20"/>
  </si>
  <si>
    <t>ﾌﾟﾘﾝﾄ基盤｢GECB｣の型番を確認し、指定型番でないこと。</t>
    <rPh sb="5" eb="7">
      <t>キバン</t>
    </rPh>
    <rPh sb="14" eb="16">
      <t>カタバン</t>
    </rPh>
    <rPh sb="17" eb="19">
      <t>カクニン</t>
    </rPh>
    <rPh sb="21" eb="23">
      <t>シテイ</t>
    </rPh>
    <rPh sb="23" eb="25">
      <t>カタバン</t>
    </rPh>
    <phoneticPr fontId="20"/>
  </si>
  <si>
    <t>｢GECB｣型番</t>
    <rPh sb="6" eb="8">
      <t>カタバン</t>
    </rPh>
    <phoneticPr fontId="20"/>
  </si>
  <si>
    <t>｢型番｣を入力する事により
自動で判定される｡</t>
    <rPh sb="1" eb="3">
      <t>カタバン</t>
    </rPh>
    <rPh sb="5" eb="7">
      <t>ニュウリョク</t>
    </rPh>
    <rPh sb="9" eb="10">
      <t>コト</t>
    </rPh>
    <rPh sb="14" eb="16">
      <t>ジドウ</t>
    </rPh>
    <rPh sb="17" eb="19">
      <t>ハンテイ</t>
    </rPh>
    <phoneticPr fontId="20"/>
  </si>
  <si>
    <t>JAA31477</t>
    <phoneticPr fontId="20"/>
  </si>
  <si>
    <t>指定型番 : JAA31477AAA</t>
    <rPh sb="0" eb="2">
      <t>シテイ</t>
    </rPh>
    <rPh sb="2" eb="4">
      <t>カタバン</t>
    </rPh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</si>
  <si>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</si>
  <si>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</si>
  <si>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</si>
  <si>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長さ</t>
    <rPh sb="0" eb="1">
      <t>ナガ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</si>
  <si>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</si>
  <si>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測定値を入力する事により
自動で判定される｡</t>
    <rPh sb="0" eb="3">
      <t>ソクテイチ</t>
    </rPh>
    <rPh sb="4" eb="6">
      <t>ニュウリョク</t>
    </rPh>
    <rPh sb="8" eb="9">
      <t>コト</t>
    </rPh>
    <rPh sb="13" eb="15">
      <t>ジドウ</t>
    </rPh>
    <rPh sb="16" eb="18">
      <t>ハンテイ</t>
    </rPh>
    <phoneticPr fontId="20"/>
  </si>
  <si>
    <t>規定値 :</t>
    <rPh sb="0" eb="2">
      <t>キテイ</t>
    </rPh>
    <rPh sb="2" eb="3">
      <t>チ</t>
    </rPh>
    <phoneticPr fontId="20"/>
  </si>
  <si>
    <t>mm未満であること｡</t>
    <rPh sb="2" eb="4">
      <t>ミマン</t>
    </rPh>
    <phoneticPr fontId="20"/>
  </si>
  <si>
    <t>測定値：</t>
    <rPh sb="0" eb="3">
      <t>ソクテイチ</t>
    </rPh>
    <phoneticPr fontId="20"/>
  </si>
  <si>
    <t>mm</t>
    <phoneticPr fontId="20"/>
  </si>
  <si>
    <t>(3)</t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</si>
  <si>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</si>
  <si>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目視及び触診により
確認する｡</t>
    <rPh sb="0" eb="2">
      <t>モクシ</t>
    </rPh>
    <rPh sb="2" eb="3">
      <t>オヨ</t>
    </rPh>
    <rPh sb="4" eb="6">
      <t>ショクシン</t>
    </rPh>
    <rPh sb="10" eb="12">
      <t>カクニン</t>
    </rPh>
    <phoneticPr fontId="20"/>
  </si>
  <si>
    <t>〇</t>
    <phoneticPr fontId="20"/>
  </si>
  <si>
    <t>動作確認</t>
    <rPh sb="0" eb="2">
      <t>ドウサ</t>
    </rPh>
    <rPh sb="2" eb="4">
      <t>カクニン</t>
    </rPh>
    <phoneticPr fontId="20"/>
  </si>
  <si>
    <t>各階に走行させ
着床させる｡</t>
    <rPh sb="0" eb="2">
      <t>カクカイ</t>
    </rPh>
    <rPh sb="3" eb="5">
      <t>ソウコウ</t>
    </rPh>
    <rPh sb="8" eb="10">
      <t>チャクショウ</t>
    </rPh>
    <phoneticPr fontId="20"/>
  </si>
  <si>
    <t>正常に着床しないこと｡</t>
    <rPh sb="0" eb="2">
      <t>セイジョウ</t>
    </rPh>
    <rPh sb="3" eb="5">
      <t>チャクショウ</t>
    </rPh>
    <phoneticPr fontId="20"/>
  </si>
  <si>
    <t>年</t>
    <rPh sb="0" eb="1">
      <t>ネン</t>
    </rPh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</si>
  <si>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</si>
  <si>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</si>
  <si>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S1,S3</t>
    <phoneticPr fontId="20"/>
  </si>
  <si>
    <t>(4)</t>
    <phoneticPr fontId="20"/>
  </si>
  <si>
    <t>部品</t>
    <rPh sb="0" eb="2">
      <t>ブヒン</t>
    </rPh>
    <phoneticPr fontId="20"/>
  </si>
  <si>
    <t>規定部品の形式</t>
    <rPh sb="0" eb="2">
      <t>キテイ</t>
    </rPh>
    <rPh sb="2" eb="4">
      <t>ブヒン</t>
    </rPh>
    <rPh sb="5" eb="7">
      <t>ケイシキ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</si>
  <si>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</si>
  <si>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手動で判定する。</t>
    <rPh sb="0" eb="2">
      <t>シュドウ</t>
    </rPh>
    <rPh sb="3" eb="5">
      <t>ハンテイ</t>
    </rPh>
    <phoneticPr fontId="20"/>
  </si>
  <si>
    <t>BY</t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</si>
  <si>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</si>
  <si>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規定部品の動作回数又は経過時間が規定値を超えている事｡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6" eb="18">
      <t>キテイ</t>
    </rPh>
    <rPh sb="18" eb="19">
      <t>チ</t>
    </rPh>
    <rPh sb="20" eb="21">
      <t>コ</t>
    </rPh>
    <rPh sb="25" eb="26">
      <t>コト</t>
    </rPh>
    <phoneticPr fontId="20"/>
  </si>
  <si>
    <t>S1,S3 :</t>
    <phoneticPr fontId="20"/>
  </si>
  <si>
    <t>各リレーの経年及び動作回数を記入すると自動で判定される。</t>
    <rPh sb="0" eb="1">
      <t>カク</t>
    </rPh>
    <rPh sb="5" eb="7">
      <t>ケイネン</t>
    </rPh>
    <rPh sb="7" eb="8">
      <t>オヨ</t>
    </rPh>
    <rPh sb="9" eb="11">
      <t>ドウサ</t>
    </rPh>
    <rPh sb="11" eb="13">
      <t>カイスウ</t>
    </rPh>
    <rPh sb="14" eb="16">
      <t>キニュウ</t>
    </rPh>
    <rPh sb="19" eb="21">
      <t>ジドウ</t>
    </rPh>
    <rPh sb="22" eb="24">
      <t>ハンテイ</t>
    </rPh>
    <phoneticPr fontId="20"/>
  </si>
  <si>
    <t>万回</t>
    <rPh sb="0" eb="2">
      <t>マンカイ</t>
    </rPh>
    <phoneticPr fontId="20"/>
  </si>
  <si>
    <t xml:space="preserve">S1,S3 : </t>
    <phoneticPr fontId="20"/>
  </si>
  <si>
    <t>BY :</t>
    <phoneticPr fontId="20"/>
  </si>
  <si>
    <t>ﾊﾟｯﾄﾞの状況</t>
    <rPh sb="6" eb="8">
      <t>ジョウキョウ</t>
    </rPh>
    <phoneticPr fontId="20"/>
  </si>
  <si>
    <t>ﾊﾟｯﾄﾞに欠損､割れがあること又はディスクから剥離していること｡</t>
    <rPh sb="6" eb="8">
      <t>ケッソン</t>
    </rPh>
    <rPh sb="9" eb="10">
      <t>ワ</t>
    </rPh>
    <rPh sb="16" eb="17">
      <t>マタ</t>
    </rPh>
    <rPh sb="24" eb="26">
      <t>ハクリ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</si>
  <si>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</si>
  <si>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かごの無積載上昇時のブレーキ制動を確認する｡</t>
    <rPh sb="3" eb="4">
      <t>ム</t>
    </rPh>
    <rPh sb="4" eb="6">
      <t>セキサイ</t>
    </rPh>
    <rPh sb="6" eb="8">
      <t>ジョウショウ</t>
    </rPh>
    <rPh sb="8" eb="9">
      <t>ジ</t>
    </rPh>
    <rPh sb="14" eb="16">
      <t>セイドウ</t>
    </rPh>
    <rPh sb="17" eb="19">
      <t>カクニン</t>
    </rPh>
    <phoneticPr fontId="20"/>
  </si>
  <si>
    <t>ﾌﾞﾚｰｷが制動しないこと又はかごが規定の距離を超えていること｡</t>
    <rPh sb="6" eb="8">
      <t>セイドウ</t>
    </rPh>
    <rPh sb="13" eb="14">
      <t>マタ</t>
    </rPh>
    <rPh sb="18" eb="20">
      <t>キテイ</t>
    </rPh>
    <rPh sb="21" eb="23">
      <t>キョリ</t>
    </rPh>
    <rPh sb="24" eb="25">
      <t>コ</t>
    </rPh>
    <phoneticPr fontId="20"/>
  </si>
  <si>
    <t>制動距離を入力する事により
自動で判定される｡</t>
    <rPh sb="0" eb="2">
      <t>セイドウ</t>
    </rPh>
    <rPh sb="2" eb="4">
      <t>キョリ</t>
    </rPh>
    <rPh sb="5" eb="7">
      <t>ニュウリョク</t>
    </rPh>
    <rPh sb="9" eb="10">
      <t>コト</t>
    </rPh>
    <rPh sb="14" eb="16">
      <t>ジドウ</t>
    </rPh>
    <rPh sb="17" eb="19">
      <t>ハンテイ</t>
    </rPh>
    <phoneticPr fontId="20"/>
  </si>
  <si>
    <t>制動距離:</t>
    <rPh sb="0" eb="2">
      <t>セイドウ</t>
    </rPh>
    <rPh sb="2" eb="4">
      <t>キョリ</t>
    </rPh>
    <phoneticPr fontId="20"/>
  </si>
  <si>
    <t>規定値:</t>
    <rPh sb="0" eb="2">
      <t>キテイ</t>
    </rPh>
    <rPh sb="2" eb="3">
      <t>チ</t>
    </rPh>
    <phoneticPr fontId="20"/>
  </si>
  <si>
    <t>前回:</t>
    <rPh sb="0" eb="2">
      <t>ゼンカイ</t>
    </rPh>
    <phoneticPr fontId="20"/>
  </si>
  <si>
    <t>ﾌﾞﾚｰｷ動作感知装置</t>
    <rPh sb="5" eb="7">
      <t>ドウサ</t>
    </rPh>
    <rPh sb="7" eb="9">
      <t>カンチ</t>
    </rPh>
    <rPh sb="9" eb="11">
      <t>ソウチ</t>
    </rPh>
    <phoneticPr fontId="20"/>
  </si>
  <si>
    <t>ﾌﾞﾚｰｷ開及び閉時の動作信号が異なる信号であること｡</t>
    <rPh sb="5" eb="7">
      <t>オヨビ</t>
    </rPh>
    <rPh sb="8" eb="10">
      <t>トキノ</t>
    </rPh>
    <rPh sb="10" eb="12">
      <t>ドウサ</t>
    </rPh>
    <rPh sb="12" eb="15">
      <t>シンゴウガ</t>
    </rPh>
    <rPh sb="18" eb="20">
      <t>シンゴウ</t>
    </rPh>
    <rPh sb="19" eb="24">
      <t>コト</t>
    </rPh>
    <phoneticPr fontId="20"/>
  </si>
  <si>
    <t>上記( 1 )～( 5 )の検査結果で｢否｣又は別記第一号 1－(14)･3－(3)･4－(11)の検査結果で｢要是正｣又は｢要重点点検｣の判定がある場合は､
別記第一号 2－(9)｢戸開走行保護装置｣の検査結果を｢要是正｣又は｢要重点点検｣と判定する｡</t>
    <rPh sb="0" eb="2">
      <t>ジョウキ</t>
    </rPh>
    <rPh sb="14" eb="16">
      <t>ケンサ</t>
    </rPh>
    <rPh sb="16" eb="18">
      <t>ケッカ</t>
    </rPh>
    <rPh sb="20" eb="21">
      <t>イナ</t>
    </rPh>
    <rPh sb="22" eb="23">
      <t>マタ</t>
    </rPh>
    <rPh sb="24" eb="26">
      <t>ベッキ</t>
    </rPh>
    <rPh sb="26" eb="27">
      <t>ダイ</t>
    </rPh>
    <rPh sb="27" eb="29">
      <t>イチゴウ</t>
    </rPh>
    <rPh sb="50" eb="52">
      <t>ケンサ</t>
    </rPh>
    <rPh sb="52" eb="54">
      <t>ケッカ</t>
    </rPh>
    <rPh sb="56" eb="57">
      <t>ヨウ</t>
    </rPh>
    <rPh sb="57" eb="59">
      <t>ゼセイ</t>
    </rPh>
    <rPh sb="60" eb="61">
      <t>マタ</t>
    </rPh>
    <rPh sb="63" eb="64">
      <t>ヨウ</t>
    </rPh>
    <rPh sb="64" eb="66">
      <t>ジュウテン</t>
    </rPh>
    <rPh sb="66" eb="68">
      <t>テンケン</t>
    </rPh>
    <rPh sb="70" eb="72">
      <t>ハンテイ</t>
    </rPh>
    <rPh sb="75" eb="77">
      <t>バアイ</t>
    </rPh>
    <rPh sb="80" eb="82">
      <t>ベッキ</t>
    </rPh>
    <rPh sb="82" eb="83">
      <t>ダイ</t>
    </rPh>
    <rPh sb="83" eb="85">
      <t>イチゴウ</t>
    </rPh>
    <rPh sb="92" eb="93">
      <t>ト</t>
    </rPh>
    <rPh sb="93" eb="94">
      <t>カイ</t>
    </rPh>
    <rPh sb="94" eb="96">
      <t>ソウコウ</t>
    </rPh>
    <rPh sb="96" eb="98">
      <t>ホゴ</t>
    </rPh>
    <rPh sb="98" eb="100">
      <t>ソウチ</t>
    </rPh>
    <rPh sb="102" eb="104">
      <t>ケンサ</t>
    </rPh>
    <rPh sb="104" eb="106">
      <t>ケッカ</t>
    </rPh>
    <rPh sb="108" eb="109">
      <t>ヨウ</t>
    </rPh>
    <rPh sb="109" eb="111">
      <t>ゼセイ</t>
    </rPh>
    <rPh sb="112" eb="113">
      <t>マタ</t>
    </rPh>
    <rPh sb="115" eb="116">
      <t>ヨウ</t>
    </rPh>
    <rPh sb="116" eb="118">
      <t>ジュウテン</t>
    </rPh>
    <rPh sb="118" eb="120">
      <t>テンケン</t>
    </rPh>
    <rPh sb="122" eb="124">
      <t>ハンテイ</t>
    </rPh>
    <phoneticPr fontId="20"/>
  </si>
  <si>
    <t>特記事項</t>
    <rPh sb="0" eb="2">
      <t>トッキ</t>
    </rPh>
    <rPh sb="2" eb="4">
      <t>ジコウ</t>
    </rPh>
    <phoneticPr fontId="20"/>
  </si>
  <si>
    <t>通番</t>
    <rPh sb="0" eb="2">
      <t>ツウバン</t>
    </rPh>
    <phoneticPr fontId="27"/>
  </si>
  <si>
    <t>番号</t>
    <rPh sb="0" eb="2">
      <t>バンゴウ</t>
    </rPh>
    <phoneticPr fontId="20"/>
  </si>
  <si>
    <t>指摘の具体的内容等</t>
    <rPh sb="0" eb="2">
      <t>シテキ</t>
    </rPh>
    <rPh sb="3" eb="5">
      <t>グタイ</t>
    </rPh>
    <rPh sb="5" eb="6">
      <t>テキ</t>
    </rPh>
    <rPh sb="6" eb="8">
      <t>ナイヨウ</t>
    </rPh>
    <rPh sb="8" eb="9">
      <t>トウ</t>
    </rPh>
    <phoneticPr fontId="20"/>
  </si>
  <si>
    <t>改善策の具体的内容等</t>
    <rPh sb="0" eb="2">
      <t>カイゼン</t>
    </rPh>
    <rPh sb="2" eb="3">
      <t>サク</t>
    </rPh>
    <rPh sb="4" eb="7">
      <t>グタイテキ</t>
    </rPh>
    <rPh sb="7" eb="9">
      <t>ナイヨウ</t>
    </rPh>
    <rPh sb="9" eb="10">
      <t>トウ</t>
    </rPh>
    <phoneticPr fontId="20"/>
  </si>
  <si>
    <t>改善(予
定)年月</t>
    <rPh sb="0" eb="2">
      <t>カイゼン</t>
    </rPh>
    <rPh sb="3" eb="4">
      <t>ヨ</t>
    </rPh>
    <rPh sb="5" eb="6">
      <t>サダム</t>
    </rPh>
    <rPh sb="7" eb="9">
      <t>ネンゲツ</t>
    </rPh>
    <phoneticPr fontId="20"/>
  </si>
  <si>
    <r>
      <t>G</t>
    </r>
    <r>
      <rPr>
        <sz val="11"/>
        <rFont val="ＭＳ Ｐゴシック"/>
        <family val="3"/>
        <charset val="128"/>
      </rPr>
      <t>eN2 P</t>
    </r>
    <phoneticPr fontId="20"/>
  </si>
  <si>
    <r>
      <t>G</t>
    </r>
    <r>
      <rPr>
        <sz val="11"/>
        <rFont val="ＭＳ Ｐゴシック"/>
        <family val="3"/>
        <charset val="128"/>
      </rPr>
      <t>eN2 B</t>
    </r>
    <phoneticPr fontId="20"/>
  </si>
  <si>
    <t>Gen2 Comfort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</si>
</sst>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0" borderId="0"/>
    <xf numFmtId="0" fontId="1" fillId="0" borderId="0">
      <alignment vertical="center"/>
    </xf>
  </cellStyleXfs>
  <cellXfs count="350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1" fillId="0" borderId="0" xfId="0" applyFont="1" applyAlignment="1">
      <alignment vertical="center" wrapText="1"/>
    </xf>
    <xf numFmtId="0" fontId="0" fillId="0" borderId="0" xfId="0" applyAlignment="1" applyProtection="1">
      <protection hidden="1"/>
    </xf>
    <xf numFmtId="0" fontId="20" fillId="0" borderId="21" xfId="0" applyFont="1" applyBorder="1">
      <alignment vertical="center"/>
    </xf>
    <xf numFmtId="0" fontId="20" fillId="0" borderId="0" xfId="0" applyFont="1">
      <alignment vertical="center"/>
    </xf>
    <xf numFmtId="49" fontId="20" fillId="0" borderId="21" xfId="0" applyNumberFormat="1" applyFont="1" applyBorder="1">
      <alignment vertical="center"/>
    </xf>
    <xf numFmtId="0" fontId="20" fillId="0" borderId="26" xfId="0" applyFont="1" applyBorder="1">
      <alignment vertical="center"/>
    </xf>
    <xf numFmtId="0" fontId="30" fillId="0" borderId="21" xfId="0" applyFont="1" applyBorder="1">
      <alignment vertical="center"/>
    </xf>
    <xf numFmtId="0" fontId="20" fillId="0" borderId="43" xfId="0" applyFont="1" applyBorder="1">
      <alignment vertical="center"/>
    </xf>
    <xf numFmtId="0" fontId="30" fillId="0" borderId="23" xfId="0" applyFont="1" applyBorder="1">
      <alignment vertical="center"/>
    </xf>
    <xf numFmtId="0" fontId="30" fillId="0" borderId="57" xfId="0" applyFont="1" applyBorder="1">
      <alignment vertical="center"/>
    </xf>
    <xf numFmtId="0" fontId="30" fillId="0" borderId="58" xfId="0" applyFont="1" applyBorder="1">
      <alignment vertical="center"/>
    </xf>
    <xf numFmtId="0" fontId="23" fillId="0" borderId="0" xfId="0" applyFont="1">
      <alignment vertical="center"/>
    </xf>
    <xf numFmtId="0" fontId="23" fillId="0" borderId="21" xfId="0" applyFont="1" applyBorder="1">
      <alignment vertical="center"/>
    </xf>
    <xf numFmtId="3" fontId="23" fillId="0" borderId="21" xfId="0" applyNumberFormat="1" applyFont="1" applyBorder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21" xfId="0" applyFont="1" applyBorder="1" applyAlignment="1">
      <alignment vertical="center" wrapText="1"/>
    </xf>
    <xf numFmtId="0" fontId="23" fillId="0" borderId="21" xfId="0" applyFont="1" applyBorder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24" borderId="21" xfId="0" applyFont="1" applyFill="1" applyBorder="1">
      <alignment vertical="center"/>
    </xf>
    <xf numFmtId="0" fontId="23" fillId="24" borderId="0" xfId="0" applyFont="1" applyFill="1">
      <alignment vertical="center"/>
    </xf>
    <xf numFmtId="0" fontId="21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0" xfId="0" applyFont="1" applyProtection="1">
      <alignment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1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22" fillId="0" borderId="0" xfId="0" applyFont="1" applyProtection="1">
      <alignment vertical="center"/>
      <protection hidden="1"/>
    </xf>
    <xf numFmtId="0" fontId="21" fillId="0" borderId="0" xfId="0" applyFont="1" applyAlignment="1" applyProtection="1">
      <protection locked="0" hidden="1"/>
    </xf>
    <xf numFmtId="0" fontId="1" fillId="0" borderId="15" xfId="0" applyFont="1" applyBorder="1" applyProtection="1">
      <alignment vertical="center"/>
      <protection hidden="1"/>
    </xf>
    <xf numFmtId="0" fontId="0" fillId="0" borderId="22" xfId="0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19" xfId="0" applyFont="1" applyBorder="1" applyProtection="1">
      <alignment vertical="center"/>
      <protection hidden="1"/>
    </xf>
    <xf numFmtId="0" fontId="1" fillId="0" borderId="20" xfId="0" applyFont="1" applyBorder="1" applyProtection="1">
      <alignment vertical="center"/>
      <protection hidden="1"/>
    </xf>
    <xf numFmtId="0" fontId="21" fillId="0" borderId="17" xfId="0" applyFont="1" applyBorder="1" applyProtection="1">
      <alignment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4" fillId="0" borderId="13" xfId="0" applyFont="1" applyBorder="1" applyAlignment="1" applyProtection="1">
      <alignment horizontal="center" vertical="center"/>
      <protection hidden="1"/>
    </xf>
    <xf numFmtId="0" fontId="25" fillId="0" borderId="15" xfId="0" applyFont="1" applyBorder="1" applyProtection="1">
      <alignment vertical="center"/>
      <protection locked="0" hidden="1"/>
    </xf>
    <xf numFmtId="0" fontId="21" fillId="0" borderId="15" xfId="0" applyFont="1" applyBorder="1" applyProtection="1">
      <alignment vertical="center"/>
      <protection hidden="1"/>
    </xf>
    <xf numFmtId="0" fontId="21" fillId="0" borderId="14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1" fillId="0" borderId="0" xfId="0" applyFont="1" applyProtection="1">
      <alignment vertical="center"/>
      <protection locked="0" hidden="1"/>
    </xf>
    <xf numFmtId="0" fontId="0" fillId="0" borderId="0" xfId="0" applyProtection="1">
      <alignment vertical="center"/>
      <protection locked="0" hidden="1"/>
    </xf>
    <xf numFmtId="0" fontId="0" fillId="0" borderId="12" xfId="0" applyBorder="1" applyAlignment="1" applyProtection="1">
      <alignment horizontal="center" vertical="center"/>
      <protection hidden="1"/>
    </xf>
    <xf numFmtId="0" fontId="21" fillId="0" borderId="19" xfId="0" applyFont="1" applyBorder="1" applyProtection="1">
      <alignment vertical="center"/>
      <protection hidden="1"/>
    </xf>
    <xf numFmtId="0" fontId="21" fillId="0" borderId="20" xfId="0" applyFont="1" applyBorder="1" applyProtection="1">
      <alignment vertical="center"/>
      <protection hidden="1"/>
    </xf>
    <xf numFmtId="0" fontId="21" fillId="0" borderId="18" xfId="0" applyFont="1" applyBorder="1" applyProtection="1">
      <alignment vertical="center"/>
      <protection hidden="1"/>
    </xf>
    <xf numFmtId="0" fontId="7" fillId="0" borderId="10" xfId="0" applyFont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16" xfId="0" applyFont="1" applyBorder="1" applyAlignment="1" applyProtection="1">
      <alignment horizontal="center" vertical="center"/>
      <protection locked="0" hidden="1"/>
    </xf>
    <xf numFmtId="0" fontId="1" fillId="0" borderId="14" xfId="0" applyFont="1" applyBorder="1" applyProtection="1">
      <alignment vertical="center"/>
      <protection hidden="1"/>
    </xf>
    <xf numFmtId="0" fontId="25" fillId="0" borderId="10" xfId="0" applyFont="1" applyBorder="1" applyAlignment="1" applyProtection="1">
      <alignment horizontal="center" vertical="center"/>
      <protection hidden="1"/>
    </xf>
    <xf numFmtId="0" fontId="25" fillId="0" borderId="12" xfId="0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7" fillId="0" borderId="16" xfId="0" applyFont="1" applyBorder="1" applyProtection="1">
      <alignment vertical="center"/>
      <protection hidden="1"/>
    </xf>
    <xf numFmtId="0" fontId="25" fillId="0" borderId="16" xfId="0" applyFont="1" applyBorder="1" applyProtection="1">
      <alignment vertical="center"/>
      <protection hidden="1"/>
    </xf>
    <xf numFmtId="0" fontId="7" fillId="0" borderId="15" xfId="0" applyFont="1" applyBorder="1" applyAlignment="1" applyProtection="1">
      <alignment horizontal="center" vertical="center"/>
      <protection locked="0" hidden="1"/>
    </xf>
    <xf numFmtId="0" fontId="1" fillId="0" borderId="14" xfId="0" applyFont="1" applyBorder="1" applyAlignment="1" applyProtection="1">
      <alignment horizontal="center" vertical="center"/>
      <protection locked="0" hidden="1"/>
    </xf>
    <xf numFmtId="0" fontId="1" fillId="0" borderId="10" xfId="0" applyFont="1" applyBorder="1" applyAlignment="1" applyProtection="1">
      <alignment horizontal="center" vertical="center"/>
      <protection locked="0" hidden="1"/>
    </xf>
    <xf numFmtId="0" fontId="1" fillId="0" borderId="47" xfId="0" applyFont="1" applyBorder="1" applyAlignment="1" applyProtection="1">
      <alignment horizontal="center" vertical="center"/>
      <protection locked="0" hidden="1"/>
    </xf>
    <xf numFmtId="0" fontId="1" fillId="0" borderId="12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0" borderId="17" xfId="0" applyFont="1" applyBorder="1" applyAlignment="1" applyProtection="1">
      <alignment horizontal="center" vertical="center"/>
      <protection locked="0" hidden="1"/>
    </xf>
    <xf numFmtId="0" fontId="1" fillId="0" borderId="16" xfId="0" applyFont="1" applyBorder="1" applyAlignment="1" applyProtection="1">
      <alignment horizontal="center" vertical="center"/>
      <protection locked="0" hidden="1"/>
    </xf>
    <xf numFmtId="0" fontId="1" fillId="0" borderId="48" xfId="0" applyFont="1" applyBorder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horizontal="center" vertical="center" shrinkToFit="1"/>
      <protection locked="0" hidden="1"/>
    </xf>
    <xf numFmtId="0" fontId="21" fillId="0" borderId="23" xfId="0" applyFont="1" applyBorder="1" applyAlignment="1" applyProtection="1">
      <alignment horizontal="center" vertical="center" shrinkToFit="1"/>
      <protection locked="0" hidden="1"/>
    </xf>
    <xf numFmtId="0" fontId="21" fillId="0" borderId="25" xfId="0" applyFont="1" applyBorder="1" applyAlignment="1" applyProtection="1">
      <alignment horizontal="center" vertical="center" shrinkToFit="1"/>
      <protection locked="0" hidden="1"/>
    </xf>
    <xf numFmtId="0" fontId="21" fillId="0" borderId="19" xfId="0" applyFont="1" applyBorder="1" applyAlignment="1" applyProtection="1">
      <alignment horizontal="center" vertical="center" shrinkToFit="1"/>
      <protection locked="0" hidden="1"/>
    </xf>
    <xf numFmtId="0" fontId="21" fillId="0" borderId="15" xfId="0" applyFont="1" applyBorder="1" applyAlignment="1" applyProtection="1">
      <alignment horizontal="center" vertical="center" shrinkToFit="1"/>
      <protection locked="0" hidden="1"/>
    </xf>
    <xf numFmtId="0" fontId="21" fillId="0" borderId="20" xfId="0" applyFont="1" applyBorder="1" applyAlignment="1" applyProtection="1">
      <alignment horizontal="center" vertical="center" shrinkToFit="1"/>
      <protection locked="0" hidden="1"/>
    </xf>
    <xf numFmtId="0" fontId="21" fillId="0" borderId="24" xfId="0" applyFont="1" applyBorder="1" applyAlignment="1" applyProtection="1">
      <alignment horizontal="left" vertical="center" shrinkToFit="1"/>
      <protection hidden="1"/>
    </xf>
    <xf numFmtId="0" fontId="21" fillId="0" borderId="23" xfId="0" applyFont="1" applyBorder="1" applyAlignment="1" applyProtection="1">
      <alignment horizontal="left" vertical="center" shrinkToFit="1"/>
      <protection hidden="1"/>
    </xf>
    <xf numFmtId="0" fontId="21" fillId="0" borderId="25" xfId="0" applyFont="1" applyBorder="1" applyAlignment="1" applyProtection="1">
      <alignment horizontal="left" vertical="center" shrinkToFit="1"/>
      <protection hidden="1"/>
    </xf>
    <xf numFmtId="0" fontId="21" fillId="0" borderId="19" xfId="0" applyFont="1" applyBorder="1" applyAlignment="1" applyProtection="1">
      <alignment horizontal="left" vertical="center" shrinkToFit="1"/>
      <protection hidden="1"/>
    </xf>
    <xf numFmtId="0" fontId="21" fillId="0" borderId="15" xfId="0" applyFont="1" applyBorder="1" applyAlignment="1" applyProtection="1">
      <alignment horizontal="left" vertical="center" shrinkToFit="1"/>
      <protection hidden="1"/>
    </xf>
    <xf numFmtId="0" fontId="21" fillId="0" borderId="20" xfId="0" applyFont="1" applyBorder="1" applyAlignment="1" applyProtection="1">
      <alignment horizontal="left" vertical="center" shrinkToFit="1"/>
      <protection hidden="1"/>
    </xf>
    <xf numFmtId="0" fontId="21" fillId="0" borderId="12" xfId="0" applyFont="1" applyBorder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21" fillId="0" borderId="19" xfId="0" applyFont="1" applyBorder="1" applyProtection="1">
      <alignment vertical="center"/>
      <protection hidden="1"/>
    </xf>
    <xf numFmtId="0" fontId="21" fillId="0" borderId="15" xfId="0" applyFont="1" applyBorder="1" applyProtection="1">
      <alignment vertical="center"/>
      <protection hidden="1"/>
    </xf>
    <xf numFmtId="0" fontId="21" fillId="0" borderId="20" xfId="0" applyFont="1" applyBorder="1" applyProtection="1">
      <alignment vertical="center"/>
      <protection hidden="1"/>
    </xf>
    <xf numFmtId="0" fontId="21" fillId="0" borderId="12" xfId="0" applyFont="1" applyBorder="1" applyAlignment="1" applyProtection="1">
      <alignment vertical="center" wrapText="1"/>
      <protection hidden="1"/>
    </xf>
    <xf numFmtId="0" fontId="21" fillId="0" borderId="24" xfId="0" applyFont="1" applyBorder="1" applyAlignment="1" applyProtection="1">
      <alignment horizontal="left" vertical="center" shrinkToFit="1"/>
      <protection locked="0" hidden="1"/>
    </xf>
    <xf numFmtId="0" fontId="21" fillId="0" borderId="23" xfId="0" applyFont="1" applyBorder="1" applyAlignment="1" applyProtection="1">
      <alignment horizontal="left" vertical="center" shrinkToFit="1"/>
      <protection locked="0" hidden="1"/>
    </xf>
    <xf numFmtId="0" fontId="21" fillId="0" borderId="25" xfId="0" applyFont="1" applyBorder="1" applyAlignment="1" applyProtection="1">
      <alignment horizontal="left" vertical="center" shrinkToFit="1"/>
      <protection locked="0" hidden="1"/>
    </xf>
    <xf numFmtId="0" fontId="21" fillId="0" borderId="19" xfId="0" applyFont="1" applyBorder="1" applyAlignment="1" applyProtection="1">
      <alignment horizontal="left" vertical="center" shrinkToFit="1"/>
      <protection locked="0" hidden="1"/>
    </xf>
    <xf numFmtId="0" fontId="21" fillId="0" borderId="15" xfId="0" applyFont="1" applyBorder="1" applyAlignment="1" applyProtection="1">
      <alignment horizontal="left" vertical="center" shrinkToFit="1"/>
      <protection locked="0" hidden="1"/>
    </xf>
    <xf numFmtId="0" fontId="21" fillId="0" borderId="20" xfId="0" applyFont="1" applyBorder="1" applyAlignment="1" applyProtection="1">
      <alignment horizontal="left" vertical="center" shrinkToFit="1"/>
      <protection locked="0" hidden="1"/>
    </xf>
    <xf numFmtId="0" fontId="1" fillId="0" borderId="23" xfId="0" applyFont="1" applyBorder="1" applyAlignment="1" applyProtection="1">
      <alignment horizontal="left" vertical="center" shrinkToFit="1"/>
      <protection locked="0" hidden="1"/>
    </xf>
    <xf numFmtId="0" fontId="1" fillId="0" borderId="25" xfId="0" applyFont="1" applyBorder="1" applyAlignment="1" applyProtection="1">
      <alignment horizontal="left" vertical="center" shrinkToFit="1"/>
      <protection locked="0" hidden="1"/>
    </xf>
    <xf numFmtId="0" fontId="1" fillId="0" borderId="19" xfId="0" applyFont="1" applyBorder="1" applyAlignment="1" applyProtection="1">
      <alignment horizontal="left" vertical="center" shrinkToFit="1"/>
      <protection locked="0" hidden="1"/>
    </xf>
    <xf numFmtId="0" fontId="1" fillId="0" borderId="15" xfId="0" applyFont="1" applyBorder="1" applyAlignment="1" applyProtection="1">
      <alignment horizontal="left" vertical="center" shrinkToFit="1"/>
      <protection locked="0" hidden="1"/>
    </xf>
    <xf numFmtId="0" fontId="1" fillId="0" borderId="20" xfId="0" applyFont="1" applyBorder="1" applyAlignment="1" applyProtection="1">
      <alignment horizontal="left" vertical="center" shrinkToFit="1"/>
      <protection locked="0" hidden="1"/>
    </xf>
    <xf numFmtId="0" fontId="1" fillId="0" borderId="12" xfId="0" applyFont="1" applyBorder="1" applyAlignment="1" applyProtection="1">
      <alignment horizontal="left" vertical="center" shrinkToFit="1"/>
      <protection locked="0" hidden="1"/>
    </xf>
    <xf numFmtId="0" fontId="1" fillId="0" borderId="0" xfId="0" applyFont="1" applyAlignment="1" applyProtection="1">
      <alignment horizontal="left" vertical="center" shrinkToFit="1"/>
      <protection locked="0" hidden="1"/>
    </xf>
    <xf numFmtId="0" fontId="1" fillId="0" borderId="13" xfId="0" applyFont="1" applyBorder="1" applyAlignment="1" applyProtection="1">
      <alignment horizontal="left" vertical="center" shrinkToFit="1"/>
      <protection locked="0" hidden="1"/>
    </xf>
    <xf numFmtId="0" fontId="21" fillId="0" borderId="21" xfId="0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vertical="center" wrapText="1"/>
      <protection hidden="1"/>
    </xf>
    <xf numFmtId="0" fontId="21" fillId="0" borderId="23" xfId="0" applyFont="1" applyBorder="1" applyProtection="1">
      <alignment vertical="center"/>
      <protection hidden="1"/>
    </xf>
    <xf numFmtId="0" fontId="21" fillId="0" borderId="25" xfId="0" applyFont="1" applyBorder="1" applyProtection="1">
      <alignment vertical="center"/>
      <protection hidden="1"/>
    </xf>
    <xf numFmtId="0" fontId="21" fillId="0" borderId="21" xfId="0" applyFont="1" applyBorder="1" applyAlignment="1" applyProtection="1">
      <alignment vertical="center" wrapText="1"/>
      <protection hidden="1"/>
    </xf>
    <xf numFmtId="0" fontId="21" fillId="0" borderId="21" xfId="0" applyFont="1" applyBorder="1" applyProtection="1">
      <alignment vertical="center"/>
      <protection hidden="1"/>
    </xf>
    <xf numFmtId="0" fontId="21" fillId="0" borderId="0" xfId="0" applyFont="1" applyAlignment="1" applyProtection="1">
      <protection hidden="1"/>
    </xf>
    <xf numFmtId="0" fontId="21" fillId="0" borderId="15" xfId="0" applyFont="1" applyBorder="1" applyAlignment="1" applyProtection="1">
      <protection hidden="1"/>
    </xf>
    <xf numFmtId="0" fontId="1" fillId="0" borderId="41" xfId="0" applyFont="1" applyBorder="1" applyAlignment="1" applyProtection="1">
      <alignment horizontal="center" vertical="center"/>
      <protection locked="0" hidden="1"/>
    </xf>
    <xf numFmtId="0" fontId="1" fillId="0" borderId="13" xfId="0" applyFont="1" applyBorder="1" applyAlignment="1" applyProtection="1">
      <alignment horizontal="center" vertical="center"/>
      <protection locked="0" hidden="1"/>
    </xf>
    <xf numFmtId="0" fontId="1" fillId="0" borderId="42" xfId="0" applyFont="1" applyBorder="1" applyAlignment="1" applyProtection="1">
      <alignment horizontal="center" vertical="center"/>
      <protection locked="0" hidden="1"/>
    </xf>
    <xf numFmtId="0" fontId="1" fillId="0" borderId="15" xfId="0" applyFont="1" applyBorder="1" applyAlignment="1" applyProtection="1">
      <alignment horizontal="center" vertical="center"/>
      <protection locked="0" hidden="1"/>
    </xf>
    <xf numFmtId="0" fontId="1" fillId="0" borderId="20" xfId="0" applyFont="1" applyBorder="1" applyAlignment="1" applyProtection="1">
      <alignment horizontal="center" vertical="center"/>
      <protection locked="0" hidden="1"/>
    </xf>
    <xf numFmtId="0" fontId="1" fillId="0" borderId="19" xfId="0" applyFont="1" applyBorder="1" applyAlignment="1" applyProtection="1">
      <alignment horizontal="center" vertical="center"/>
      <protection locked="0" hidden="1"/>
    </xf>
    <xf numFmtId="0" fontId="1" fillId="0" borderId="30" xfId="0" applyFont="1" applyBorder="1" applyAlignment="1" applyProtection="1">
      <alignment horizontal="center" vertical="center"/>
      <protection locked="0" hidden="1"/>
    </xf>
    <xf numFmtId="0" fontId="21" fillId="0" borderId="14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26" xfId="0" applyFont="1" applyBorder="1" applyAlignment="1" applyProtection="1">
      <alignment vertical="center" shrinkToFit="1"/>
      <protection locked="0" hidden="1"/>
    </xf>
    <xf numFmtId="0" fontId="21" fillId="0" borderId="43" xfId="0" applyFont="1" applyBorder="1" applyAlignment="1" applyProtection="1">
      <alignment vertical="center" shrinkToFit="1"/>
      <protection locked="0" hidden="1"/>
    </xf>
    <xf numFmtId="0" fontId="21" fillId="0" borderId="28" xfId="0" applyFont="1" applyBorder="1" applyAlignment="1" applyProtection="1">
      <alignment vertical="center" shrinkToFit="1"/>
      <protection locked="0" hidden="1"/>
    </xf>
    <xf numFmtId="0" fontId="21" fillId="0" borderId="44" xfId="0" applyFont="1" applyBorder="1" applyProtection="1">
      <alignment vertical="center"/>
      <protection hidden="1"/>
    </xf>
    <xf numFmtId="0" fontId="21" fillId="0" borderId="45" xfId="0" applyFont="1" applyBorder="1" applyProtection="1">
      <alignment vertical="center"/>
      <protection hidden="1"/>
    </xf>
    <xf numFmtId="0" fontId="21" fillId="0" borderId="46" xfId="0" applyFont="1" applyBorder="1" applyProtection="1">
      <alignment vertical="center"/>
      <protection hidden="1"/>
    </xf>
    <xf numFmtId="0" fontId="1" fillId="0" borderId="26" xfId="0" applyFont="1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locked="0" hidden="1"/>
    </xf>
    <xf numFmtId="0" fontId="1" fillId="0" borderId="27" xfId="0" applyFont="1" applyBorder="1" applyAlignment="1" applyProtection="1">
      <alignment horizontal="center" vertical="center"/>
      <protection locked="0" hidden="1"/>
    </xf>
    <xf numFmtId="0" fontId="1" fillId="0" borderId="32" xfId="0" applyFont="1" applyBorder="1" applyAlignment="1" applyProtection="1">
      <alignment horizontal="center" vertical="center"/>
      <protection locked="0" hidden="1"/>
    </xf>
    <xf numFmtId="0" fontId="21" fillId="0" borderId="11" xfId="0" applyFont="1" applyBorder="1" applyProtection="1">
      <alignment vertical="center"/>
      <protection hidden="1"/>
    </xf>
    <xf numFmtId="0" fontId="21" fillId="0" borderId="17" xfId="0" applyFont="1" applyBorder="1" applyProtection="1">
      <alignment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21" fillId="0" borderId="18" xfId="0" applyFont="1" applyBorder="1" applyProtection="1">
      <alignment vertical="center"/>
      <protection hidden="1"/>
    </xf>
    <xf numFmtId="0" fontId="21" fillId="0" borderId="14" xfId="0" applyFont="1" applyBorder="1" applyAlignment="1" applyProtection="1">
      <alignment vertical="center" wrapText="1"/>
      <protection hidden="1"/>
    </xf>
    <xf numFmtId="0" fontId="1" fillId="0" borderId="24" xfId="0" applyFont="1" applyBorder="1" applyAlignment="1" applyProtection="1">
      <alignment horizontal="center" vertical="center"/>
      <protection locked="0" hidden="1"/>
    </xf>
    <xf numFmtId="0" fontId="1" fillId="0" borderId="23" xfId="0" applyFont="1" applyBorder="1" applyAlignment="1" applyProtection="1">
      <alignment horizontal="center" vertical="center"/>
      <protection locked="0" hidden="1"/>
    </xf>
    <xf numFmtId="0" fontId="1" fillId="0" borderId="56" xfId="0" applyFont="1" applyBorder="1" applyAlignment="1" applyProtection="1">
      <alignment horizontal="center" vertical="center"/>
      <protection locked="0" hidden="1"/>
    </xf>
    <xf numFmtId="0" fontId="1" fillId="0" borderId="38" xfId="0" applyFont="1" applyBorder="1" applyAlignment="1" applyProtection="1">
      <alignment horizontal="center" vertical="center"/>
      <protection locked="0" hidden="1"/>
    </xf>
    <xf numFmtId="0" fontId="1" fillId="0" borderId="25" xfId="0" applyFont="1" applyBorder="1" applyAlignment="1" applyProtection="1">
      <alignment horizontal="center" vertical="center"/>
      <protection locked="0" hidden="1"/>
    </xf>
    <xf numFmtId="0" fontId="1" fillId="0" borderId="39" xfId="0" applyFont="1" applyBorder="1" applyAlignment="1" applyProtection="1">
      <alignment horizontal="center" vertical="center"/>
      <protection locked="0" hidden="1"/>
    </xf>
    <xf numFmtId="0" fontId="1" fillId="0" borderId="18" xfId="0" applyFont="1" applyBorder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15" xfId="0" applyFont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176" fontId="21" fillId="0" borderId="0" xfId="0" applyNumberFormat="1" applyFont="1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Alignment="1" applyProtection="1">
      <alignment vertical="center" wrapText="1"/>
      <protection hidden="1"/>
    </xf>
    <xf numFmtId="0" fontId="1" fillId="0" borderId="45" xfId="0" applyFont="1" applyBorder="1" applyProtection="1">
      <alignment vertical="center"/>
      <protection hidden="1"/>
    </xf>
    <xf numFmtId="0" fontId="1" fillId="0" borderId="46" xfId="0" applyFont="1" applyBorder="1" applyProtection="1">
      <alignment vertical="center"/>
      <protection hidden="1"/>
    </xf>
    <xf numFmtId="0" fontId="1" fillId="0" borderId="44" xfId="0" applyFont="1" applyBorder="1" applyProtection="1">
      <alignment vertical="center"/>
      <protection hidden="1"/>
    </xf>
    <xf numFmtId="0" fontId="1" fillId="0" borderId="14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11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13" xfId="0" applyFont="1" applyBorder="1" applyAlignment="1" applyProtection="1">
      <alignment vertical="center" wrapText="1"/>
      <protection hidden="1"/>
    </xf>
    <xf numFmtId="0" fontId="21" fillId="0" borderId="19" xfId="0" applyFont="1" applyBorder="1" applyAlignment="1" applyProtection="1">
      <alignment vertical="center" wrapText="1"/>
      <protection hidden="1"/>
    </xf>
    <xf numFmtId="0" fontId="21" fillId="0" borderId="15" xfId="0" applyFont="1" applyBorder="1" applyAlignment="1" applyProtection="1">
      <alignment vertical="center" wrapText="1"/>
      <protection hidden="1"/>
    </xf>
    <xf numFmtId="0" fontId="21" fillId="0" borderId="20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protection hidden="1"/>
    </xf>
    <xf numFmtId="0" fontId="7" fillId="0" borderId="15" xfId="0" applyFont="1" applyBorder="1" applyAlignment="1" applyProtection="1">
      <protection hidden="1"/>
    </xf>
    <xf numFmtId="0" fontId="0" fillId="0" borderId="0" xfId="0" applyAlignment="1" applyProtection="1">
      <alignment horizontal="left" shrinkToFit="1"/>
      <protection locked="0" hidden="1"/>
    </xf>
    <xf numFmtId="0" fontId="0" fillId="0" borderId="15" xfId="0" applyBorder="1" applyAlignment="1" applyProtection="1">
      <alignment horizontal="left" shrinkToFit="1"/>
      <protection locked="0"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0" fontId="21" fillId="0" borderId="19" xfId="0" applyFont="1" applyBorder="1" applyAlignment="1" applyProtection="1">
      <alignment horizontal="left" vertical="center"/>
      <protection hidden="1"/>
    </xf>
    <xf numFmtId="0" fontId="21" fillId="0" borderId="15" xfId="0" applyFont="1" applyBorder="1" applyAlignment="1" applyProtection="1">
      <alignment horizontal="left" vertical="center"/>
      <protection hidden="1"/>
    </xf>
    <xf numFmtId="0" fontId="21" fillId="0" borderId="20" xfId="0" applyFont="1" applyBorder="1" applyAlignment="1" applyProtection="1">
      <alignment horizontal="left" vertical="center"/>
      <protection hidden="1"/>
    </xf>
    <xf numFmtId="49" fontId="21" fillId="0" borderId="12" xfId="0" applyNumberFormat="1" applyFont="1" applyBorder="1" applyAlignment="1" applyProtection="1">
      <alignment horizontal="center" vertical="center"/>
      <protection hidden="1"/>
    </xf>
    <xf numFmtId="49" fontId="21" fillId="0" borderId="13" xfId="0" applyNumberFormat="1" applyFont="1" applyBorder="1" applyAlignment="1" applyProtection="1">
      <alignment horizontal="center" vertical="center"/>
      <protection hidden="1"/>
    </xf>
    <xf numFmtId="49" fontId="21" fillId="0" borderId="19" xfId="0" applyNumberFormat="1" applyFont="1" applyBorder="1" applyAlignment="1" applyProtection="1">
      <alignment horizontal="center" vertical="center"/>
      <protection hidden="1"/>
    </xf>
    <xf numFmtId="49" fontId="21" fillId="0" borderId="20" xfId="0" applyNumberFormat="1" applyFont="1" applyBorder="1" applyAlignment="1" applyProtection="1">
      <alignment horizontal="center" vertical="center"/>
      <protection hidden="1"/>
    </xf>
    <xf numFmtId="0" fontId="21" fillId="0" borderId="24" xfId="0" applyFont="1" applyBorder="1" applyProtection="1">
      <alignment vertical="center"/>
      <protection hidden="1"/>
    </xf>
    <xf numFmtId="0" fontId="21" fillId="0" borderId="26" xfId="0" applyFont="1" applyBorder="1" applyProtection="1">
      <alignment vertical="center"/>
      <protection hidden="1"/>
    </xf>
    <xf numFmtId="0" fontId="21" fillId="0" borderId="27" xfId="0" applyFont="1" applyBorder="1" applyProtection="1">
      <alignment vertical="center"/>
      <protection hidden="1"/>
    </xf>
    <xf numFmtId="0" fontId="21" fillId="0" borderId="26" xfId="0" applyFont="1" applyBorder="1" applyAlignment="1" applyProtection="1">
      <alignment horizontal="left" vertical="center"/>
      <protection hidden="1"/>
    </xf>
    <xf numFmtId="0" fontId="21" fillId="0" borderId="27" xfId="0" applyFont="1" applyBorder="1" applyAlignment="1" applyProtection="1">
      <alignment horizontal="left" vertical="center"/>
      <protection hidden="1"/>
    </xf>
    <xf numFmtId="0" fontId="21" fillId="0" borderId="28" xfId="0" applyFont="1" applyBorder="1" applyProtection="1">
      <alignment vertical="center"/>
      <protection hidden="1"/>
    </xf>
    <xf numFmtId="49" fontId="21" fillId="0" borderId="24" xfId="0" applyNumberFormat="1" applyFont="1" applyBorder="1" applyAlignment="1" applyProtection="1">
      <alignment horizontal="center" vertical="center"/>
      <protection hidden="1"/>
    </xf>
    <xf numFmtId="49" fontId="21" fillId="0" borderId="25" xfId="0" applyNumberFormat="1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horizontal="left" vertical="center"/>
      <protection hidden="1"/>
    </xf>
    <xf numFmtId="0" fontId="21" fillId="0" borderId="23" xfId="0" applyFont="1" applyBorder="1" applyAlignment="1" applyProtection="1">
      <alignment horizontal="left" vertical="center"/>
      <protection hidden="1"/>
    </xf>
    <xf numFmtId="0" fontId="21" fillId="0" borderId="25" xfId="0" applyFont="1" applyBorder="1" applyAlignment="1" applyProtection="1">
      <alignment horizontal="left" vertical="center"/>
      <protection hidden="1"/>
    </xf>
    <xf numFmtId="0" fontId="21" fillId="0" borderId="23" xfId="0" applyFont="1" applyBorder="1" applyAlignment="1" applyProtection="1">
      <alignment horizontal="left" vertical="center" wrapText="1"/>
      <protection hidden="1"/>
    </xf>
    <xf numFmtId="0" fontId="1" fillId="0" borderId="26" xfId="0" applyFont="1" applyBorder="1" applyProtection="1">
      <alignment vertical="center"/>
      <protection hidden="1"/>
    </xf>
    <xf numFmtId="0" fontId="1" fillId="0" borderId="28" xfId="0" applyFont="1" applyBorder="1" applyProtection="1">
      <alignment vertical="center"/>
      <protection hidden="1"/>
    </xf>
    <xf numFmtId="0" fontId="21" fillId="0" borderId="37" xfId="0" applyFont="1" applyBorder="1" applyAlignment="1" applyProtection="1">
      <alignment vertical="center" wrapText="1"/>
      <protection hidden="1"/>
    </xf>
    <xf numFmtId="0" fontId="21" fillId="0" borderId="37" xfId="0" applyFont="1" applyBorder="1" applyProtection="1">
      <alignment vertical="center"/>
      <protection hidden="1"/>
    </xf>
    <xf numFmtId="0" fontId="21" fillId="0" borderId="28" xfId="0" applyFont="1" applyBorder="1" applyAlignment="1" applyProtection="1">
      <alignment vertical="center" wrapText="1"/>
      <protection hidden="1"/>
    </xf>
    <xf numFmtId="0" fontId="21" fillId="0" borderId="43" xfId="0" applyFont="1" applyBorder="1" applyProtection="1">
      <alignment vertical="center"/>
      <protection hidden="1"/>
    </xf>
    <xf numFmtId="0" fontId="21" fillId="0" borderId="14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15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/>
      <protection hidden="1"/>
    </xf>
    <xf numFmtId="0" fontId="23" fillId="0" borderId="33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Protection="1">
      <alignment vertical="center"/>
      <protection hidden="1"/>
    </xf>
    <xf numFmtId="0" fontId="1" fillId="0" borderId="35" xfId="0" applyFont="1" applyBorder="1" applyProtection="1">
      <alignment vertical="center"/>
      <protection hidden="1"/>
    </xf>
    <xf numFmtId="0" fontId="1" fillId="0" borderId="33" xfId="0" applyFont="1" applyBorder="1" applyProtection="1">
      <alignment vertical="center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Protection="1">
      <alignment vertical="center"/>
      <protection hidden="1"/>
    </xf>
    <xf numFmtId="0" fontId="21" fillId="0" borderId="0" xfId="0" applyFont="1" applyAlignment="1" applyProtection="1">
      <protection locked="0" hidden="1"/>
    </xf>
    <xf numFmtId="0" fontId="0" fillId="0" borderId="0" xfId="0" applyProtection="1">
      <alignment vertical="center"/>
      <protection locked="0" hidden="1"/>
    </xf>
    <xf numFmtId="0" fontId="21" fillId="0" borderId="15" xfId="0" applyFont="1" applyBorder="1" applyAlignment="1" applyProtection="1">
      <protection locked="0" hidden="1"/>
    </xf>
    <xf numFmtId="0" fontId="0" fillId="0" borderId="15" xfId="0" applyBorder="1" applyProtection="1">
      <alignment vertical="center"/>
      <protection locked="0"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Protection="1">
      <alignment vertical="center"/>
      <protection hidden="1"/>
    </xf>
    <xf numFmtId="0" fontId="21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protection hidden="1"/>
    </xf>
    <xf numFmtId="0" fontId="0" fillId="0" borderId="15" xfId="0" applyBorder="1" applyAlignment="1" applyProtection="1">
      <protection hidden="1"/>
    </xf>
    <xf numFmtId="0" fontId="7" fillId="0" borderId="0" xfId="0" applyFont="1" applyAlignment="1" applyProtection="1">
      <alignment horizontal="left" vertic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15" xfId="0" applyBorder="1" applyAlignment="1" applyProtection="1">
      <alignment horizontal="center"/>
      <protection locked="0" hidden="1"/>
    </xf>
    <xf numFmtId="0" fontId="21" fillId="0" borderId="24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Protection="1">
      <alignment vertical="center"/>
      <protection hidden="1"/>
    </xf>
    <xf numFmtId="0" fontId="1" fillId="0" borderId="25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19" xfId="0" applyFont="1" applyBorder="1" applyProtection="1">
      <alignment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1" fillId="0" borderId="20" xfId="0" applyFont="1" applyBorder="1" applyProtection="1">
      <alignment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protection hidden="1"/>
    </xf>
    <xf numFmtId="0" fontId="26" fillId="0" borderId="23" xfId="0" applyFont="1" applyBorder="1" applyAlignment="1" applyProtection="1">
      <alignment horizontal="center"/>
      <protection hidden="1"/>
    </xf>
    <xf numFmtId="0" fontId="0" fillId="0" borderId="0" xfId="0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176" fontId="21" fillId="0" borderId="0" xfId="0" applyNumberFormat="1" applyFont="1" applyAlignment="1" applyProtection="1">
      <alignment horizontal="left"/>
      <protection locked="0" hidden="1"/>
    </xf>
    <xf numFmtId="0" fontId="21" fillId="0" borderId="0" xfId="0" applyFont="1" applyAlignment="1" applyProtection="1">
      <alignment horizontal="left"/>
      <protection hidden="1"/>
    </xf>
    <xf numFmtId="176" fontId="21" fillId="0" borderId="0" xfId="0" applyNumberFormat="1" applyFont="1" applyAlignment="1" applyProtection="1">
      <alignment horizontal="center"/>
      <protection locked="0" hidden="1"/>
    </xf>
    <xf numFmtId="176" fontId="21" fillId="0" borderId="15" xfId="0" applyNumberFormat="1" applyFont="1" applyBorder="1" applyAlignment="1" applyProtection="1">
      <alignment horizontal="center"/>
      <protection locked="0" hidden="1"/>
    </xf>
    <xf numFmtId="0" fontId="1" fillId="0" borderId="23" xfId="0" applyFont="1" applyBorder="1" applyAlignment="1" applyProtection="1">
      <alignment horizontal="left"/>
      <protection locked="0" hidden="1"/>
    </xf>
    <xf numFmtId="0" fontId="1" fillId="0" borderId="15" xfId="0" applyFont="1" applyBorder="1" applyAlignment="1" applyProtection="1">
      <alignment horizontal="left"/>
      <protection locked="0" hidden="1"/>
    </xf>
    <xf numFmtId="0" fontId="25" fillId="0" borderId="10" xfId="0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locked="0"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18" xfId="0" applyFont="1" applyBorder="1" applyAlignment="1" applyProtection="1">
      <alignment horizontal="left" vertical="center"/>
      <protection hidden="1"/>
    </xf>
    <xf numFmtId="0" fontId="21" fillId="0" borderId="24" xfId="0" applyFont="1" applyBorder="1" applyAlignment="1" applyProtection="1">
      <alignment horizontal="left" vertical="center" wrapText="1"/>
      <protection hidden="1"/>
    </xf>
    <xf numFmtId="0" fontId="21" fillId="0" borderId="25" xfId="0" applyFont="1" applyBorder="1" applyAlignment="1" applyProtection="1">
      <alignment horizontal="left" vertical="center" wrapText="1"/>
      <protection hidden="1"/>
    </xf>
    <xf numFmtId="0" fontId="21" fillId="0" borderId="19" xfId="0" applyFont="1" applyBorder="1" applyAlignment="1" applyProtection="1">
      <alignment horizontal="left" vertical="center" wrapText="1"/>
      <protection hidden="1"/>
    </xf>
    <xf numFmtId="0" fontId="21" fillId="0" borderId="15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horizontal="left" vertical="center" wrapText="1"/>
      <protection hidden="1"/>
    </xf>
    <xf numFmtId="0" fontId="21" fillId="0" borderId="23" xfId="0" applyFont="1" applyBorder="1" applyAlignment="1" applyProtection="1">
      <alignment vertical="center" wrapText="1"/>
      <protection hidden="1"/>
    </xf>
    <xf numFmtId="0" fontId="21" fillId="0" borderId="25" xfId="0" applyFont="1" applyBorder="1" applyAlignment="1" applyProtection="1">
      <alignment vertical="center" wrapText="1"/>
      <protection hidden="1"/>
    </xf>
    <xf numFmtId="0" fontId="21" fillId="0" borderId="17" xfId="0" applyFont="1" applyBorder="1" applyAlignment="1" applyProtection="1">
      <alignment vertical="center" wrapText="1"/>
      <protection hidden="1"/>
    </xf>
    <xf numFmtId="0" fontId="21" fillId="0" borderId="16" xfId="0" applyFont="1" applyBorder="1" applyAlignment="1" applyProtection="1">
      <alignment vertical="center" wrapText="1"/>
      <protection hidden="1"/>
    </xf>
    <xf numFmtId="0" fontId="21" fillId="0" borderId="18" xfId="0" applyFont="1" applyBorder="1" applyAlignment="1" applyProtection="1">
      <alignment vertical="center" wrapText="1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21" fillId="0" borderId="26" xfId="0" applyFont="1" applyBorder="1" applyAlignment="1" applyProtection="1">
      <alignment horizontal="left" vertical="center" shrinkToFit="1"/>
      <protection locked="0" hidden="1"/>
    </xf>
    <xf numFmtId="0" fontId="21" fillId="0" borderId="43" xfId="0" applyFont="1" applyBorder="1" applyAlignment="1" applyProtection="1">
      <alignment horizontal="left" vertical="center" shrinkToFit="1"/>
      <protection locked="0" hidden="1"/>
    </xf>
    <xf numFmtId="0" fontId="21" fillId="0" borderId="12" xfId="0" applyFont="1" applyBorder="1" applyAlignment="1" applyProtection="1">
      <alignment horizontal="left" vertical="center" shrinkToFit="1"/>
      <protection locked="0" hidden="1"/>
    </xf>
    <xf numFmtId="0" fontId="21" fillId="0" borderId="0" xfId="0" applyFont="1" applyAlignment="1" applyProtection="1">
      <alignment horizontal="left" vertical="center" shrinkToFit="1"/>
      <protection locked="0" hidden="1"/>
    </xf>
    <xf numFmtId="0" fontId="21" fillId="0" borderId="13" xfId="0" applyFont="1" applyBorder="1" applyAlignment="1" applyProtection="1">
      <alignment horizontal="left" vertical="center" shrinkToFit="1"/>
      <protection locked="0" hidden="1"/>
    </xf>
    <xf numFmtId="0" fontId="21" fillId="0" borderId="28" xfId="0" applyFont="1" applyBorder="1" applyAlignment="1" applyProtection="1">
      <alignment horizontal="left" vertical="center" shrinkToFit="1"/>
      <protection locked="0"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47" xfId="0" applyFont="1" applyBorder="1" applyAlignment="1" applyProtection="1">
      <alignment horizontal="center" vertical="center"/>
      <protection hidden="1"/>
    </xf>
    <xf numFmtId="0" fontId="1" fillId="0" borderId="48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right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12" xfId="0" applyFont="1" applyBorder="1" applyAlignment="1" applyProtection="1">
      <alignment horizontal="right"/>
      <protection hidden="1"/>
    </xf>
    <xf numFmtId="176" fontId="21" fillId="0" borderId="15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1" fillId="0" borderId="18" xfId="0" applyFont="1" applyBorder="1" applyProtection="1">
      <alignment vertical="center"/>
      <protection hidden="1"/>
    </xf>
    <xf numFmtId="0" fontId="0" fillId="0" borderId="23" xfId="0" applyBorder="1" applyProtection="1">
      <alignment vertical="center"/>
      <protection hidden="1"/>
    </xf>
    <xf numFmtId="0" fontId="0" fillId="0" borderId="0" xfId="0" applyAlignment="1" applyProtection="1">
      <protection locked="0" hidden="1"/>
    </xf>
    <xf numFmtId="0" fontId="0" fillId="0" borderId="15" xfId="0" applyBorder="1" applyAlignment="1" applyProtection="1">
      <protection locked="0" hidden="1"/>
    </xf>
    <xf numFmtId="0" fontId="24" fillId="0" borderId="12" xfId="0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13" xfId="0" applyFont="1" applyBorder="1" applyAlignment="1" applyProtection="1">
      <alignment horizontal="center" vertical="center"/>
      <protection hidden="1"/>
    </xf>
    <xf numFmtId="0" fontId="24" fillId="0" borderId="19" xfId="0" applyFont="1" applyBorder="1" applyAlignment="1" applyProtection="1">
      <alignment horizontal="center" vertical="center"/>
      <protection hidden="1"/>
    </xf>
    <xf numFmtId="0" fontId="24" fillId="0" borderId="15" xfId="0" applyFont="1" applyBorder="1" applyAlignment="1" applyProtection="1">
      <alignment horizontal="center" vertical="center"/>
      <protection hidden="1"/>
    </xf>
    <xf numFmtId="0" fontId="24" fillId="0" borderId="20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left" vertical="center"/>
      <protection hidden="1"/>
    </xf>
    <xf numFmtId="0" fontId="21" fillId="0" borderId="10" xfId="0" applyFont="1" applyBorder="1" applyAlignment="1" applyProtection="1">
      <alignment horizontal="left" vertical="center"/>
      <protection hidden="1"/>
    </xf>
    <xf numFmtId="0" fontId="21" fillId="0" borderId="11" xfId="0" applyFont="1" applyBorder="1" applyAlignment="1" applyProtection="1">
      <alignment horizontal="left" vertical="center"/>
      <protection hidden="1"/>
    </xf>
    <xf numFmtId="0" fontId="21" fillId="0" borderId="23" xfId="0" applyFont="1" applyBorder="1" applyAlignment="1" applyProtection="1">
      <alignment horizontal="center" vertical="center"/>
      <protection hidden="1"/>
    </xf>
    <xf numFmtId="0" fontId="21" fillId="0" borderId="25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center" vertical="center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1" fillId="0" borderId="40" xfId="0" applyFont="1" applyBorder="1" applyAlignment="1" applyProtection="1">
      <alignment horizontal="center" vertical="center"/>
      <protection locked="0" hidden="1"/>
    </xf>
    <xf numFmtId="0" fontId="1" fillId="0" borderId="11" xfId="0" applyFont="1" applyBorder="1" applyAlignment="1" applyProtection="1">
      <alignment horizontal="center" vertical="center"/>
      <protection locked="0" hidden="1"/>
    </xf>
    <xf numFmtId="0" fontId="1" fillId="0" borderId="40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41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" vertical="center"/>
      <protection hidden="1"/>
    </xf>
    <xf numFmtId="0" fontId="1" fillId="0" borderId="49" xfId="0" applyFont="1" applyBorder="1" applyAlignment="1" applyProtection="1">
      <alignment horizontal="center" vertical="center"/>
      <protection locked="0" hidden="1"/>
    </xf>
    <xf numFmtId="0" fontId="1" fillId="0" borderId="50" xfId="0" applyFont="1" applyBorder="1" applyAlignment="1" applyProtection="1">
      <alignment horizontal="center" vertical="center"/>
      <protection locked="0" hidden="1"/>
    </xf>
    <xf numFmtId="0" fontId="1" fillId="0" borderId="51" xfId="0" applyFont="1" applyBorder="1" applyAlignment="1" applyProtection="1">
      <alignment horizontal="center" vertical="center"/>
      <protection locked="0" hidden="1"/>
    </xf>
    <xf numFmtId="0" fontId="1" fillId="0" borderId="52" xfId="0" applyFont="1" applyBorder="1" applyAlignment="1" applyProtection="1">
      <alignment horizontal="center" vertical="center"/>
      <protection locked="0" hidden="1"/>
    </xf>
    <xf numFmtId="0" fontId="1" fillId="0" borderId="53" xfId="0" applyFont="1" applyBorder="1" applyAlignment="1" applyProtection="1">
      <alignment horizontal="center" vertical="center"/>
      <protection locked="0" hidden="1"/>
    </xf>
    <xf numFmtId="0" fontId="1" fillId="0" borderId="54" xfId="0" applyFont="1" applyBorder="1" applyAlignment="1" applyProtection="1">
      <alignment horizontal="center" vertical="center"/>
      <protection locked="0" hidden="1"/>
    </xf>
    <xf numFmtId="0" fontId="1" fillId="0" borderId="55" xfId="0" applyFont="1" applyBorder="1" applyAlignment="1" applyProtection="1">
      <alignment horizontal="center" vertical="center"/>
      <protection hidden="1"/>
    </xf>
    <xf numFmtId="0" fontId="1" fillId="0" borderId="45" xfId="0" applyFont="1" applyBorder="1" applyAlignment="1" applyProtection="1">
      <alignment horizontal="center" vertical="center"/>
      <protection hidden="1"/>
    </xf>
    <xf numFmtId="0" fontId="1" fillId="0" borderId="46" xfId="0" applyFont="1" applyBorder="1" applyAlignment="1" applyProtection="1">
      <alignment horizontal="center" vertical="center"/>
      <protection hidden="1"/>
    </xf>
    <xf numFmtId="0" fontId="29" fillId="0" borderId="26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3" xr:uid="{D4D8CF13-6DD2-4E00-997B-A775C4F673AD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48969F2F-38FC-43B2-A492-6ED74DD8DF08}"/>
    <cellStyle name="良い" xfId="41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864"/>
  <sheetViews>
    <sheetView tabSelected="1" zoomScale="110" zoomScaleNormal="110" workbookViewId="0">
      <selection activeCell="CV1" sqref="CV1:XFD1048576"/>
    </sheetView>
  </sheetViews>
  <sheetFormatPr defaultColWidth="0" defaultRowHeight="13" zeroHeight="1" x14ac:dyDescent="0.2"/>
  <cols>
    <col min="1" max="4" width="1.6328125" style="33" customWidth="1"/>
    <col min="5" max="84" width="1.26953125" style="33" customWidth="1"/>
    <col min="85" max="96" width="1.6328125" style="33" customWidth="1"/>
    <col min="97" max="98" width="1.26953125" style="33" customWidth="1"/>
    <col min="99" max="99" width="5.6328125" style="33" customWidth="1"/>
    <col min="100" max="100" width="12.6328125" style="1" hidden="1"/>
    <col min="101" max="102" width="5.6328125" style="1" hidden="1"/>
    <col min="103" max="103" width="17.08984375" style="1" hidden="1"/>
    <col min="104" max="111" width="5.6328125" style="1" hidden="1"/>
    <col min="112" max="16384" width="9" style="1" hidden="1"/>
  </cols>
  <sheetData>
    <row r="1" spans="5:110" ht="8.15" customHeight="1" x14ac:dyDescent="0.2"/>
    <row r="2" spans="5:110" ht="8.15" customHeight="1" x14ac:dyDescent="0.2"/>
    <row r="3" spans="5:110" ht="8.15" customHeight="1" x14ac:dyDescent="0.2">
      <c r="E3" s="190" t="s">
        <v>36</v>
      </c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</row>
    <row r="4" spans="5:110" ht="8.15" customHeight="1" x14ac:dyDescent="0.2"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N4" s="3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</row>
    <row r="5" spans="5:110" ht="8.15" customHeight="1" x14ac:dyDescent="0.2"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10" t="s">
        <v>37</v>
      </c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311" t="s">
        <v>38</v>
      </c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S5" s="36"/>
      <c r="AT5" s="310" t="s">
        <v>39</v>
      </c>
      <c r="AU5" s="269"/>
      <c r="AV5" s="269"/>
      <c r="AW5" s="269"/>
      <c r="AX5" s="269"/>
      <c r="AY5" s="269"/>
      <c r="AZ5" s="269"/>
      <c r="BA5" s="269"/>
      <c r="BB5" s="269"/>
      <c r="BC5" s="310" t="s">
        <v>40</v>
      </c>
      <c r="BD5" s="269"/>
      <c r="BE5" s="269"/>
      <c r="BF5" s="269"/>
      <c r="BG5" s="269"/>
      <c r="BH5" s="269"/>
      <c r="BI5" s="269"/>
      <c r="BJ5" s="269"/>
      <c r="BK5" s="35"/>
      <c r="BL5" s="35"/>
      <c r="BM5" s="233" t="s">
        <v>41</v>
      </c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35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</row>
    <row r="6" spans="5:110" ht="8.15" customHeight="1" x14ac:dyDescent="0.2"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6"/>
      <c r="AS6" s="36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35"/>
      <c r="BL6" s="35"/>
      <c r="BM6" s="234"/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234"/>
      <c r="CD6" s="234"/>
      <c r="CE6" s="234"/>
      <c r="CF6" s="35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</row>
    <row r="7" spans="5:110" ht="8.15" customHeight="1" x14ac:dyDescent="0.2">
      <c r="F7" s="182" t="s">
        <v>42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235" t="s">
        <v>43</v>
      </c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Q7" s="37"/>
      <c r="AR7" s="35"/>
      <c r="AS7" s="35"/>
      <c r="AT7" s="35"/>
      <c r="AU7" s="35"/>
      <c r="AV7" s="35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8"/>
      <c r="BH7" s="24"/>
      <c r="BI7" s="24"/>
      <c r="BJ7" s="24"/>
      <c r="BK7" s="24"/>
      <c r="BL7" s="24"/>
      <c r="BM7" s="24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</row>
    <row r="8" spans="5:110" ht="8.15" customHeight="1" x14ac:dyDescent="0.2"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236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Q8" s="35"/>
      <c r="AR8" s="35"/>
      <c r="AS8" s="35"/>
      <c r="AT8" s="35"/>
      <c r="AU8" s="35"/>
      <c r="AV8" s="35"/>
      <c r="AW8" s="37"/>
      <c r="AX8" s="37"/>
      <c r="AY8" s="37"/>
      <c r="AZ8" s="37"/>
      <c r="BA8" s="37"/>
      <c r="BB8" s="37"/>
      <c r="BC8" s="37"/>
      <c r="BD8" s="37"/>
      <c r="BE8" s="37"/>
      <c r="BF8" s="37"/>
      <c r="BI8" s="40"/>
      <c r="BJ8" s="35"/>
      <c r="BK8" s="35"/>
      <c r="BL8" s="35"/>
      <c r="BM8" s="35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</row>
    <row r="9" spans="5:110" ht="8.15" customHeight="1" x14ac:dyDescent="0.2">
      <c r="F9" s="267" t="s">
        <v>44</v>
      </c>
      <c r="G9" s="267"/>
      <c r="H9" s="267"/>
      <c r="I9" s="267"/>
      <c r="J9" s="267"/>
      <c r="K9" s="267"/>
      <c r="L9" s="267"/>
      <c r="M9" s="267"/>
      <c r="N9" s="267"/>
      <c r="O9" s="267"/>
      <c r="P9" s="268"/>
      <c r="Q9" s="235" t="s">
        <v>43</v>
      </c>
      <c r="R9" s="275"/>
      <c r="S9" s="275"/>
      <c r="T9" s="275"/>
      <c r="U9" s="275"/>
      <c r="V9" s="275"/>
      <c r="W9" s="275"/>
      <c r="X9" s="275"/>
      <c r="Y9" s="275"/>
      <c r="Z9" s="275"/>
      <c r="AA9" s="275"/>
      <c r="AB9" s="275"/>
      <c r="AC9" s="275"/>
      <c r="AD9" s="275"/>
      <c r="AE9" s="275"/>
      <c r="AF9" s="275"/>
      <c r="AG9" s="275"/>
      <c r="AH9" s="275"/>
      <c r="AI9" s="275"/>
      <c r="AJ9" s="275"/>
      <c r="AK9" s="275"/>
      <c r="AL9" s="275"/>
      <c r="AM9" s="275"/>
      <c r="AN9" s="275"/>
      <c r="AQ9" s="128" t="s">
        <v>45</v>
      </c>
      <c r="AR9" s="269"/>
      <c r="AS9" s="269"/>
      <c r="AT9" s="269"/>
      <c r="AU9" s="269"/>
      <c r="AV9" s="269"/>
      <c r="AW9" s="245"/>
      <c r="AX9" s="315"/>
      <c r="AY9" s="315"/>
      <c r="AZ9" s="315"/>
      <c r="BA9" s="315"/>
      <c r="BB9" s="128" t="s">
        <v>46</v>
      </c>
      <c r="BC9" s="269"/>
      <c r="BD9" s="269"/>
      <c r="BE9" s="269"/>
      <c r="BF9" s="269"/>
      <c r="BG9" s="269"/>
      <c r="BH9" s="245"/>
      <c r="BI9" s="245"/>
      <c r="BJ9" s="245"/>
      <c r="BK9" s="245"/>
      <c r="BL9" s="245"/>
      <c r="BM9" s="246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</row>
    <row r="10" spans="5:110" ht="8.15" customHeight="1" x14ac:dyDescent="0.2"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236"/>
      <c r="Q10" s="23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P10" s="41"/>
      <c r="AQ10" s="270"/>
      <c r="AR10" s="270"/>
      <c r="AS10" s="270"/>
      <c r="AT10" s="270"/>
      <c r="AU10" s="270"/>
      <c r="AV10" s="270"/>
      <c r="AW10" s="316"/>
      <c r="AX10" s="316"/>
      <c r="AY10" s="316"/>
      <c r="AZ10" s="316"/>
      <c r="BA10" s="316"/>
      <c r="BB10" s="270"/>
      <c r="BC10" s="270"/>
      <c r="BD10" s="270"/>
      <c r="BE10" s="270"/>
      <c r="BF10" s="270"/>
      <c r="BG10" s="270"/>
      <c r="BH10" s="247"/>
      <c r="BI10" s="247"/>
      <c r="BJ10" s="247"/>
      <c r="BK10" s="247"/>
      <c r="BL10" s="247"/>
      <c r="BM10" s="248"/>
      <c r="BN10" s="35"/>
      <c r="BW10" s="254"/>
      <c r="BX10" s="254"/>
      <c r="BY10" s="254"/>
      <c r="BZ10" s="254"/>
      <c r="CA10" s="254"/>
      <c r="CB10" s="254"/>
      <c r="CC10" s="254"/>
      <c r="CD10" s="254"/>
      <c r="CE10" s="254"/>
      <c r="CF10" s="254"/>
      <c r="CV10" s="15" t="s">
        <v>0</v>
      </c>
      <c r="CW10" s="15" t="e">
        <f>VLOOKUP(BH9,CY54:DB56,CY53,0)</f>
        <v>#N/A</v>
      </c>
      <c r="CX10" s="14"/>
      <c r="CY10" s="22"/>
      <c r="CZ10" s="15"/>
      <c r="DA10" s="15"/>
      <c r="DB10" s="14"/>
      <c r="DC10" s="15" t="s">
        <v>47</v>
      </c>
      <c r="DD10" s="15"/>
      <c r="DE10" s="15"/>
      <c r="DF10" s="15"/>
    </row>
    <row r="11" spans="5:110" ht="8.15" customHeight="1" x14ac:dyDescent="0.2">
      <c r="BO11" s="251" t="s">
        <v>48</v>
      </c>
      <c r="BP11" s="252"/>
      <c r="BQ11" s="252"/>
      <c r="BR11" s="252"/>
      <c r="BS11" s="252"/>
      <c r="BT11" s="252"/>
      <c r="BU11" s="252"/>
      <c r="BV11" s="252"/>
      <c r="BW11" s="255"/>
      <c r="BX11" s="255"/>
      <c r="BY11" s="255"/>
      <c r="BZ11" s="255"/>
      <c r="CA11" s="255"/>
      <c r="CB11" s="255"/>
      <c r="CC11" s="237" t="s">
        <v>49</v>
      </c>
      <c r="CD11" s="237"/>
      <c r="CE11" s="237"/>
      <c r="CF11" s="237"/>
      <c r="CV11" s="15"/>
      <c r="CW11" s="15"/>
      <c r="CX11" s="14"/>
      <c r="CY11" s="22" t="s">
        <v>2</v>
      </c>
      <c r="CZ11" s="15" t="s">
        <v>2</v>
      </c>
      <c r="DA11" s="15">
        <v>1</v>
      </c>
      <c r="DB11" s="14"/>
      <c r="DC11" s="15" t="s">
        <v>50</v>
      </c>
      <c r="DD11" s="15">
        <v>1</v>
      </c>
      <c r="DE11" s="15">
        <v>1</v>
      </c>
      <c r="DF11" s="15">
        <v>1</v>
      </c>
    </row>
    <row r="12" spans="5:110" ht="8.15" customHeight="1" x14ac:dyDescent="0.2">
      <c r="BO12" s="253"/>
      <c r="BP12" s="253"/>
      <c r="BQ12" s="253"/>
      <c r="BR12" s="253"/>
      <c r="BS12" s="253"/>
      <c r="BT12" s="253"/>
      <c r="BU12" s="253"/>
      <c r="BV12" s="253"/>
      <c r="BW12" s="256"/>
      <c r="BX12" s="256"/>
      <c r="BY12" s="256"/>
      <c r="BZ12" s="256"/>
      <c r="CA12" s="256"/>
      <c r="CB12" s="256"/>
      <c r="CC12" s="238"/>
      <c r="CD12" s="238"/>
      <c r="CE12" s="238"/>
      <c r="CF12" s="238"/>
      <c r="CV12" s="14"/>
      <c r="CW12" s="14"/>
      <c r="CX12" s="14"/>
      <c r="CY12" s="22" t="s">
        <v>4</v>
      </c>
      <c r="CZ12" s="15" t="s">
        <v>4</v>
      </c>
      <c r="DA12" s="15">
        <v>2</v>
      </c>
      <c r="DB12" s="14"/>
      <c r="DC12" s="15" t="s">
        <v>51</v>
      </c>
      <c r="DD12" s="15">
        <v>2</v>
      </c>
      <c r="DE12" s="15">
        <v>2</v>
      </c>
      <c r="DF12" s="15">
        <v>2</v>
      </c>
    </row>
    <row r="13" spans="5:110" ht="8.15" customHeight="1" x14ac:dyDescent="0.2"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V13" s="14"/>
      <c r="CW13" s="14"/>
      <c r="CX13" s="14"/>
      <c r="CY13" s="15"/>
      <c r="CZ13" s="15"/>
      <c r="DA13" s="15"/>
      <c r="DB13" s="14"/>
      <c r="DC13" s="15" t="s">
        <v>52</v>
      </c>
      <c r="DD13" s="15">
        <v>3</v>
      </c>
      <c r="DE13" s="15">
        <v>3</v>
      </c>
      <c r="DF13" s="15">
        <v>3</v>
      </c>
    </row>
    <row r="14" spans="5:110" ht="8.15" customHeight="1" x14ac:dyDescent="0.2">
      <c r="E14" s="257" t="s">
        <v>53</v>
      </c>
      <c r="F14" s="258"/>
      <c r="G14" s="258"/>
      <c r="H14" s="258"/>
      <c r="I14" s="258"/>
      <c r="J14" s="258"/>
      <c r="K14" s="258"/>
      <c r="L14" s="259"/>
      <c r="M14" s="266" t="s">
        <v>54</v>
      </c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66" t="s">
        <v>55</v>
      </c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66" t="s">
        <v>56</v>
      </c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49" t="s">
        <v>57</v>
      </c>
      <c r="BI14" s="250"/>
      <c r="BJ14" s="250"/>
      <c r="BK14" s="250"/>
      <c r="BL14" s="250"/>
      <c r="BM14" s="250"/>
      <c r="BN14" s="250"/>
      <c r="BO14" s="250"/>
      <c r="BP14" s="250"/>
      <c r="BQ14" s="250"/>
      <c r="BR14" s="250"/>
      <c r="BS14" s="250"/>
      <c r="BT14" s="250"/>
      <c r="BU14" s="250"/>
      <c r="BV14" s="250"/>
      <c r="BW14" s="249" t="s">
        <v>58</v>
      </c>
      <c r="BX14" s="250"/>
      <c r="BY14" s="250"/>
      <c r="BZ14" s="250"/>
      <c r="CA14" s="250"/>
      <c r="CB14" s="250"/>
      <c r="CC14" s="250"/>
      <c r="CD14" s="250"/>
      <c r="CE14" s="250"/>
      <c r="CF14" s="250"/>
      <c r="CG14" s="186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8"/>
      <c r="CV14" s="14"/>
      <c r="CW14" s="14"/>
      <c r="CX14" s="14"/>
      <c r="CY14" s="15"/>
      <c r="CZ14" s="15"/>
      <c r="DA14" s="15"/>
      <c r="DB14" s="14"/>
      <c r="DC14" s="16"/>
      <c r="DD14" s="15">
        <v>4</v>
      </c>
      <c r="DE14" s="15">
        <v>4</v>
      </c>
      <c r="DF14" s="15">
        <v>4</v>
      </c>
    </row>
    <row r="15" spans="5:110" ht="8.15" customHeight="1" x14ac:dyDescent="0.2">
      <c r="E15" s="260"/>
      <c r="F15" s="261"/>
      <c r="G15" s="261"/>
      <c r="H15" s="261"/>
      <c r="I15" s="261"/>
      <c r="J15" s="261"/>
      <c r="K15" s="261"/>
      <c r="L15" s="262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50"/>
      <c r="BI15" s="250"/>
      <c r="BJ15" s="250"/>
      <c r="BK15" s="250"/>
      <c r="BL15" s="250"/>
      <c r="BM15" s="250"/>
      <c r="BN15" s="250"/>
      <c r="BO15" s="250"/>
      <c r="BP15" s="250"/>
      <c r="BQ15" s="250"/>
      <c r="BR15" s="250"/>
      <c r="BS15" s="250"/>
      <c r="BT15" s="250"/>
      <c r="BU15" s="250"/>
      <c r="BV15" s="250"/>
      <c r="BW15" s="250"/>
      <c r="BX15" s="250"/>
      <c r="BY15" s="250"/>
      <c r="BZ15" s="250"/>
      <c r="CA15" s="250"/>
      <c r="CB15" s="250"/>
      <c r="CC15" s="250"/>
      <c r="CD15" s="250"/>
      <c r="CE15" s="250"/>
      <c r="CF15" s="250"/>
      <c r="CG15" s="189"/>
      <c r="CH15" s="190"/>
      <c r="CI15" s="190"/>
      <c r="CJ15" s="190"/>
      <c r="CK15" s="190"/>
      <c r="CL15" s="190"/>
      <c r="CM15" s="190"/>
      <c r="CN15" s="190"/>
      <c r="CO15" s="190"/>
      <c r="CP15" s="190"/>
      <c r="CQ15" s="190"/>
      <c r="CR15" s="190"/>
      <c r="CS15" s="190"/>
      <c r="CT15" s="191"/>
      <c r="CV15" s="14"/>
      <c r="CW15" s="14"/>
      <c r="CX15" s="14"/>
      <c r="CY15" s="15"/>
      <c r="CZ15" s="15"/>
      <c r="DA15" s="15"/>
      <c r="DB15" s="14"/>
      <c r="DC15" s="16"/>
      <c r="DD15" s="15">
        <v>5</v>
      </c>
      <c r="DE15" s="15">
        <v>5</v>
      </c>
      <c r="DF15" s="15">
        <v>5</v>
      </c>
    </row>
    <row r="16" spans="5:110" ht="8.15" customHeight="1" x14ac:dyDescent="0.2">
      <c r="E16" s="260"/>
      <c r="F16" s="261"/>
      <c r="G16" s="261"/>
      <c r="H16" s="261"/>
      <c r="I16" s="261"/>
      <c r="J16" s="261"/>
      <c r="K16" s="261"/>
      <c r="L16" s="262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50"/>
      <c r="BI16" s="250"/>
      <c r="BJ16" s="250"/>
      <c r="BK16" s="250"/>
      <c r="BL16" s="250"/>
      <c r="BM16" s="250"/>
      <c r="BN16" s="250"/>
      <c r="BO16" s="250"/>
      <c r="BP16" s="250"/>
      <c r="BQ16" s="250"/>
      <c r="BR16" s="250"/>
      <c r="BS16" s="250"/>
      <c r="BT16" s="250"/>
      <c r="BU16" s="250"/>
      <c r="BV16" s="250"/>
      <c r="BW16" s="239" t="s">
        <v>59</v>
      </c>
      <c r="BX16" s="240"/>
      <c r="BY16" s="240"/>
      <c r="BZ16" s="240"/>
      <c r="CA16" s="241"/>
      <c r="CB16" s="243" t="s">
        <v>60</v>
      </c>
      <c r="CC16" s="240"/>
      <c r="CD16" s="240"/>
      <c r="CE16" s="241"/>
      <c r="CF16" s="244"/>
      <c r="CG16" s="189"/>
      <c r="CH16" s="190"/>
      <c r="CI16" s="190"/>
      <c r="CJ16" s="190"/>
      <c r="CK16" s="190"/>
      <c r="CL16" s="190"/>
      <c r="CM16" s="190"/>
      <c r="CN16" s="190"/>
      <c r="CO16" s="190"/>
      <c r="CP16" s="190"/>
      <c r="CQ16" s="190"/>
      <c r="CR16" s="190"/>
      <c r="CS16" s="190"/>
      <c r="CT16" s="191"/>
      <c r="CV16" s="14"/>
      <c r="CW16" s="14"/>
      <c r="CX16" s="14"/>
      <c r="CY16" s="15"/>
      <c r="CZ16" s="15" t="e">
        <f>VLOOKUP(BP28,CZ10:DA12,2,FALSE)</f>
        <v>#N/A</v>
      </c>
      <c r="DA16" s="15"/>
      <c r="DB16" s="14"/>
      <c r="DC16" s="16"/>
      <c r="DD16" s="15">
        <v>6</v>
      </c>
      <c r="DE16" s="15">
        <v>6</v>
      </c>
      <c r="DF16" s="15">
        <v>6</v>
      </c>
    </row>
    <row r="17" spans="5:110" ht="8.15" customHeight="1" x14ac:dyDescent="0.2">
      <c r="E17" s="263"/>
      <c r="F17" s="264"/>
      <c r="G17" s="264"/>
      <c r="H17" s="264"/>
      <c r="I17" s="264"/>
      <c r="J17" s="264"/>
      <c r="K17" s="264"/>
      <c r="L17" s="265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50"/>
      <c r="BI17" s="250"/>
      <c r="BJ17" s="250"/>
      <c r="BK17" s="250"/>
      <c r="BL17" s="250"/>
      <c r="BM17" s="250"/>
      <c r="BN17" s="250"/>
      <c r="BO17" s="250"/>
      <c r="BP17" s="250"/>
      <c r="BQ17" s="250"/>
      <c r="BR17" s="250"/>
      <c r="BS17" s="250"/>
      <c r="BT17" s="250"/>
      <c r="BU17" s="250"/>
      <c r="BV17" s="250"/>
      <c r="BW17" s="242"/>
      <c r="BX17" s="240"/>
      <c r="BY17" s="240"/>
      <c r="BZ17" s="240"/>
      <c r="CA17" s="241"/>
      <c r="CB17" s="240"/>
      <c r="CC17" s="240"/>
      <c r="CD17" s="240"/>
      <c r="CE17" s="241"/>
      <c r="CF17" s="244"/>
      <c r="CG17" s="192"/>
      <c r="CH17" s="193"/>
      <c r="CI17" s="193"/>
      <c r="CJ17" s="193"/>
      <c r="CK17" s="193"/>
      <c r="CL17" s="193"/>
      <c r="CM17" s="193"/>
      <c r="CN17" s="193"/>
      <c r="CO17" s="193"/>
      <c r="CP17" s="193"/>
      <c r="CQ17" s="193"/>
      <c r="CR17" s="193"/>
      <c r="CS17" s="193"/>
      <c r="CT17" s="194"/>
      <c r="CV17" s="14"/>
      <c r="CW17" s="14"/>
      <c r="CX17" s="14"/>
      <c r="CY17" s="14"/>
      <c r="CZ17" s="14"/>
      <c r="DA17" s="14"/>
      <c r="DB17" s="14"/>
      <c r="DC17" s="15"/>
      <c r="DD17" s="15">
        <v>7</v>
      </c>
      <c r="DE17" s="15">
        <v>7</v>
      </c>
      <c r="DF17" s="15">
        <v>7</v>
      </c>
    </row>
    <row r="18" spans="5:110" ht="8.15" customHeight="1" x14ac:dyDescent="0.2">
      <c r="E18" s="211" t="s">
        <v>16</v>
      </c>
      <c r="F18" s="212"/>
      <c r="G18" s="216" t="s">
        <v>61</v>
      </c>
      <c r="H18" s="214"/>
      <c r="I18" s="214"/>
      <c r="J18" s="214"/>
      <c r="K18" s="214"/>
      <c r="L18" s="214"/>
      <c r="M18" s="206" t="s">
        <v>62</v>
      </c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06" t="s">
        <v>63</v>
      </c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05" t="s">
        <v>64</v>
      </c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258"/>
      <c r="BE18" s="258"/>
      <c r="BF18" s="258"/>
      <c r="BG18" s="259"/>
      <c r="BH18" s="314"/>
      <c r="BI18" s="258"/>
      <c r="BJ18" s="258"/>
      <c r="BK18" s="258"/>
      <c r="BL18" s="258"/>
      <c r="BM18" s="258"/>
      <c r="BN18" s="258"/>
      <c r="BO18" s="258"/>
      <c r="BP18" s="258"/>
      <c r="BQ18" s="258"/>
      <c r="BR18" s="258"/>
      <c r="BS18" s="258"/>
      <c r="BT18" s="258"/>
      <c r="BU18" s="258"/>
      <c r="BV18" s="258"/>
      <c r="BW18" s="154"/>
      <c r="BX18" s="155"/>
      <c r="BY18" s="155"/>
      <c r="BZ18" s="155"/>
      <c r="CA18" s="155"/>
      <c r="CB18" s="157"/>
      <c r="CC18" s="155"/>
      <c r="CD18" s="155"/>
      <c r="CE18" s="155"/>
      <c r="CF18" s="158"/>
      <c r="CG18" s="127" t="s">
        <v>65</v>
      </c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V18" s="14"/>
      <c r="CW18" s="14"/>
      <c r="CX18" s="14"/>
      <c r="CY18" s="14"/>
      <c r="CZ18" s="14"/>
      <c r="DA18" s="14"/>
      <c r="DB18" s="14"/>
      <c r="DC18" s="15"/>
      <c r="DD18" s="15">
        <v>8</v>
      </c>
      <c r="DE18" s="15">
        <v>8</v>
      </c>
      <c r="DF18" s="15">
        <v>8</v>
      </c>
    </row>
    <row r="19" spans="5:110" ht="8.15" customHeight="1" x14ac:dyDescent="0.2">
      <c r="E19" s="201"/>
      <c r="F19" s="202"/>
      <c r="G19" s="196"/>
      <c r="H19" s="196"/>
      <c r="I19" s="196"/>
      <c r="J19" s="196"/>
      <c r="K19" s="196"/>
      <c r="L19" s="196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150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312"/>
      <c r="BE19" s="312"/>
      <c r="BF19" s="312"/>
      <c r="BG19" s="313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  <c r="BR19" s="312"/>
      <c r="BS19" s="312"/>
      <c r="BT19" s="312"/>
      <c r="BU19" s="312"/>
      <c r="BV19" s="312"/>
      <c r="BW19" s="84"/>
      <c r="BX19" s="85"/>
      <c r="BY19" s="85"/>
      <c r="BZ19" s="85"/>
      <c r="CA19" s="85"/>
      <c r="CB19" s="159"/>
      <c r="CC19" s="85"/>
      <c r="CD19" s="85"/>
      <c r="CE19" s="85"/>
      <c r="CF19" s="160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V19" s="14"/>
      <c r="CW19" s="14"/>
      <c r="CX19" s="14"/>
      <c r="CY19" s="14"/>
      <c r="CZ19" s="14"/>
      <c r="DA19" s="14"/>
      <c r="DB19" s="14"/>
      <c r="DC19" s="15"/>
      <c r="DD19" s="15">
        <v>9</v>
      </c>
      <c r="DE19" s="15">
        <v>9</v>
      </c>
      <c r="DF19" s="15">
        <v>9</v>
      </c>
    </row>
    <row r="20" spans="5:110" ht="8.15" customHeight="1" x14ac:dyDescent="0.2">
      <c r="E20" s="201"/>
      <c r="F20" s="202"/>
      <c r="G20" s="196"/>
      <c r="H20" s="196"/>
      <c r="I20" s="196"/>
      <c r="J20" s="196"/>
      <c r="K20" s="196"/>
      <c r="L20" s="196"/>
      <c r="M20" s="219" t="s">
        <v>66</v>
      </c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19" t="s">
        <v>67</v>
      </c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153" t="s">
        <v>68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49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78"/>
      <c r="BX20" s="79"/>
      <c r="BY20" s="79"/>
      <c r="BZ20" s="79"/>
      <c r="CA20" s="79"/>
      <c r="CB20" s="330"/>
      <c r="CC20" s="79"/>
      <c r="CD20" s="79"/>
      <c r="CE20" s="79"/>
      <c r="CF20" s="331"/>
      <c r="CG20" s="127" t="s">
        <v>65</v>
      </c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V20" s="14"/>
      <c r="CW20" s="14"/>
      <c r="CX20" s="14"/>
      <c r="CY20" s="14"/>
      <c r="CZ20" s="14"/>
      <c r="DA20" s="14"/>
      <c r="DB20" s="14"/>
      <c r="DC20" s="15"/>
      <c r="DD20" s="15">
        <v>10</v>
      </c>
      <c r="DE20" s="15">
        <v>10</v>
      </c>
      <c r="DF20" s="15">
        <v>10</v>
      </c>
    </row>
    <row r="21" spans="5:110" ht="8.15" customHeight="1" x14ac:dyDescent="0.2">
      <c r="E21" s="201"/>
      <c r="F21" s="202"/>
      <c r="G21" s="196"/>
      <c r="H21" s="196"/>
      <c r="I21" s="196"/>
      <c r="J21" s="196"/>
      <c r="K21" s="196"/>
      <c r="L21" s="196"/>
      <c r="M21" s="221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21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107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3"/>
      <c r="BH21" s="261"/>
      <c r="BI21" s="261"/>
      <c r="BJ21" s="261"/>
      <c r="BK21" s="261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61"/>
      <c r="BW21" s="81"/>
      <c r="BX21" s="82"/>
      <c r="BY21" s="82"/>
      <c r="BZ21" s="82"/>
      <c r="CA21" s="82"/>
      <c r="CB21" s="130"/>
      <c r="CC21" s="82"/>
      <c r="CD21" s="82"/>
      <c r="CE21" s="82"/>
      <c r="CF21" s="131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V21" s="14"/>
      <c r="CW21" s="14"/>
      <c r="CX21" s="14"/>
      <c r="CY21" s="14"/>
      <c r="CZ21" s="14"/>
      <c r="DA21" s="14"/>
      <c r="DB21" s="14"/>
      <c r="DC21" s="15"/>
      <c r="DD21" s="15">
        <v>11</v>
      </c>
      <c r="DE21" s="15">
        <v>11</v>
      </c>
      <c r="DF21" s="15">
        <v>11</v>
      </c>
    </row>
    <row r="22" spans="5:110" ht="8.15" customHeight="1" x14ac:dyDescent="0.2">
      <c r="E22" s="201"/>
      <c r="F22" s="202"/>
      <c r="G22" s="196"/>
      <c r="H22" s="196"/>
      <c r="I22" s="196"/>
      <c r="J22" s="196"/>
      <c r="K22" s="196"/>
      <c r="L22" s="196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101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3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261"/>
      <c r="BT22" s="261"/>
      <c r="BU22" s="261"/>
      <c r="BV22" s="261"/>
      <c r="BW22" s="81"/>
      <c r="BX22" s="82"/>
      <c r="BY22" s="82"/>
      <c r="BZ22" s="82"/>
      <c r="CA22" s="82"/>
      <c r="CB22" s="130"/>
      <c r="CC22" s="82"/>
      <c r="CD22" s="82"/>
      <c r="CE22" s="82"/>
      <c r="CF22" s="131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V22" s="14"/>
      <c r="CW22" s="14"/>
      <c r="CX22" s="14"/>
      <c r="CY22" s="14"/>
      <c r="CZ22" s="14"/>
      <c r="DA22" s="14"/>
      <c r="DB22" s="14"/>
      <c r="DC22" s="15"/>
      <c r="DD22" s="15">
        <v>12</v>
      </c>
      <c r="DE22" s="15">
        <v>12</v>
      </c>
      <c r="DF22" s="15">
        <v>12</v>
      </c>
    </row>
    <row r="23" spans="5:110" ht="8.15" customHeight="1" x14ac:dyDescent="0.2">
      <c r="E23" s="201"/>
      <c r="F23" s="202"/>
      <c r="G23" s="196"/>
      <c r="H23" s="196"/>
      <c r="I23" s="196"/>
      <c r="J23" s="196"/>
      <c r="K23" s="196"/>
      <c r="L23" s="196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101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3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  <c r="BS23" s="261"/>
      <c r="BT23" s="261"/>
      <c r="BU23" s="261"/>
      <c r="BV23" s="261"/>
      <c r="BW23" s="81"/>
      <c r="BX23" s="82"/>
      <c r="BY23" s="82"/>
      <c r="BZ23" s="82"/>
      <c r="CA23" s="82"/>
      <c r="CB23" s="130"/>
      <c r="CC23" s="82"/>
      <c r="CD23" s="82"/>
      <c r="CE23" s="82"/>
      <c r="CF23" s="131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V23" s="14"/>
      <c r="CW23" s="14"/>
      <c r="CX23" s="14"/>
      <c r="CY23" s="14"/>
      <c r="CZ23" s="14"/>
      <c r="DA23" s="14"/>
      <c r="DB23" s="14"/>
      <c r="DC23" s="15"/>
      <c r="DD23" s="15">
        <v>13</v>
      </c>
      <c r="DE23" s="15"/>
      <c r="DF23" s="15">
        <v>13</v>
      </c>
    </row>
    <row r="24" spans="5:110" ht="8.15" customHeight="1" x14ac:dyDescent="0.2">
      <c r="E24" s="201"/>
      <c r="F24" s="202"/>
      <c r="G24" s="196"/>
      <c r="H24" s="196"/>
      <c r="I24" s="196"/>
      <c r="J24" s="196"/>
      <c r="K24" s="196"/>
      <c r="L24" s="196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101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3"/>
      <c r="BH24" s="261"/>
      <c r="BI24" s="261"/>
      <c r="BJ24" s="261"/>
      <c r="BK24" s="261"/>
      <c r="BL24" s="261"/>
      <c r="BM24" s="261"/>
      <c r="BN24" s="261"/>
      <c r="BO24" s="261"/>
      <c r="BP24" s="261"/>
      <c r="BQ24" s="261"/>
      <c r="BR24" s="261"/>
      <c r="BS24" s="261"/>
      <c r="BT24" s="261"/>
      <c r="BU24" s="261"/>
      <c r="BV24" s="261"/>
      <c r="BW24" s="81"/>
      <c r="BX24" s="82"/>
      <c r="BY24" s="82"/>
      <c r="BZ24" s="82"/>
      <c r="CA24" s="82"/>
      <c r="CB24" s="130"/>
      <c r="CC24" s="82"/>
      <c r="CD24" s="82"/>
      <c r="CE24" s="82"/>
      <c r="CF24" s="131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V24" s="23"/>
      <c r="CW24" s="14"/>
      <c r="CX24" s="14"/>
      <c r="CY24" s="15" t="s">
        <v>130</v>
      </c>
      <c r="CZ24" s="15"/>
      <c r="DA24" s="14"/>
      <c r="DB24" s="14"/>
      <c r="DC24" s="15"/>
      <c r="DD24" s="15">
        <v>14</v>
      </c>
      <c r="DE24" s="15"/>
      <c r="DF24" s="15">
        <v>14</v>
      </c>
    </row>
    <row r="25" spans="5:110" ht="8.15" customHeight="1" x14ac:dyDescent="0.2">
      <c r="E25" s="201"/>
      <c r="F25" s="202"/>
      <c r="G25" s="196"/>
      <c r="H25" s="196"/>
      <c r="I25" s="196"/>
      <c r="J25" s="196"/>
      <c r="K25" s="196"/>
      <c r="L25" s="196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101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3"/>
      <c r="BH25" s="312"/>
      <c r="BI25" s="312"/>
      <c r="BJ25" s="312"/>
      <c r="BK25" s="312"/>
      <c r="BL25" s="312"/>
      <c r="BM25" s="312"/>
      <c r="BN25" s="312"/>
      <c r="BO25" s="312"/>
      <c r="BP25" s="312"/>
      <c r="BQ25" s="312"/>
      <c r="BR25" s="312"/>
      <c r="BS25" s="312"/>
      <c r="BT25" s="312"/>
      <c r="BU25" s="312"/>
      <c r="BV25" s="312"/>
      <c r="BW25" s="84"/>
      <c r="BX25" s="85"/>
      <c r="BY25" s="85"/>
      <c r="BZ25" s="85"/>
      <c r="CA25" s="85"/>
      <c r="CB25" s="159"/>
      <c r="CC25" s="85"/>
      <c r="CD25" s="85"/>
      <c r="CE25" s="85"/>
      <c r="CF25" s="160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V25" s="22" t="s">
        <v>6</v>
      </c>
      <c r="CW25" s="15">
        <v>725</v>
      </c>
      <c r="CX25" s="14"/>
      <c r="CY25" s="14"/>
      <c r="CZ25" s="14"/>
      <c r="DA25" s="14"/>
      <c r="DB25" s="14"/>
      <c r="DC25" s="15"/>
      <c r="DD25" s="15">
        <v>15</v>
      </c>
      <c r="DE25" s="15"/>
      <c r="DF25" s="15">
        <v>15</v>
      </c>
    </row>
    <row r="26" spans="5:110" ht="8.15" customHeight="1" x14ac:dyDescent="0.2">
      <c r="E26" s="201"/>
      <c r="F26" s="202"/>
      <c r="G26" s="196"/>
      <c r="H26" s="196"/>
      <c r="I26" s="196"/>
      <c r="J26" s="196"/>
      <c r="K26" s="196"/>
      <c r="L26" s="196"/>
      <c r="M26" s="219" t="s">
        <v>69</v>
      </c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 t="s">
        <v>70</v>
      </c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153" t="s">
        <v>71</v>
      </c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6"/>
      <c r="BH26" s="323" t="s">
        <v>72</v>
      </c>
      <c r="BI26" s="324"/>
      <c r="BJ26" s="324"/>
      <c r="BK26" s="324"/>
      <c r="BL26" s="324"/>
      <c r="BM26" s="324"/>
      <c r="BN26" s="324"/>
      <c r="BO26" s="324"/>
      <c r="BP26" s="324"/>
      <c r="BQ26" s="324"/>
      <c r="BR26" s="324"/>
      <c r="BS26" s="324"/>
      <c r="BT26" s="324"/>
      <c r="BU26" s="324"/>
      <c r="BV26" s="325"/>
      <c r="BW26" s="301" t="str">
        <f>IF(BP28="","",IF(CZ16=1,"○",""))</f>
        <v/>
      </c>
      <c r="BX26" s="302"/>
      <c r="BY26" s="302"/>
      <c r="BZ26" s="302"/>
      <c r="CA26" s="302"/>
      <c r="CB26" s="332" t="str">
        <f>IF(BP28="","",IF(CZ16&lt;&gt;1,"○",""))</f>
        <v/>
      </c>
      <c r="CC26" s="302"/>
      <c r="CD26" s="302"/>
      <c r="CE26" s="302"/>
      <c r="CF26" s="333"/>
      <c r="CG26" s="126" t="s">
        <v>73</v>
      </c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V26" s="22" t="s">
        <v>8</v>
      </c>
      <c r="CW26" s="15">
        <v>725</v>
      </c>
      <c r="CX26" s="14"/>
      <c r="CY26" s="14"/>
      <c r="CZ26" s="14"/>
      <c r="DA26" s="14"/>
      <c r="DB26" s="14"/>
      <c r="DC26" s="15"/>
      <c r="DD26" s="15">
        <v>16</v>
      </c>
      <c r="DE26" s="15"/>
      <c r="DF26" s="15">
        <v>16</v>
      </c>
    </row>
    <row r="27" spans="5:110" ht="8.15" customHeight="1" x14ac:dyDescent="0.2">
      <c r="E27" s="201"/>
      <c r="F27" s="202"/>
      <c r="G27" s="196"/>
      <c r="H27" s="196"/>
      <c r="I27" s="196"/>
      <c r="J27" s="196"/>
      <c r="K27" s="196"/>
      <c r="L27" s="196"/>
      <c r="M27" s="221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10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8"/>
      <c r="BH27" s="195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7"/>
      <c r="BW27" s="189"/>
      <c r="BX27" s="190"/>
      <c r="BY27" s="190"/>
      <c r="BZ27" s="190"/>
      <c r="CA27" s="190"/>
      <c r="CB27" s="334"/>
      <c r="CC27" s="190"/>
      <c r="CD27" s="190"/>
      <c r="CE27" s="190"/>
      <c r="CF27" s="191"/>
      <c r="CG27" s="126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V27" s="14"/>
      <c r="CW27" s="17"/>
      <c r="CX27" s="14"/>
      <c r="CY27" s="14"/>
      <c r="CZ27" s="14"/>
      <c r="DA27" s="14"/>
      <c r="DB27" s="14"/>
      <c r="DC27" s="15"/>
      <c r="DD27" s="15">
        <v>17</v>
      </c>
      <c r="DE27" s="15"/>
      <c r="DF27" s="15">
        <v>17</v>
      </c>
    </row>
    <row r="28" spans="5:110" ht="8.15" customHeight="1" x14ac:dyDescent="0.2">
      <c r="E28" s="201"/>
      <c r="F28" s="202"/>
      <c r="G28" s="196"/>
      <c r="H28" s="196"/>
      <c r="I28" s="196"/>
      <c r="J28" s="196"/>
      <c r="K28" s="196"/>
      <c r="L28" s="196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10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8"/>
      <c r="BH28" s="87" t="s">
        <v>74</v>
      </c>
      <c r="BI28" s="88"/>
      <c r="BJ28" s="88"/>
      <c r="BK28" s="88"/>
      <c r="BL28" s="88"/>
      <c r="BM28" s="88"/>
      <c r="BN28" s="88"/>
      <c r="BO28" s="88"/>
      <c r="BP28" s="161"/>
      <c r="BQ28" s="161"/>
      <c r="BR28" s="161"/>
      <c r="BS28" s="161"/>
      <c r="BT28" s="161"/>
      <c r="BU28" s="53"/>
      <c r="BW28" s="189"/>
      <c r="BX28" s="190"/>
      <c r="BY28" s="190"/>
      <c r="BZ28" s="190"/>
      <c r="CA28" s="190"/>
      <c r="CB28" s="334"/>
      <c r="CC28" s="190"/>
      <c r="CD28" s="190"/>
      <c r="CE28" s="190"/>
      <c r="CF28" s="191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V28" s="14"/>
      <c r="CW28" s="17"/>
      <c r="CX28" s="14"/>
      <c r="CY28" s="14"/>
      <c r="CZ28" s="14"/>
      <c r="DA28" s="14"/>
      <c r="DB28" s="14"/>
      <c r="DC28" s="15"/>
      <c r="DD28" s="15">
        <v>18</v>
      </c>
      <c r="DE28" s="15"/>
      <c r="DF28" s="15">
        <v>18</v>
      </c>
    </row>
    <row r="29" spans="5:110" ht="8.15" customHeight="1" x14ac:dyDescent="0.2">
      <c r="E29" s="201"/>
      <c r="F29" s="202"/>
      <c r="G29" s="196"/>
      <c r="H29" s="196"/>
      <c r="I29" s="196"/>
      <c r="J29" s="196"/>
      <c r="K29" s="196"/>
      <c r="L29" s="196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317" t="s">
        <v>75</v>
      </c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8"/>
      <c r="BB29" s="318"/>
      <c r="BC29" s="318"/>
      <c r="BD29" s="318"/>
      <c r="BE29" s="318"/>
      <c r="BF29" s="318"/>
      <c r="BG29" s="319"/>
      <c r="BH29" s="87"/>
      <c r="BI29" s="88"/>
      <c r="BJ29" s="88"/>
      <c r="BK29" s="88"/>
      <c r="BL29" s="88"/>
      <c r="BM29" s="88"/>
      <c r="BN29" s="88"/>
      <c r="BO29" s="88"/>
      <c r="BP29" s="162"/>
      <c r="BQ29" s="162"/>
      <c r="BR29" s="162"/>
      <c r="BS29" s="162"/>
      <c r="BT29" s="162"/>
      <c r="BU29" s="53"/>
      <c r="BV29" s="53"/>
      <c r="BW29" s="189"/>
      <c r="BX29" s="190"/>
      <c r="BY29" s="190"/>
      <c r="BZ29" s="190"/>
      <c r="CA29" s="190"/>
      <c r="CB29" s="334"/>
      <c r="CC29" s="190"/>
      <c r="CD29" s="190"/>
      <c r="CE29" s="190"/>
      <c r="CF29" s="191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V29" s="14"/>
      <c r="CW29" s="17"/>
      <c r="CX29" s="14"/>
      <c r="CY29" s="14"/>
      <c r="CZ29" s="14"/>
      <c r="DA29" s="14"/>
      <c r="DB29" s="14"/>
      <c r="DC29" s="15"/>
      <c r="DD29" s="15">
        <v>19</v>
      </c>
      <c r="DE29" s="15"/>
      <c r="DF29" s="15">
        <v>19</v>
      </c>
    </row>
    <row r="30" spans="5:110" ht="8.15" customHeight="1" x14ac:dyDescent="0.2">
      <c r="E30" s="203"/>
      <c r="F30" s="204"/>
      <c r="G30" s="199"/>
      <c r="H30" s="199"/>
      <c r="I30" s="199"/>
      <c r="J30" s="199"/>
      <c r="K30" s="199"/>
      <c r="L30" s="199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320"/>
      <c r="AL30" s="321"/>
      <c r="AM30" s="321"/>
      <c r="AN30" s="321"/>
      <c r="AO30" s="321"/>
      <c r="AP30" s="321"/>
      <c r="AQ30" s="321"/>
      <c r="AR30" s="321"/>
      <c r="AS30" s="321"/>
      <c r="AT30" s="321"/>
      <c r="AU30" s="321"/>
      <c r="AV30" s="321"/>
      <c r="AW30" s="321"/>
      <c r="AX30" s="321"/>
      <c r="AY30" s="321"/>
      <c r="AZ30" s="321"/>
      <c r="BA30" s="321"/>
      <c r="BB30" s="321"/>
      <c r="BC30" s="321"/>
      <c r="BD30" s="321"/>
      <c r="BE30" s="321"/>
      <c r="BF30" s="321"/>
      <c r="BG30" s="322"/>
      <c r="BH30" s="41"/>
      <c r="BI30" s="41"/>
      <c r="BJ30" s="41"/>
      <c r="BK30" s="41"/>
      <c r="BL30" s="41"/>
      <c r="BM30" s="41"/>
      <c r="BN30" s="41"/>
      <c r="BO30" s="41"/>
      <c r="BP30" s="41"/>
      <c r="BQ30" s="58"/>
      <c r="BR30" s="58"/>
      <c r="BS30" s="58"/>
      <c r="BT30" s="59"/>
      <c r="BU30" s="59"/>
      <c r="BV30" s="59"/>
      <c r="BW30" s="192"/>
      <c r="BX30" s="193"/>
      <c r="BY30" s="193"/>
      <c r="BZ30" s="193"/>
      <c r="CA30" s="193"/>
      <c r="CB30" s="335"/>
      <c r="CC30" s="193"/>
      <c r="CD30" s="193"/>
      <c r="CE30" s="193"/>
      <c r="CF30" s="194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V30" s="14"/>
      <c r="CW30" s="14"/>
      <c r="CX30" s="14"/>
      <c r="CY30" s="14"/>
      <c r="CZ30" s="14"/>
      <c r="DA30" s="14"/>
      <c r="DB30" s="14"/>
      <c r="DC30" s="15"/>
      <c r="DD30" s="15">
        <v>20</v>
      </c>
      <c r="DE30" s="15"/>
      <c r="DF30" s="15">
        <v>20</v>
      </c>
    </row>
    <row r="31" spans="5:110" ht="8.15" customHeight="1" x14ac:dyDescent="0.2">
      <c r="E31" s="211" t="s">
        <v>11</v>
      </c>
      <c r="F31" s="212"/>
      <c r="G31" s="282" t="s">
        <v>76</v>
      </c>
      <c r="H31" s="216"/>
      <c r="I31" s="216"/>
      <c r="J31" s="216"/>
      <c r="K31" s="216"/>
      <c r="L31" s="283"/>
      <c r="M31" s="205" t="s">
        <v>62</v>
      </c>
      <c r="N31" s="124"/>
      <c r="O31" s="124"/>
      <c r="P31" s="124"/>
      <c r="Q31" s="124"/>
      <c r="R31" s="124"/>
      <c r="S31" s="124"/>
      <c r="T31" s="124"/>
      <c r="U31" s="124"/>
      <c r="V31" s="124"/>
      <c r="W31" s="125"/>
      <c r="X31" s="123" t="s">
        <v>77</v>
      </c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8"/>
      <c r="AK31" s="213" t="s">
        <v>78</v>
      </c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5"/>
      <c r="BH31" s="186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8"/>
      <c r="BW31" s="154"/>
      <c r="BX31" s="155"/>
      <c r="BY31" s="155"/>
      <c r="BZ31" s="155"/>
      <c r="CA31" s="156"/>
      <c r="CB31" s="157"/>
      <c r="CC31" s="155"/>
      <c r="CD31" s="155"/>
      <c r="CE31" s="155"/>
      <c r="CF31" s="158"/>
      <c r="CG31" s="257" t="s">
        <v>65</v>
      </c>
      <c r="CH31" s="326"/>
      <c r="CI31" s="326"/>
      <c r="CJ31" s="326"/>
      <c r="CK31" s="326"/>
      <c r="CL31" s="326"/>
      <c r="CM31" s="326"/>
      <c r="CN31" s="326"/>
      <c r="CO31" s="326"/>
      <c r="CP31" s="326"/>
      <c r="CQ31" s="326"/>
      <c r="CR31" s="326"/>
      <c r="CS31" s="326"/>
      <c r="CT31" s="327"/>
      <c r="CV31" s="14"/>
      <c r="CW31" s="14"/>
      <c r="CX31" s="14"/>
      <c r="CY31" s="14"/>
      <c r="CZ31" s="14"/>
      <c r="DA31" s="14"/>
      <c r="DB31" s="14"/>
      <c r="DC31" s="15"/>
      <c r="DD31" s="15">
        <v>21</v>
      </c>
      <c r="DE31" s="15"/>
      <c r="DF31" s="15">
        <v>21</v>
      </c>
    </row>
    <row r="32" spans="5:110" ht="8.15" customHeight="1" x14ac:dyDescent="0.2">
      <c r="E32" s="201"/>
      <c r="F32" s="202"/>
      <c r="G32" s="226"/>
      <c r="H32" s="227"/>
      <c r="I32" s="227"/>
      <c r="J32" s="227"/>
      <c r="K32" s="227"/>
      <c r="L32" s="228"/>
      <c r="M32" s="101"/>
      <c r="N32" s="102"/>
      <c r="O32" s="102"/>
      <c r="P32" s="102"/>
      <c r="Q32" s="102"/>
      <c r="R32" s="102"/>
      <c r="S32" s="102"/>
      <c r="T32" s="102"/>
      <c r="U32" s="102"/>
      <c r="V32" s="102"/>
      <c r="W32" s="103"/>
      <c r="X32" s="10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8"/>
      <c r="AK32" s="195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7"/>
      <c r="BH32" s="189"/>
      <c r="BI32" s="190"/>
      <c r="BJ32" s="190"/>
      <c r="BK32" s="190"/>
      <c r="BL32" s="190"/>
      <c r="BM32" s="190"/>
      <c r="BN32" s="190"/>
      <c r="BO32" s="190"/>
      <c r="BP32" s="190"/>
      <c r="BQ32" s="190"/>
      <c r="BR32" s="190"/>
      <c r="BS32" s="190"/>
      <c r="BT32" s="190"/>
      <c r="BU32" s="190"/>
      <c r="BV32" s="191"/>
      <c r="BW32" s="81"/>
      <c r="BX32" s="82"/>
      <c r="BY32" s="82"/>
      <c r="BZ32" s="82"/>
      <c r="CA32" s="83"/>
      <c r="CB32" s="130"/>
      <c r="CC32" s="82"/>
      <c r="CD32" s="82"/>
      <c r="CE32" s="82"/>
      <c r="CF32" s="131"/>
      <c r="CG32" s="87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174"/>
      <c r="CV32" s="14"/>
      <c r="CW32" s="14"/>
      <c r="CX32" s="14"/>
      <c r="CY32" s="14"/>
      <c r="CZ32" s="18"/>
      <c r="DA32" s="14"/>
      <c r="DB32" s="14"/>
      <c r="DC32" s="15"/>
      <c r="DD32" s="15">
        <v>22</v>
      </c>
      <c r="DE32" s="15"/>
      <c r="DF32" s="15">
        <v>22</v>
      </c>
    </row>
    <row r="33" spans="5:110" ht="8.15" customHeight="1" x14ac:dyDescent="0.2">
      <c r="E33" s="201"/>
      <c r="F33" s="202"/>
      <c r="G33" s="226"/>
      <c r="H33" s="227"/>
      <c r="I33" s="227"/>
      <c r="J33" s="227"/>
      <c r="K33" s="227"/>
      <c r="L33" s="228"/>
      <c r="M33" s="101"/>
      <c r="N33" s="102"/>
      <c r="O33" s="102"/>
      <c r="P33" s="102"/>
      <c r="Q33" s="102"/>
      <c r="R33" s="102"/>
      <c r="S33" s="102"/>
      <c r="T33" s="102"/>
      <c r="U33" s="102"/>
      <c r="V33" s="102"/>
      <c r="W33" s="103"/>
      <c r="X33" s="10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8"/>
      <c r="AK33" s="195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7"/>
      <c r="BH33" s="189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  <c r="BT33" s="190"/>
      <c r="BU33" s="190"/>
      <c r="BV33" s="191"/>
      <c r="BW33" s="81"/>
      <c r="BX33" s="82"/>
      <c r="BY33" s="82"/>
      <c r="BZ33" s="82"/>
      <c r="CA33" s="83"/>
      <c r="CB33" s="130"/>
      <c r="CC33" s="82"/>
      <c r="CD33" s="82"/>
      <c r="CE33" s="82"/>
      <c r="CF33" s="131"/>
      <c r="CG33" s="87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174"/>
      <c r="CV33" s="14"/>
      <c r="CW33" s="14"/>
      <c r="CX33" s="14"/>
      <c r="CY33" s="14"/>
      <c r="CZ33" s="18"/>
      <c r="DA33" s="14"/>
      <c r="DB33" s="14"/>
      <c r="DC33" s="15"/>
      <c r="DD33" s="15">
        <v>23</v>
      </c>
      <c r="DE33" s="15"/>
      <c r="DF33" s="15">
        <v>23</v>
      </c>
    </row>
    <row r="34" spans="5:110" ht="8.15" customHeight="1" x14ac:dyDescent="0.2">
      <c r="E34" s="201"/>
      <c r="F34" s="202"/>
      <c r="G34" s="226"/>
      <c r="H34" s="227"/>
      <c r="I34" s="227"/>
      <c r="J34" s="227"/>
      <c r="K34" s="227"/>
      <c r="L34" s="228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3"/>
      <c r="X34" s="10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8"/>
      <c r="AK34" s="195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7"/>
      <c r="BH34" s="189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  <c r="BT34" s="190"/>
      <c r="BU34" s="190"/>
      <c r="BV34" s="191"/>
      <c r="BW34" s="81"/>
      <c r="BX34" s="82"/>
      <c r="BY34" s="82"/>
      <c r="BZ34" s="82"/>
      <c r="CA34" s="83"/>
      <c r="CB34" s="130"/>
      <c r="CC34" s="82"/>
      <c r="CD34" s="82"/>
      <c r="CE34" s="82"/>
      <c r="CF34" s="131"/>
      <c r="CG34" s="328"/>
      <c r="CH34" s="166"/>
      <c r="CI34" s="166"/>
      <c r="CJ34" s="166"/>
      <c r="CK34" s="166"/>
      <c r="CL34" s="166"/>
      <c r="CM34" s="166"/>
      <c r="CN34" s="166"/>
      <c r="CO34" s="166"/>
      <c r="CP34" s="166"/>
      <c r="CQ34" s="166"/>
      <c r="CR34" s="166"/>
      <c r="CS34" s="166"/>
      <c r="CT34" s="329"/>
      <c r="CV34" s="14"/>
      <c r="CW34" s="14"/>
      <c r="CX34" s="14"/>
      <c r="CY34" s="14"/>
      <c r="CZ34" s="14"/>
      <c r="DA34" s="14"/>
      <c r="DB34" s="14"/>
      <c r="DC34" s="15"/>
      <c r="DD34" s="15">
        <v>24</v>
      </c>
      <c r="DE34" s="15"/>
      <c r="DF34" s="15">
        <v>24</v>
      </c>
    </row>
    <row r="35" spans="5:110" ht="8.15" customHeight="1" x14ac:dyDescent="0.2">
      <c r="E35" s="201"/>
      <c r="F35" s="202"/>
      <c r="G35" s="226"/>
      <c r="H35" s="227"/>
      <c r="I35" s="227"/>
      <c r="J35" s="227"/>
      <c r="K35" s="227"/>
      <c r="L35" s="228"/>
      <c r="M35" s="137" t="s">
        <v>79</v>
      </c>
      <c r="N35" s="138"/>
      <c r="O35" s="138"/>
      <c r="P35" s="138"/>
      <c r="Q35" s="138"/>
      <c r="R35" s="138"/>
      <c r="S35" s="138"/>
      <c r="T35" s="138"/>
      <c r="U35" s="138"/>
      <c r="V35" s="138"/>
      <c r="W35" s="149"/>
      <c r="X35" s="175" t="s">
        <v>80</v>
      </c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6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1"/>
      <c r="BH35" s="60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61"/>
      <c r="BW35" s="301" t="str">
        <f>IF(BN37="","",IF(BN37&gt;=AQ37,"○",""))</f>
        <v/>
      </c>
      <c r="BX35" s="302"/>
      <c r="BY35" s="302"/>
      <c r="BZ35" s="302"/>
      <c r="CA35" s="302"/>
      <c r="CB35" s="332" t="str">
        <f>IF(BN37="","",IF(BN37&lt;AQ37,"○",""))</f>
        <v/>
      </c>
      <c r="CC35" s="302"/>
      <c r="CD35" s="302"/>
      <c r="CE35" s="302"/>
      <c r="CF35" s="333"/>
      <c r="CG35" s="126" t="s">
        <v>81</v>
      </c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V35" s="14"/>
      <c r="CW35" s="14"/>
      <c r="CX35" s="14"/>
      <c r="CY35" s="14"/>
      <c r="CZ35" s="14"/>
      <c r="DA35" s="14"/>
      <c r="DB35" s="14"/>
      <c r="DC35" s="15"/>
      <c r="DD35" s="15">
        <v>25</v>
      </c>
      <c r="DE35" s="15"/>
      <c r="DF35" s="15">
        <v>25</v>
      </c>
    </row>
    <row r="36" spans="5:110" ht="8.15" customHeight="1" x14ac:dyDescent="0.2">
      <c r="E36" s="201"/>
      <c r="F36" s="202"/>
      <c r="G36" s="226"/>
      <c r="H36" s="227"/>
      <c r="I36" s="227"/>
      <c r="J36" s="227"/>
      <c r="K36" s="227"/>
      <c r="L36" s="228"/>
      <c r="M36" s="101"/>
      <c r="N36" s="102"/>
      <c r="O36" s="102"/>
      <c r="P36" s="102"/>
      <c r="Q36" s="102"/>
      <c r="R36" s="102"/>
      <c r="S36" s="102"/>
      <c r="T36" s="102"/>
      <c r="U36" s="102"/>
      <c r="V36" s="102"/>
      <c r="W36" s="103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55"/>
      <c r="AM36" s="53"/>
      <c r="AO36" s="4"/>
      <c r="AP36" s="4"/>
      <c r="AR36" s="4"/>
      <c r="AT36" s="4"/>
      <c r="AU36" s="4"/>
      <c r="AV36" s="4"/>
      <c r="AX36" s="37"/>
      <c r="AY36" s="37"/>
      <c r="AZ36" s="37"/>
      <c r="BA36" s="37"/>
      <c r="BB36" s="37"/>
      <c r="BC36" s="37"/>
      <c r="BD36" s="37"/>
      <c r="BE36" s="37"/>
      <c r="BF36" s="37"/>
      <c r="BG36" s="54"/>
      <c r="BH36" s="43"/>
      <c r="BL36" s="62"/>
      <c r="BM36" s="63"/>
      <c r="BN36" s="63"/>
      <c r="BO36" s="63"/>
      <c r="BP36" s="53"/>
      <c r="BQ36" s="35"/>
      <c r="BR36" s="35"/>
      <c r="BS36" s="35"/>
      <c r="BT36" s="35"/>
      <c r="BU36" s="35"/>
      <c r="BV36" s="44"/>
      <c r="BW36" s="189"/>
      <c r="BX36" s="190"/>
      <c r="BY36" s="190"/>
      <c r="BZ36" s="190"/>
      <c r="CA36" s="190"/>
      <c r="CB36" s="334"/>
      <c r="CC36" s="190"/>
      <c r="CD36" s="190"/>
      <c r="CE36" s="190"/>
      <c r="CF36" s="191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V36" s="14"/>
      <c r="CW36" s="14"/>
      <c r="CX36" s="14"/>
      <c r="CY36" s="14"/>
      <c r="CZ36" s="14"/>
      <c r="DA36" s="14"/>
      <c r="DB36" s="14"/>
      <c r="DC36" s="15"/>
      <c r="DD36" s="15">
        <v>26</v>
      </c>
      <c r="DE36" s="15"/>
      <c r="DF36" s="15">
        <v>26</v>
      </c>
    </row>
    <row r="37" spans="5:110" ht="8.15" customHeight="1" x14ac:dyDescent="0.2">
      <c r="E37" s="201"/>
      <c r="F37" s="202"/>
      <c r="G37" s="226"/>
      <c r="H37" s="227"/>
      <c r="I37" s="227"/>
      <c r="J37" s="227"/>
      <c r="K37" s="227"/>
      <c r="L37" s="228"/>
      <c r="M37" s="101"/>
      <c r="N37" s="102"/>
      <c r="O37" s="102"/>
      <c r="P37" s="102"/>
      <c r="Q37" s="102"/>
      <c r="R37" s="102"/>
      <c r="S37" s="102"/>
      <c r="T37" s="102"/>
      <c r="U37" s="102"/>
      <c r="V37" s="102"/>
      <c r="W37" s="103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43"/>
      <c r="AL37" s="88" t="s">
        <v>82</v>
      </c>
      <c r="AM37" s="88"/>
      <c r="AN37" s="88"/>
      <c r="AO37" s="88"/>
      <c r="AP37" s="88"/>
      <c r="AQ37" s="88" t="str">
        <f>IF(ISERROR(VLOOKUP(BH9,CV25:CW29,2,0)),"?",VLOOKUP(BH9,CV25:CW29,2,0))</f>
        <v>?</v>
      </c>
      <c r="AR37" s="88"/>
      <c r="AS37" s="88"/>
      <c r="AT37" s="88"/>
      <c r="AU37" s="88"/>
      <c r="AV37" s="88" t="s">
        <v>83</v>
      </c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57"/>
      <c r="BH37" s="87" t="s">
        <v>84</v>
      </c>
      <c r="BI37" s="88"/>
      <c r="BJ37" s="88"/>
      <c r="BK37" s="88"/>
      <c r="BL37" s="88"/>
      <c r="BM37" s="88"/>
      <c r="BN37" s="161"/>
      <c r="BO37" s="161"/>
      <c r="BP37" s="161"/>
      <c r="BQ37" s="161"/>
      <c r="BR37" s="161"/>
      <c r="BS37" s="88" t="s">
        <v>85</v>
      </c>
      <c r="BT37" s="88"/>
      <c r="BU37" s="88"/>
      <c r="BV37" s="44"/>
      <c r="BW37" s="189"/>
      <c r="BX37" s="190"/>
      <c r="BY37" s="190"/>
      <c r="BZ37" s="190"/>
      <c r="CA37" s="190"/>
      <c r="CB37" s="334"/>
      <c r="CC37" s="190"/>
      <c r="CD37" s="190"/>
      <c r="CE37" s="190"/>
      <c r="CF37" s="191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V37" s="14"/>
      <c r="CW37" s="14"/>
      <c r="CX37" s="14"/>
      <c r="CY37" s="14"/>
      <c r="CZ37" s="14"/>
      <c r="DA37" s="14"/>
      <c r="DB37" s="14"/>
      <c r="DC37" s="15"/>
      <c r="DD37" s="15">
        <v>27</v>
      </c>
      <c r="DE37" s="15"/>
      <c r="DF37" s="15">
        <v>27</v>
      </c>
    </row>
    <row r="38" spans="5:110" ht="8.15" customHeight="1" x14ac:dyDescent="0.2">
      <c r="E38" s="201"/>
      <c r="F38" s="202"/>
      <c r="G38" s="226"/>
      <c r="H38" s="227"/>
      <c r="I38" s="227"/>
      <c r="J38" s="227"/>
      <c r="K38" s="227"/>
      <c r="L38" s="228"/>
      <c r="M38" s="101"/>
      <c r="N38" s="102"/>
      <c r="O38" s="102"/>
      <c r="P38" s="102"/>
      <c r="Q38" s="102"/>
      <c r="R38" s="102"/>
      <c r="S38" s="102"/>
      <c r="T38" s="102"/>
      <c r="U38" s="102"/>
      <c r="V38" s="102"/>
      <c r="W38" s="103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64"/>
      <c r="AL38" s="88"/>
      <c r="AM38" s="88"/>
      <c r="AN38" s="88"/>
      <c r="AO38" s="88"/>
      <c r="AP38" s="88"/>
      <c r="AQ38" s="166"/>
      <c r="AR38" s="166"/>
      <c r="AS38" s="166"/>
      <c r="AT38" s="166"/>
      <c r="AU38" s="166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31"/>
      <c r="BH38" s="87"/>
      <c r="BI38" s="88"/>
      <c r="BJ38" s="88"/>
      <c r="BK38" s="88"/>
      <c r="BL38" s="88"/>
      <c r="BM38" s="88"/>
      <c r="BN38" s="162"/>
      <c r="BO38" s="162"/>
      <c r="BP38" s="162"/>
      <c r="BQ38" s="162"/>
      <c r="BR38" s="162"/>
      <c r="BS38" s="88"/>
      <c r="BT38" s="88"/>
      <c r="BU38" s="88"/>
      <c r="BV38" s="44"/>
      <c r="BW38" s="189"/>
      <c r="BX38" s="190"/>
      <c r="BY38" s="190"/>
      <c r="BZ38" s="190"/>
      <c r="CA38" s="190"/>
      <c r="CB38" s="334"/>
      <c r="CC38" s="190"/>
      <c r="CD38" s="190"/>
      <c r="CE38" s="190"/>
      <c r="CF38" s="191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V38" s="14"/>
      <c r="CW38" s="14"/>
      <c r="CX38" s="14"/>
      <c r="CY38" s="14"/>
      <c r="CZ38" s="14"/>
      <c r="DA38" s="14"/>
      <c r="DB38" s="14"/>
      <c r="DC38" s="15"/>
      <c r="DD38" s="15">
        <v>28</v>
      </c>
      <c r="DE38" s="15"/>
      <c r="DF38" s="15">
        <v>28</v>
      </c>
    </row>
    <row r="39" spans="5:110" ht="8.15" customHeight="1" x14ac:dyDescent="0.2">
      <c r="E39" s="203"/>
      <c r="F39" s="204"/>
      <c r="G39" s="284"/>
      <c r="H39" s="285"/>
      <c r="I39" s="285"/>
      <c r="J39" s="285"/>
      <c r="K39" s="285"/>
      <c r="L39" s="286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6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28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32"/>
      <c r="BH39" s="45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6"/>
      <c r="BW39" s="192"/>
      <c r="BX39" s="193"/>
      <c r="BY39" s="193"/>
      <c r="BZ39" s="193"/>
      <c r="CA39" s="193"/>
      <c r="CB39" s="335"/>
      <c r="CC39" s="193"/>
      <c r="CD39" s="193"/>
      <c r="CE39" s="193"/>
      <c r="CF39" s="194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V39" s="14"/>
      <c r="CW39" s="14"/>
      <c r="CX39" s="14"/>
      <c r="CY39" s="14"/>
      <c r="CZ39" s="14"/>
      <c r="DA39" s="14"/>
      <c r="DB39" s="14"/>
      <c r="DC39" s="15"/>
      <c r="DD39" s="15">
        <v>29</v>
      </c>
      <c r="DE39" s="15"/>
      <c r="DF39" s="15">
        <v>29</v>
      </c>
    </row>
    <row r="40" spans="5:110" ht="8.15" customHeight="1" x14ac:dyDescent="0.2">
      <c r="E40" s="211" t="s">
        <v>86</v>
      </c>
      <c r="F40" s="212"/>
      <c r="G40" s="282" t="s">
        <v>87</v>
      </c>
      <c r="H40" s="216"/>
      <c r="I40" s="216"/>
      <c r="J40" s="216"/>
      <c r="K40" s="216"/>
      <c r="L40" s="283"/>
      <c r="M40" s="205" t="s">
        <v>62</v>
      </c>
      <c r="N40" s="124"/>
      <c r="O40" s="124"/>
      <c r="P40" s="124"/>
      <c r="Q40" s="124"/>
      <c r="R40" s="124"/>
      <c r="S40" s="124"/>
      <c r="T40" s="124"/>
      <c r="U40" s="124"/>
      <c r="V40" s="124"/>
      <c r="W40" s="125"/>
      <c r="X40" s="123" t="s">
        <v>88</v>
      </c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8"/>
      <c r="AK40" s="213" t="s">
        <v>78</v>
      </c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5"/>
      <c r="BH40" s="186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8"/>
      <c r="BW40" s="154"/>
      <c r="BX40" s="155"/>
      <c r="BY40" s="155"/>
      <c r="BZ40" s="155"/>
      <c r="CA40" s="156"/>
      <c r="CB40" s="157"/>
      <c r="CC40" s="155"/>
      <c r="CD40" s="155"/>
      <c r="CE40" s="155"/>
      <c r="CF40" s="158"/>
      <c r="CG40" s="213" t="s">
        <v>65</v>
      </c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5"/>
      <c r="CV40" s="14"/>
      <c r="CW40" s="14"/>
      <c r="CX40" s="14"/>
      <c r="CY40" s="14"/>
      <c r="CZ40" s="14"/>
      <c r="DA40" s="14"/>
      <c r="DB40" s="14"/>
      <c r="DC40" s="15"/>
      <c r="DD40" s="15">
        <v>30</v>
      </c>
      <c r="DE40" s="15"/>
      <c r="DF40" s="15">
        <v>30</v>
      </c>
    </row>
    <row r="41" spans="5:110" ht="8.15" customHeight="1" x14ac:dyDescent="0.2">
      <c r="E41" s="201"/>
      <c r="F41" s="202"/>
      <c r="G41" s="226"/>
      <c r="H41" s="227"/>
      <c r="I41" s="227"/>
      <c r="J41" s="227"/>
      <c r="K41" s="227"/>
      <c r="L41" s="228"/>
      <c r="M41" s="101"/>
      <c r="N41" s="102"/>
      <c r="O41" s="102"/>
      <c r="P41" s="102"/>
      <c r="Q41" s="102"/>
      <c r="R41" s="102"/>
      <c r="S41" s="102"/>
      <c r="T41" s="102"/>
      <c r="U41" s="102"/>
      <c r="V41" s="102"/>
      <c r="W41" s="103"/>
      <c r="X41" s="10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8"/>
      <c r="AK41" s="195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7"/>
      <c r="BH41" s="189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1"/>
      <c r="BW41" s="81"/>
      <c r="BX41" s="82"/>
      <c r="BY41" s="82"/>
      <c r="BZ41" s="82"/>
      <c r="CA41" s="83"/>
      <c r="CB41" s="130"/>
      <c r="CC41" s="82"/>
      <c r="CD41" s="82"/>
      <c r="CE41" s="82"/>
      <c r="CF41" s="131"/>
      <c r="CG41" s="195"/>
      <c r="CH41" s="196"/>
      <c r="CI41" s="196"/>
      <c r="CJ41" s="196"/>
      <c r="CK41" s="196"/>
      <c r="CL41" s="196"/>
      <c r="CM41" s="196"/>
      <c r="CN41" s="196"/>
      <c r="CO41" s="196"/>
      <c r="CP41" s="196"/>
      <c r="CQ41" s="196"/>
      <c r="CR41" s="196"/>
      <c r="CS41" s="196"/>
      <c r="CT41" s="197"/>
      <c r="CV41" s="14"/>
      <c r="CW41" s="14"/>
      <c r="CX41" s="14"/>
      <c r="CY41" s="14"/>
      <c r="CZ41" s="14"/>
      <c r="DA41" s="14"/>
      <c r="DB41" s="14"/>
      <c r="DC41" s="15"/>
      <c r="DD41" s="15">
        <v>31</v>
      </c>
      <c r="DE41" s="15"/>
      <c r="DF41" s="15">
        <v>31</v>
      </c>
    </row>
    <row r="42" spans="5:110" ht="8.15" customHeight="1" x14ac:dyDescent="0.2">
      <c r="E42" s="201"/>
      <c r="F42" s="202"/>
      <c r="G42" s="226"/>
      <c r="H42" s="227"/>
      <c r="I42" s="227"/>
      <c r="J42" s="227"/>
      <c r="K42" s="227"/>
      <c r="L42" s="228"/>
      <c r="M42" s="101"/>
      <c r="N42" s="102"/>
      <c r="O42" s="102"/>
      <c r="P42" s="102"/>
      <c r="Q42" s="102"/>
      <c r="R42" s="102"/>
      <c r="S42" s="102"/>
      <c r="T42" s="102"/>
      <c r="U42" s="102"/>
      <c r="V42" s="102"/>
      <c r="W42" s="103"/>
      <c r="X42" s="10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8"/>
      <c r="AK42" s="195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7"/>
      <c r="BH42" s="189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  <c r="BV42" s="191"/>
      <c r="BW42" s="81"/>
      <c r="BX42" s="82"/>
      <c r="BY42" s="82"/>
      <c r="BZ42" s="82"/>
      <c r="CA42" s="83"/>
      <c r="CB42" s="130"/>
      <c r="CC42" s="82"/>
      <c r="CD42" s="82"/>
      <c r="CE42" s="82"/>
      <c r="CF42" s="131"/>
      <c r="CG42" s="195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7"/>
      <c r="CV42" s="14"/>
      <c r="CW42" s="14"/>
      <c r="CX42" s="14"/>
      <c r="CY42" s="14"/>
      <c r="CZ42" s="14"/>
      <c r="DA42" s="14"/>
      <c r="DB42" s="14"/>
      <c r="DC42" s="15" t="s">
        <v>89</v>
      </c>
      <c r="DD42" s="15">
        <v>32</v>
      </c>
      <c r="DE42" s="15"/>
      <c r="DF42" s="15"/>
    </row>
    <row r="43" spans="5:110" ht="8.15" customHeight="1" x14ac:dyDescent="0.2">
      <c r="E43" s="201"/>
      <c r="F43" s="202"/>
      <c r="G43" s="226"/>
      <c r="H43" s="227"/>
      <c r="I43" s="227"/>
      <c r="J43" s="227"/>
      <c r="K43" s="227"/>
      <c r="L43" s="228"/>
      <c r="M43" s="150"/>
      <c r="N43" s="151"/>
      <c r="O43" s="151"/>
      <c r="P43" s="151"/>
      <c r="Q43" s="151"/>
      <c r="R43" s="151"/>
      <c r="S43" s="151"/>
      <c r="T43" s="151"/>
      <c r="U43" s="151"/>
      <c r="V43" s="151"/>
      <c r="W43" s="152"/>
      <c r="X43" s="289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0"/>
      <c r="AJ43" s="291"/>
      <c r="AK43" s="279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  <c r="BB43" s="280"/>
      <c r="BC43" s="280"/>
      <c r="BD43" s="280"/>
      <c r="BE43" s="280"/>
      <c r="BF43" s="280"/>
      <c r="BG43" s="281"/>
      <c r="BH43" s="292"/>
      <c r="BI43" s="293"/>
      <c r="BJ43" s="293"/>
      <c r="BK43" s="293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4"/>
      <c r="BW43" s="84"/>
      <c r="BX43" s="85"/>
      <c r="BY43" s="85"/>
      <c r="BZ43" s="85"/>
      <c r="CA43" s="86"/>
      <c r="CB43" s="159"/>
      <c r="CC43" s="85"/>
      <c r="CD43" s="85"/>
      <c r="CE43" s="85"/>
      <c r="CF43" s="160"/>
      <c r="CG43" s="198"/>
      <c r="CH43" s="199"/>
      <c r="CI43" s="199"/>
      <c r="CJ43" s="199"/>
      <c r="CK43" s="199"/>
      <c r="CL43" s="199"/>
      <c r="CM43" s="199"/>
      <c r="CN43" s="199"/>
      <c r="CO43" s="199"/>
      <c r="CP43" s="199"/>
      <c r="CQ43" s="199"/>
      <c r="CR43" s="199"/>
      <c r="CS43" s="199"/>
      <c r="CT43" s="200"/>
      <c r="CV43" s="14"/>
      <c r="CW43" s="14"/>
      <c r="CX43" s="14"/>
      <c r="CY43" s="14"/>
      <c r="CZ43" s="14"/>
      <c r="DA43" s="14"/>
      <c r="DB43" s="14"/>
      <c r="DC43" s="15"/>
      <c r="DD43" s="15">
        <v>33</v>
      </c>
      <c r="DE43" s="15"/>
      <c r="DF43" s="15"/>
    </row>
    <row r="44" spans="5:110" ht="8.15" customHeight="1" x14ac:dyDescent="0.2">
      <c r="E44" s="201"/>
      <c r="F44" s="202"/>
      <c r="G44" s="226"/>
      <c r="H44" s="227"/>
      <c r="I44" s="227"/>
      <c r="J44" s="227"/>
      <c r="K44" s="227"/>
      <c r="L44" s="228"/>
      <c r="M44" s="101" t="s">
        <v>90</v>
      </c>
      <c r="N44" s="102"/>
      <c r="O44" s="102"/>
      <c r="P44" s="102"/>
      <c r="Q44" s="102"/>
      <c r="R44" s="102"/>
      <c r="S44" s="102"/>
      <c r="T44" s="102"/>
      <c r="U44" s="102"/>
      <c r="V44" s="102"/>
      <c r="W44" s="103"/>
      <c r="X44" s="107" t="s">
        <v>91</v>
      </c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8"/>
      <c r="AK44" s="195" t="s">
        <v>92</v>
      </c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7"/>
      <c r="BH44" s="189"/>
      <c r="BI44" s="190"/>
      <c r="BJ44" s="190"/>
      <c r="BK44" s="190"/>
      <c r="BL44" s="190"/>
      <c r="BM44" s="190"/>
      <c r="BN44" s="190"/>
      <c r="BO44" s="190"/>
      <c r="BP44" s="190"/>
      <c r="BQ44" s="190"/>
      <c r="BR44" s="190"/>
      <c r="BS44" s="190"/>
      <c r="BT44" s="190"/>
      <c r="BU44" s="190"/>
      <c r="BV44" s="191"/>
      <c r="BW44" s="78"/>
      <c r="BX44" s="79"/>
      <c r="BY44" s="79"/>
      <c r="BZ44" s="79"/>
      <c r="CA44" s="80"/>
      <c r="CB44" s="82"/>
      <c r="CC44" s="82"/>
      <c r="CD44" s="82"/>
      <c r="CE44" s="82"/>
      <c r="CF44" s="131"/>
      <c r="CG44" s="213" t="s">
        <v>65</v>
      </c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5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</row>
    <row r="45" spans="5:110" ht="8.15" customHeight="1" x14ac:dyDescent="0.2">
      <c r="E45" s="201"/>
      <c r="F45" s="202"/>
      <c r="G45" s="226"/>
      <c r="H45" s="227"/>
      <c r="I45" s="227"/>
      <c r="J45" s="227"/>
      <c r="K45" s="227"/>
      <c r="L45" s="228"/>
      <c r="M45" s="101"/>
      <c r="N45" s="102"/>
      <c r="O45" s="102"/>
      <c r="P45" s="102"/>
      <c r="Q45" s="102"/>
      <c r="R45" s="102"/>
      <c r="S45" s="102"/>
      <c r="T45" s="102"/>
      <c r="U45" s="102"/>
      <c r="V45" s="102"/>
      <c r="W45" s="103"/>
      <c r="X45" s="10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8"/>
      <c r="AK45" s="195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7"/>
      <c r="BH45" s="189"/>
      <c r="BI45" s="190"/>
      <c r="BJ45" s="190"/>
      <c r="BK45" s="190"/>
      <c r="BL45" s="190"/>
      <c r="BM45" s="190"/>
      <c r="BN45" s="190"/>
      <c r="BO45" s="190"/>
      <c r="BP45" s="190"/>
      <c r="BQ45" s="190"/>
      <c r="BR45" s="190"/>
      <c r="BS45" s="190"/>
      <c r="BT45" s="190"/>
      <c r="BU45" s="190"/>
      <c r="BV45" s="191"/>
      <c r="BW45" s="81"/>
      <c r="BX45" s="82"/>
      <c r="BY45" s="82"/>
      <c r="BZ45" s="82"/>
      <c r="CA45" s="83"/>
      <c r="CB45" s="82"/>
      <c r="CC45" s="82"/>
      <c r="CD45" s="82"/>
      <c r="CE45" s="82"/>
      <c r="CF45" s="131"/>
      <c r="CG45" s="195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7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</row>
    <row r="46" spans="5:110" ht="8.15" customHeight="1" x14ac:dyDescent="0.2">
      <c r="E46" s="201"/>
      <c r="F46" s="202"/>
      <c r="G46" s="226"/>
      <c r="H46" s="227"/>
      <c r="I46" s="227"/>
      <c r="J46" s="227"/>
      <c r="K46" s="227"/>
      <c r="L46" s="228"/>
      <c r="M46" s="101"/>
      <c r="N46" s="102"/>
      <c r="O46" s="102"/>
      <c r="P46" s="102"/>
      <c r="Q46" s="102"/>
      <c r="R46" s="102"/>
      <c r="S46" s="102"/>
      <c r="T46" s="102"/>
      <c r="U46" s="102"/>
      <c r="V46" s="102"/>
      <c r="W46" s="103"/>
      <c r="X46" s="10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8"/>
      <c r="AK46" s="195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7"/>
      <c r="BH46" s="189"/>
      <c r="BI46" s="190"/>
      <c r="BJ46" s="190"/>
      <c r="BK46" s="190"/>
      <c r="BL46" s="190"/>
      <c r="BM46" s="190"/>
      <c r="BN46" s="190"/>
      <c r="BO46" s="190"/>
      <c r="BP46" s="190"/>
      <c r="BQ46" s="190"/>
      <c r="BR46" s="190"/>
      <c r="BS46" s="190"/>
      <c r="BT46" s="190"/>
      <c r="BU46" s="190"/>
      <c r="BV46" s="191"/>
      <c r="BW46" s="81"/>
      <c r="BX46" s="82"/>
      <c r="BY46" s="82"/>
      <c r="BZ46" s="82"/>
      <c r="CA46" s="83"/>
      <c r="CB46" s="82"/>
      <c r="CC46" s="82"/>
      <c r="CD46" s="82"/>
      <c r="CE46" s="82"/>
      <c r="CF46" s="131"/>
      <c r="CG46" s="195"/>
      <c r="CH46" s="196"/>
      <c r="CI46" s="196"/>
      <c r="CJ46" s="196"/>
      <c r="CK46" s="196"/>
      <c r="CL46" s="196"/>
      <c r="CM46" s="196"/>
      <c r="CN46" s="196"/>
      <c r="CO46" s="196"/>
      <c r="CP46" s="196"/>
      <c r="CQ46" s="196"/>
      <c r="CR46" s="196"/>
      <c r="CS46" s="196"/>
      <c r="CT46" s="197"/>
      <c r="CV46" s="15"/>
      <c r="CW46" s="15" t="s">
        <v>93</v>
      </c>
      <c r="CX46" s="15" t="s">
        <v>94</v>
      </c>
      <c r="CY46" s="15" t="s">
        <v>95</v>
      </c>
      <c r="CZ46" s="14"/>
      <c r="DA46" s="14"/>
      <c r="DB46" s="14"/>
      <c r="DC46" s="14"/>
      <c r="DD46" s="14"/>
      <c r="DE46" s="14"/>
      <c r="DF46" s="14"/>
    </row>
    <row r="47" spans="5:110" ht="8.15" customHeight="1" x14ac:dyDescent="0.2">
      <c r="E47" s="203"/>
      <c r="F47" s="204"/>
      <c r="G47" s="284"/>
      <c r="H47" s="285"/>
      <c r="I47" s="285"/>
      <c r="J47" s="285"/>
      <c r="K47" s="285"/>
      <c r="L47" s="286"/>
      <c r="M47" s="104"/>
      <c r="N47" s="105"/>
      <c r="O47" s="105"/>
      <c r="P47" s="105"/>
      <c r="Q47" s="105"/>
      <c r="R47" s="105"/>
      <c r="S47" s="105"/>
      <c r="T47" s="105"/>
      <c r="U47" s="105"/>
      <c r="V47" s="105"/>
      <c r="W47" s="106"/>
      <c r="X47" s="179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1"/>
      <c r="AK47" s="198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200"/>
      <c r="BH47" s="192"/>
      <c r="BI47" s="193"/>
      <c r="BJ47" s="193"/>
      <c r="BK47" s="193"/>
      <c r="BL47" s="193"/>
      <c r="BM47" s="193"/>
      <c r="BN47" s="193"/>
      <c r="BO47" s="193"/>
      <c r="BP47" s="193"/>
      <c r="BQ47" s="193"/>
      <c r="BR47" s="193"/>
      <c r="BS47" s="193"/>
      <c r="BT47" s="193"/>
      <c r="BU47" s="193"/>
      <c r="BV47" s="194"/>
      <c r="BW47" s="135"/>
      <c r="BX47" s="133"/>
      <c r="BY47" s="133"/>
      <c r="BZ47" s="133"/>
      <c r="CA47" s="136"/>
      <c r="CB47" s="133"/>
      <c r="CC47" s="133"/>
      <c r="CD47" s="133"/>
      <c r="CE47" s="133"/>
      <c r="CF47" s="134"/>
      <c r="CG47" s="198"/>
      <c r="CH47" s="199"/>
      <c r="CI47" s="199"/>
      <c r="CJ47" s="199"/>
      <c r="CK47" s="199"/>
      <c r="CL47" s="199"/>
      <c r="CM47" s="199"/>
      <c r="CN47" s="199"/>
      <c r="CO47" s="199"/>
      <c r="CP47" s="199"/>
      <c r="CQ47" s="199"/>
      <c r="CR47" s="199"/>
      <c r="CS47" s="199"/>
      <c r="CT47" s="200"/>
      <c r="CV47" s="15" t="s">
        <v>96</v>
      </c>
      <c r="CW47" s="15" t="str">
        <f>IF(BJ52="","",IF(BJ52&lt;=15,"○","×"))</f>
        <v/>
      </c>
      <c r="CX47" s="15" t="str">
        <f>IF(BO52="","",IF(BO52&lt;1000,"○","×"))</f>
        <v/>
      </c>
      <c r="CY47" s="15" t="str">
        <f>IF(OR(BJ52="",BO52=""),"",IF(AND(CW47="○",CX47="○"),"○","×"))</f>
        <v/>
      </c>
      <c r="CZ47" s="14"/>
      <c r="DA47" s="14"/>
      <c r="DB47" s="14"/>
      <c r="DC47" s="14"/>
      <c r="DD47" s="14"/>
      <c r="DE47" s="14"/>
      <c r="DF47" s="14"/>
    </row>
    <row r="48" spans="5:110" ht="8.15" customHeight="1" x14ac:dyDescent="0.2">
      <c r="E48" s="211" t="s">
        <v>97</v>
      </c>
      <c r="F48" s="212"/>
      <c r="G48" s="213" t="s">
        <v>98</v>
      </c>
      <c r="H48" s="214"/>
      <c r="I48" s="214"/>
      <c r="J48" s="214"/>
      <c r="K48" s="214"/>
      <c r="L48" s="215"/>
      <c r="M48" s="205" t="s">
        <v>99</v>
      </c>
      <c r="N48" s="124"/>
      <c r="O48" s="124"/>
      <c r="P48" s="124"/>
      <c r="Q48" s="124"/>
      <c r="R48" s="124"/>
      <c r="S48" s="124"/>
      <c r="T48" s="124"/>
      <c r="U48" s="124"/>
      <c r="V48" s="124"/>
      <c r="W48" s="125"/>
      <c r="X48" s="206" t="s">
        <v>70</v>
      </c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8" t="s">
        <v>100</v>
      </c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6"/>
      <c r="BI48" s="206"/>
      <c r="BJ48" s="206"/>
      <c r="BK48" s="206"/>
      <c r="BL48" s="206"/>
      <c r="BM48" s="206"/>
      <c r="BN48" s="206"/>
      <c r="BO48" s="206"/>
      <c r="BP48" s="206"/>
      <c r="BQ48" s="206"/>
      <c r="BR48" s="206"/>
      <c r="BS48" s="206"/>
      <c r="BT48" s="206"/>
      <c r="BU48" s="206"/>
      <c r="BV48" s="206"/>
      <c r="BW48" s="145"/>
      <c r="BX48" s="145"/>
      <c r="BY48" s="145"/>
      <c r="BZ48" s="145"/>
      <c r="CA48" s="146"/>
      <c r="CB48" s="158"/>
      <c r="CC48" s="145"/>
      <c r="CD48" s="145"/>
      <c r="CE48" s="145"/>
      <c r="CF48" s="145"/>
      <c r="CG48" s="213" t="s">
        <v>101</v>
      </c>
      <c r="CH48" s="214"/>
      <c r="CI48" s="214"/>
      <c r="CJ48" s="214"/>
      <c r="CK48" s="214"/>
      <c r="CL48" s="214"/>
      <c r="CM48" s="214"/>
      <c r="CN48" s="214"/>
      <c r="CO48" s="214"/>
      <c r="CP48" s="214"/>
      <c r="CQ48" s="214"/>
      <c r="CR48" s="214"/>
      <c r="CS48" s="214"/>
      <c r="CT48" s="215"/>
      <c r="CV48" s="15" t="s">
        <v>102</v>
      </c>
      <c r="CW48" s="15" t="str">
        <f>IF(BJ56="","",IF(BJ56&lt;=10,"○","×"))</f>
        <v/>
      </c>
      <c r="CX48" s="15" t="str">
        <f>IF(BO56="","",IF(BO56&lt;=1000,"○","×"))</f>
        <v/>
      </c>
      <c r="CY48" s="15" t="str">
        <f>IF(OR(BJ56="",BO56=""),"",IF(AND(CW48="○",CX48="○"),"○","×"))</f>
        <v/>
      </c>
      <c r="CZ48" s="14"/>
      <c r="DA48" s="14"/>
      <c r="DB48" s="14"/>
      <c r="DC48" s="14"/>
      <c r="DD48" s="14"/>
      <c r="DE48" s="14"/>
      <c r="DF48" s="14"/>
    </row>
    <row r="49" spans="5:110" ht="8.15" customHeight="1" x14ac:dyDescent="0.2">
      <c r="E49" s="201"/>
      <c r="F49" s="202"/>
      <c r="G49" s="195"/>
      <c r="H49" s="196"/>
      <c r="I49" s="196"/>
      <c r="J49" s="196"/>
      <c r="K49" s="196"/>
      <c r="L49" s="197"/>
      <c r="M49" s="150"/>
      <c r="N49" s="151"/>
      <c r="O49" s="151"/>
      <c r="P49" s="151"/>
      <c r="Q49" s="151"/>
      <c r="R49" s="151"/>
      <c r="S49" s="151"/>
      <c r="T49" s="151"/>
      <c r="U49" s="151"/>
      <c r="V49" s="151"/>
      <c r="W49" s="152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7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10"/>
      <c r="BI49" s="210"/>
      <c r="BJ49" s="210"/>
      <c r="BK49" s="210"/>
      <c r="BL49" s="210"/>
      <c r="BM49" s="210"/>
      <c r="BN49" s="210"/>
      <c r="BO49" s="210"/>
      <c r="BP49" s="210"/>
      <c r="BQ49" s="210"/>
      <c r="BR49" s="210"/>
      <c r="BS49" s="210"/>
      <c r="BT49" s="210"/>
      <c r="BU49" s="210"/>
      <c r="BV49" s="210"/>
      <c r="BW49" s="147"/>
      <c r="BX49" s="147"/>
      <c r="BY49" s="147"/>
      <c r="BZ49" s="147"/>
      <c r="CA49" s="148"/>
      <c r="CB49" s="160"/>
      <c r="CC49" s="147"/>
      <c r="CD49" s="147"/>
      <c r="CE49" s="147"/>
      <c r="CF49" s="147"/>
      <c r="CG49" s="198"/>
      <c r="CH49" s="199"/>
      <c r="CI49" s="199"/>
      <c r="CJ49" s="199"/>
      <c r="CK49" s="199"/>
      <c r="CL49" s="199"/>
      <c r="CM49" s="199"/>
      <c r="CN49" s="199"/>
      <c r="CO49" s="199"/>
      <c r="CP49" s="199"/>
      <c r="CQ49" s="199"/>
      <c r="CR49" s="199"/>
      <c r="CS49" s="199"/>
      <c r="CT49" s="200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</row>
    <row r="50" spans="5:110" ht="8.15" customHeight="1" x14ac:dyDescent="0.2">
      <c r="E50" s="201"/>
      <c r="F50" s="202"/>
      <c r="G50" s="195"/>
      <c r="H50" s="196"/>
      <c r="I50" s="196"/>
      <c r="J50" s="196"/>
      <c r="K50" s="196"/>
      <c r="L50" s="197"/>
      <c r="M50" s="153" t="s">
        <v>103</v>
      </c>
      <c r="N50" s="175"/>
      <c r="O50" s="175"/>
      <c r="P50" s="175"/>
      <c r="Q50" s="175"/>
      <c r="R50" s="175"/>
      <c r="S50" s="175"/>
      <c r="T50" s="175"/>
      <c r="U50" s="175"/>
      <c r="V50" s="175"/>
      <c r="W50" s="176"/>
      <c r="X50" s="153" t="s">
        <v>77</v>
      </c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6"/>
      <c r="AK50" s="223" t="s">
        <v>104</v>
      </c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5"/>
      <c r="BH50" s="229" t="s">
        <v>105</v>
      </c>
      <c r="BI50" s="230"/>
      <c r="BJ50" s="230"/>
      <c r="BK50" s="230"/>
      <c r="BL50" s="230"/>
      <c r="BM50" s="50"/>
      <c r="BN50" s="50"/>
      <c r="BO50" s="50"/>
      <c r="BP50" s="50"/>
      <c r="BQ50" s="50"/>
      <c r="BR50" s="50"/>
      <c r="BS50" s="50"/>
      <c r="BT50" s="50"/>
      <c r="BU50" s="50"/>
      <c r="BV50" s="51"/>
      <c r="BW50" s="189" t="str">
        <f>IF(AND(CY47="",CY48=""),"",IF(AND(CY47="○",CY48="○"),"○",""))</f>
        <v/>
      </c>
      <c r="BX50" s="190"/>
      <c r="BY50" s="190"/>
      <c r="BZ50" s="190"/>
      <c r="CA50" s="231"/>
      <c r="CB50" s="190" t="str">
        <f>IF(AND(CY47="",CY48=""),"",IF(OR(CY47="×",CY48="×"),"○",""))</f>
        <v/>
      </c>
      <c r="CC50" s="190"/>
      <c r="CD50" s="190"/>
      <c r="CE50" s="190"/>
      <c r="CF50" s="191"/>
      <c r="CG50" s="282" t="s">
        <v>106</v>
      </c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83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</row>
    <row r="51" spans="5:110" ht="8.15" customHeight="1" x14ac:dyDescent="0.2">
      <c r="E51" s="201"/>
      <c r="F51" s="202"/>
      <c r="G51" s="195"/>
      <c r="H51" s="196"/>
      <c r="I51" s="196"/>
      <c r="J51" s="196"/>
      <c r="K51" s="196"/>
      <c r="L51" s="197"/>
      <c r="M51" s="107"/>
      <c r="N51" s="177"/>
      <c r="O51" s="177"/>
      <c r="P51" s="177"/>
      <c r="Q51" s="177"/>
      <c r="R51" s="177"/>
      <c r="S51" s="177"/>
      <c r="T51" s="177"/>
      <c r="U51" s="177"/>
      <c r="V51" s="177"/>
      <c r="W51" s="178"/>
      <c r="X51" s="10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8"/>
      <c r="AK51" s="226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8"/>
      <c r="BH51" s="87"/>
      <c r="BI51" s="88"/>
      <c r="BJ51" s="88"/>
      <c r="BK51" s="88"/>
      <c r="BL51" s="88"/>
      <c r="BM51" s="53"/>
      <c r="BN51" s="53"/>
      <c r="BO51" s="53"/>
      <c r="BP51" s="53"/>
      <c r="BQ51" s="53"/>
      <c r="BR51" s="53"/>
      <c r="BS51" s="53"/>
      <c r="BT51" s="53"/>
      <c r="BU51" s="53"/>
      <c r="BV51" s="54"/>
      <c r="BW51" s="189"/>
      <c r="BX51" s="190"/>
      <c r="BY51" s="190"/>
      <c r="BZ51" s="190"/>
      <c r="CA51" s="231"/>
      <c r="CB51" s="190"/>
      <c r="CC51" s="190"/>
      <c r="CD51" s="190"/>
      <c r="CE51" s="190"/>
      <c r="CF51" s="191"/>
      <c r="CG51" s="226"/>
      <c r="CH51" s="227"/>
      <c r="CI51" s="227"/>
      <c r="CJ51" s="227"/>
      <c r="CK51" s="227"/>
      <c r="CL51" s="227"/>
      <c r="CM51" s="227"/>
      <c r="CN51" s="227"/>
      <c r="CO51" s="227"/>
      <c r="CP51" s="227"/>
      <c r="CQ51" s="227"/>
      <c r="CR51" s="227"/>
      <c r="CS51" s="227"/>
      <c r="CT51" s="228"/>
      <c r="CV51" s="14"/>
      <c r="CW51" s="14"/>
      <c r="CX51" s="14"/>
      <c r="CY51" s="15">
        <v>1</v>
      </c>
      <c r="CZ51" s="15">
        <v>2</v>
      </c>
      <c r="DA51" s="15">
        <v>3</v>
      </c>
      <c r="DB51" s="15">
        <v>4</v>
      </c>
      <c r="DC51" s="14"/>
      <c r="DD51" s="14"/>
      <c r="DE51" s="14"/>
      <c r="DF51" s="14"/>
    </row>
    <row r="52" spans="5:110" ht="8.15" customHeight="1" x14ac:dyDescent="0.2">
      <c r="E52" s="201"/>
      <c r="F52" s="202"/>
      <c r="G52" s="195"/>
      <c r="H52" s="196"/>
      <c r="I52" s="196"/>
      <c r="J52" s="196"/>
      <c r="K52" s="196"/>
      <c r="L52" s="197"/>
      <c r="M52" s="107"/>
      <c r="N52" s="177"/>
      <c r="O52" s="177"/>
      <c r="P52" s="177"/>
      <c r="Q52" s="177"/>
      <c r="R52" s="177"/>
      <c r="S52" s="177"/>
      <c r="T52" s="177"/>
      <c r="U52" s="177"/>
      <c r="V52" s="177"/>
      <c r="W52" s="178"/>
      <c r="X52" s="10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8"/>
      <c r="AK52" s="226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8"/>
      <c r="BH52" s="55"/>
      <c r="BI52" s="53"/>
      <c r="BJ52" s="161"/>
      <c r="BK52" s="161"/>
      <c r="BL52" s="161"/>
      <c r="BM52" s="88" t="s">
        <v>93</v>
      </c>
      <c r="BN52" s="88"/>
      <c r="BO52" s="161"/>
      <c r="BP52" s="161"/>
      <c r="BQ52" s="161"/>
      <c r="BR52" s="161"/>
      <c r="BS52" s="161"/>
      <c r="BT52" s="88" t="s">
        <v>107</v>
      </c>
      <c r="BU52" s="88"/>
      <c r="BV52" s="174"/>
      <c r="BW52" s="189"/>
      <c r="BX52" s="190"/>
      <c r="BY52" s="190"/>
      <c r="BZ52" s="190"/>
      <c r="CA52" s="231"/>
      <c r="CB52" s="190"/>
      <c r="CC52" s="190"/>
      <c r="CD52" s="190"/>
      <c r="CE52" s="190"/>
      <c r="CF52" s="191"/>
      <c r="CG52" s="226"/>
      <c r="CH52" s="227"/>
      <c r="CI52" s="227"/>
      <c r="CJ52" s="227"/>
      <c r="CK52" s="227"/>
      <c r="CL52" s="227"/>
      <c r="CM52" s="227"/>
      <c r="CN52" s="227"/>
      <c r="CO52" s="227"/>
      <c r="CP52" s="227"/>
      <c r="CQ52" s="227"/>
      <c r="CR52" s="227"/>
      <c r="CS52" s="227"/>
      <c r="CT52" s="228"/>
      <c r="CU52" s="53"/>
      <c r="CV52" s="14"/>
      <c r="CW52" s="14"/>
      <c r="CX52" s="14"/>
      <c r="CY52" s="15"/>
      <c r="CZ52" s="15"/>
      <c r="DA52" s="15"/>
      <c r="DB52" s="15"/>
      <c r="DC52" s="14"/>
      <c r="DD52" s="22"/>
      <c r="DE52" s="15"/>
      <c r="DF52" s="14"/>
    </row>
    <row r="53" spans="5:110" ht="8.15" customHeight="1" x14ac:dyDescent="0.2">
      <c r="E53" s="201"/>
      <c r="F53" s="202"/>
      <c r="G53" s="195"/>
      <c r="H53" s="196"/>
      <c r="I53" s="196"/>
      <c r="J53" s="196"/>
      <c r="K53" s="196"/>
      <c r="L53" s="197"/>
      <c r="M53" s="107"/>
      <c r="N53" s="177"/>
      <c r="O53" s="177"/>
      <c r="P53" s="177"/>
      <c r="Q53" s="177"/>
      <c r="R53" s="177"/>
      <c r="S53" s="177"/>
      <c r="T53" s="177"/>
      <c r="U53" s="177"/>
      <c r="V53" s="177"/>
      <c r="W53" s="178"/>
      <c r="X53" s="10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8"/>
      <c r="AK53" s="226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8"/>
      <c r="BH53" s="53"/>
      <c r="BI53" s="53"/>
      <c r="BJ53" s="162"/>
      <c r="BK53" s="162"/>
      <c r="BL53" s="162"/>
      <c r="BM53" s="88"/>
      <c r="BN53" s="88"/>
      <c r="BO53" s="162"/>
      <c r="BP53" s="162"/>
      <c r="BQ53" s="162"/>
      <c r="BR53" s="162"/>
      <c r="BS53" s="162"/>
      <c r="BT53" s="88"/>
      <c r="BU53" s="88"/>
      <c r="BV53" s="174"/>
      <c r="BW53" s="189"/>
      <c r="BX53" s="190"/>
      <c r="BY53" s="190"/>
      <c r="BZ53" s="190"/>
      <c r="CA53" s="231"/>
      <c r="CB53" s="190"/>
      <c r="CC53" s="190"/>
      <c r="CD53" s="190"/>
      <c r="CE53" s="190"/>
      <c r="CF53" s="191"/>
      <c r="CG53" s="226"/>
      <c r="CH53" s="227"/>
      <c r="CI53" s="227"/>
      <c r="CJ53" s="227"/>
      <c r="CK53" s="227"/>
      <c r="CL53" s="227"/>
      <c r="CM53" s="227"/>
      <c r="CN53" s="227"/>
      <c r="CO53" s="227"/>
      <c r="CP53" s="227"/>
      <c r="CQ53" s="227"/>
      <c r="CR53" s="227"/>
      <c r="CS53" s="227"/>
      <c r="CT53" s="228"/>
      <c r="CU53" s="53"/>
      <c r="CV53" s="14"/>
      <c r="CW53" s="14"/>
      <c r="CX53" s="14"/>
      <c r="CY53" s="15" t="e">
        <f>VLOOKUP(AW9,DD53:DE55,2,0)</f>
        <v>#N/A</v>
      </c>
      <c r="CZ53" s="15" t="s">
        <v>1</v>
      </c>
      <c r="DA53" s="15" t="s">
        <v>3</v>
      </c>
      <c r="DB53" s="15" t="s">
        <v>5</v>
      </c>
      <c r="DC53" s="14"/>
      <c r="DD53" s="22" t="s">
        <v>1</v>
      </c>
      <c r="DE53" s="15">
        <v>2</v>
      </c>
      <c r="DF53" s="14"/>
    </row>
    <row r="54" spans="5:110" ht="8.15" customHeight="1" x14ac:dyDescent="0.2">
      <c r="E54" s="201"/>
      <c r="F54" s="202"/>
      <c r="G54" s="195"/>
      <c r="H54" s="196"/>
      <c r="I54" s="196"/>
      <c r="J54" s="196"/>
      <c r="K54" s="196"/>
      <c r="L54" s="197"/>
      <c r="M54" s="107"/>
      <c r="N54" s="177"/>
      <c r="O54" s="177"/>
      <c r="P54" s="177"/>
      <c r="Q54" s="177"/>
      <c r="R54" s="177"/>
      <c r="S54" s="177"/>
      <c r="T54" s="177"/>
      <c r="U54" s="177"/>
      <c r="V54" s="177"/>
      <c r="W54" s="178"/>
      <c r="X54" s="10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8"/>
      <c r="AK54" s="87" t="s">
        <v>108</v>
      </c>
      <c r="AL54" s="88"/>
      <c r="AM54" s="88"/>
      <c r="AN54" s="88"/>
      <c r="AO54" s="88"/>
      <c r="AP54" s="88"/>
      <c r="AQ54" s="88"/>
      <c r="AR54" s="88">
        <v>15</v>
      </c>
      <c r="AS54" s="88"/>
      <c r="AT54" s="88"/>
      <c r="AU54" s="88"/>
      <c r="AV54" s="88"/>
      <c r="AW54" s="88" t="s">
        <v>93</v>
      </c>
      <c r="AX54" s="88"/>
      <c r="AY54" s="88">
        <v>1000</v>
      </c>
      <c r="AZ54" s="88"/>
      <c r="BA54" s="88"/>
      <c r="BB54" s="88"/>
      <c r="BC54" s="88"/>
      <c r="BD54" s="88" t="s">
        <v>107</v>
      </c>
      <c r="BE54" s="88"/>
      <c r="BF54" s="88"/>
      <c r="BG54" s="54"/>
      <c r="BH54" s="88" t="s">
        <v>109</v>
      </c>
      <c r="BI54" s="88"/>
      <c r="BJ54" s="88"/>
      <c r="BK54" s="88"/>
      <c r="BL54" s="88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189"/>
      <c r="BX54" s="190"/>
      <c r="BY54" s="190"/>
      <c r="BZ54" s="190"/>
      <c r="CA54" s="231"/>
      <c r="CB54" s="190"/>
      <c r="CC54" s="190"/>
      <c r="CD54" s="190"/>
      <c r="CE54" s="190"/>
      <c r="CF54" s="191"/>
      <c r="CG54" s="226"/>
      <c r="CH54" s="227"/>
      <c r="CI54" s="227"/>
      <c r="CJ54" s="227"/>
      <c r="CK54" s="227"/>
      <c r="CL54" s="227"/>
      <c r="CM54" s="227"/>
      <c r="CN54" s="227"/>
      <c r="CO54" s="227"/>
      <c r="CP54" s="227"/>
      <c r="CQ54" s="227"/>
      <c r="CR54" s="227"/>
      <c r="CS54" s="227"/>
      <c r="CT54" s="228"/>
      <c r="CU54" s="56"/>
      <c r="CV54" s="19"/>
      <c r="CW54" s="15"/>
      <c r="CX54" s="14"/>
      <c r="CY54" s="15" t="s">
        <v>6</v>
      </c>
      <c r="CZ54" s="20">
        <v>620</v>
      </c>
      <c r="DA54" s="15">
        <v>620</v>
      </c>
      <c r="DB54" s="15">
        <v>660</v>
      </c>
      <c r="DC54" s="14"/>
      <c r="DD54" s="22" t="s">
        <v>3</v>
      </c>
      <c r="DE54" s="15">
        <v>3</v>
      </c>
      <c r="DF54" s="14"/>
    </row>
    <row r="55" spans="5:110" ht="8.15" customHeight="1" x14ac:dyDescent="0.2">
      <c r="E55" s="201"/>
      <c r="F55" s="202"/>
      <c r="G55" s="195"/>
      <c r="H55" s="196"/>
      <c r="I55" s="196"/>
      <c r="J55" s="196"/>
      <c r="K55" s="196"/>
      <c r="L55" s="197"/>
      <c r="M55" s="107"/>
      <c r="N55" s="177"/>
      <c r="O55" s="177"/>
      <c r="P55" s="177"/>
      <c r="Q55" s="177"/>
      <c r="R55" s="177"/>
      <c r="S55" s="177"/>
      <c r="T55" s="177"/>
      <c r="U55" s="177"/>
      <c r="V55" s="177"/>
      <c r="W55" s="178"/>
      <c r="X55" s="10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8"/>
      <c r="AK55" s="87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54"/>
      <c r="BH55" s="88"/>
      <c r="BI55" s="88"/>
      <c r="BJ55" s="88"/>
      <c r="BK55" s="88"/>
      <c r="BL55" s="88"/>
      <c r="BM55" s="53"/>
      <c r="BN55" s="53"/>
      <c r="BO55" s="53"/>
      <c r="BP55" s="53"/>
      <c r="BQ55" s="53"/>
      <c r="BR55" s="53"/>
      <c r="BS55" s="53"/>
      <c r="BT55" s="53"/>
      <c r="BU55" s="53"/>
      <c r="BV55" s="54"/>
      <c r="BW55" s="189"/>
      <c r="BX55" s="190"/>
      <c r="BY55" s="190"/>
      <c r="BZ55" s="190"/>
      <c r="CA55" s="231"/>
      <c r="CB55" s="190"/>
      <c r="CC55" s="190"/>
      <c r="CD55" s="190"/>
      <c r="CE55" s="190"/>
      <c r="CF55" s="191"/>
      <c r="CG55" s="226"/>
      <c r="CH55" s="227"/>
      <c r="CI55" s="227"/>
      <c r="CJ55" s="227"/>
      <c r="CK55" s="227"/>
      <c r="CL55" s="227"/>
      <c r="CM55" s="227"/>
      <c r="CN55" s="227"/>
      <c r="CO55" s="227"/>
      <c r="CP55" s="227"/>
      <c r="CQ55" s="227"/>
      <c r="CR55" s="227"/>
      <c r="CS55" s="227"/>
      <c r="CT55" s="228"/>
      <c r="CU55" s="56"/>
      <c r="CV55" s="19"/>
      <c r="CW55" s="15"/>
      <c r="CX55" s="14"/>
      <c r="CY55" s="15" t="s">
        <v>8</v>
      </c>
      <c r="CZ55" s="20">
        <v>860</v>
      </c>
      <c r="DA55" s="15">
        <v>860</v>
      </c>
      <c r="DB55" s="15">
        <v>930</v>
      </c>
      <c r="DC55" s="14"/>
      <c r="DD55" s="22" t="s">
        <v>5</v>
      </c>
      <c r="DE55" s="15">
        <v>4</v>
      </c>
      <c r="DF55" s="14"/>
    </row>
    <row r="56" spans="5:110" ht="8.15" customHeight="1" x14ac:dyDescent="0.2">
      <c r="E56" s="201"/>
      <c r="F56" s="202"/>
      <c r="G56" s="195"/>
      <c r="H56" s="196"/>
      <c r="I56" s="196"/>
      <c r="J56" s="196"/>
      <c r="K56" s="196"/>
      <c r="L56" s="197"/>
      <c r="M56" s="107"/>
      <c r="N56" s="177"/>
      <c r="O56" s="177"/>
      <c r="P56" s="177"/>
      <c r="Q56" s="177"/>
      <c r="R56" s="177"/>
      <c r="S56" s="177"/>
      <c r="T56" s="177"/>
      <c r="U56" s="177"/>
      <c r="V56" s="177"/>
      <c r="W56" s="178"/>
      <c r="X56" s="10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8"/>
      <c r="AK56" s="87" t="s">
        <v>109</v>
      </c>
      <c r="AL56" s="88"/>
      <c r="AM56" s="88"/>
      <c r="AN56" s="88"/>
      <c r="AO56" s="88"/>
      <c r="AP56" s="88"/>
      <c r="AQ56" s="88"/>
      <c r="AR56" s="88">
        <v>10</v>
      </c>
      <c r="AS56" s="88"/>
      <c r="AT56" s="88"/>
      <c r="AU56" s="88"/>
      <c r="AV56" s="88"/>
      <c r="AW56" s="88" t="s">
        <v>93</v>
      </c>
      <c r="AX56" s="88"/>
      <c r="AY56" s="88">
        <v>1000</v>
      </c>
      <c r="AZ56" s="88"/>
      <c r="BA56" s="88"/>
      <c r="BB56" s="88"/>
      <c r="BC56" s="88"/>
      <c r="BD56" s="88" t="s">
        <v>107</v>
      </c>
      <c r="BE56" s="88"/>
      <c r="BF56" s="88"/>
      <c r="BG56" s="54"/>
      <c r="BH56" s="55"/>
      <c r="BI56" s="53"/>
      <c r="BJ56" s="161"/>
      <c r="BK56" s="161"/>
      <c r="BL56" s="161"/>
      <c r="BM56" s="88" t="s">
        <v>93</v>
      </c>
      <c r="BN56" s="88"/>
      <c r="BO56" s="161"/>
      <c r="BP56" s="161"/>
      <c r="BQ56" s="161"/>
      <c r="BR56" s="161"/>
      <c r="BS56" s="161"/>
      <c r="BT56" s="88" t="s">
        <v>107</v>
      </c>
      <c r="BU56" s="88"/>
      <c r="BV56" s="88"/>
      <c r="BW56" s="189"/>
      <c r="BX56" s="190"/>
      <c r="BY56" s="190"/>
      <c r="BZ56" s="190"/>
      <c r="CA56" s="231"/>
      <c r="CB56" s="190"/>
      <c r="CC56" s="190"/>
      <c r="CD56" s="190"/>
      <c r="CE56" s="190"/>
      <c r="CF56" s="191"/>
      <c r="CG56" s="226"/>
      <c r="CH56" s="227"/>
      <c r="CI56" s="227"/>
      <c r="CJ56" s="227"/>
      <c r="CK56" s="227"/>
      <c r="CL56" s="227"/>
      <c r="CM56" s="227"/>
      <c r="CN56" s="227"/>
      <c r="CO56" s="227"/>
      <c r="CP56" s="227"/>
      <c r="CQ56" s="227"/>
      <c r="CR56" s="227"/>
      <c r="CS56" s="227"/>
      <c r="CT56" s="228"/>
      <c r="CU56" s="56"/>
      <c r="CV56" s="21"/>
      <c r="CW56" s="14"/>
      <c r="CX56" s="14"/>
      <c r="CY56" s="14"/>
      <c r="CZ56" s="14"/>
      <c r="DA56" s="17"/>
      <c r="DB56" s="17"/>
      <c r="DC56" s="14"/>
      <c r="DD56" s="14"/>
      <c r="DE56" s="14"/>
      <c r="DF56" s="14"/>
    </row>
    <row r="57" spans="5:110" ht="8.15" customHeight="1" x14ac:dyDescent="0.2">
      <c r="E57" s="201"/>
      <c r="F57" s="202"/>
      <c r="G57" s="195"/>
      <c r="H57" s="196"/>
      <c r="I57" s="196"/>
      <c r="J57" s="196"/>
      <c r="K57" s="196"/>
      <c r="L57" s="197"/>
      <c r="M57" s="107"/>
      <c r="N57" s="177"/>
      <c r="O57" s="177"/>
      <c r="P57" s="177"/>
      <c r="Q57" s="177"/>
      <c r="R57" s="177"/>
      <c r="S57" s="177"/>
      <c r="T57" s="177"/>
      <c r="U57" s="177"/>
      <c r="V57" s="177"/>
      <c r="W57" s="178"/>
      <c r="X57" s="10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8"/>
      <c r="AK57" s="87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54"/>
      <c r="BH57" s="53"/>
      <c r="BI57" s="53"/>
      <c r="BJ57" s="162"/>
      <c r="BK57" s="162"/>
      <c r="BL57" s="162"/>
      <c r="BM57" s="88"/>
      <c r="BN57" s="88"/>
      <c r="BO57" s="162"/>
      <c r="BP57" s="162"/>
      <c r="BQ57" s="162"/>
      <c r="BR57" s="162"/>
      <c r="BS57" s="162"/>
      <c r="BT57" s="88"/>
      <c r="BU57" s="88"/>
      <c r="BV57" s="88"/>
      <c r="BW57" s="189"/>
      <c r="BX57" s="190"/>
      <c r="BY57" s="190"/>
      <c r="BZ57" s="190"/>
      <c r="CA57" s="231"/>
      <c r="CB57" s="190"/>
      <c r="CC57" s="190"/>
      <c r="CD57" s="190"/>
      <c r="CE57" s="190"/>
      <c r="CF57" s="191"/>
      <c r="CG57" s="226"/>
      <c r="CH57" s="227"/>
      <c r="CI57" s="227"/>
      <c r="CJ57" s="227"/>
      <c r="CK57" s="227"/>
      <c r="CL57" s="227"/>
      <c r="CM57" s="227"/>
      <c r="CN57" s="227"/>
      <c r="CO57" s="227"/>
      <c r="CP57" s="227"/>
      <c r="CQ57" s="227"/>
      <c r="CR57" s="227"/>
      <c r="CS57" s="227"/>
      <c r="CT57" s="228"/>
      <c r="CU57" s="56"/>
      <c r="CV57" s="21"/>
      <c r="CW57" s="14"/>
      <c r="CX57" s="14"/>
      <c r="CY57" s="14"/>
      <c r="CZ57" s="14"/>
      <c r="DA57" s="14"/>
      <c r="DB57" s="14"/>
      <c r="DC57" s="14"/>
      <c r="DD57" s="14"/>
      <c r="DE57" s="14"/>
      <c r="DF57" s="14"/>
    </row>
    <row r="58" spans="5:110" ht="8.15" customHeight="1" x14ac:dyDescent="0.2">
      <c r="E58" s="203"/>
      <c r="F58" s="204"/>
      <c r="G58" s="198"/>
      <c r="H58" s="199"/>
      <c r="I58" s="199"/>
      <c r="J58" s="199"/>
      <c r="K58" s="199"/>
      <c r="L58" s="200"/>
      <c r="M58" s="179"/>
      <c r="N58" s="180"/>
      <c r="O58" s="180"/>
      <c r="P58" s="180"/>
      <c r="Q58" s="180"/>
      <c r="R58" s="180"/>
      <c r="S58" s="180"/>
      <c r="T58" s="180"/>
      <c r="U58" s="180"/>
      <c r="V58" s="180"/>
      <c r="W58" s="181"/>
      <c r="X58" s="179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1"/>
      <c r="AK58" s="65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66"/>
      <c r="BH58" s="65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66"/>
      <c r="BW58" s="192"/>
      <c r="BX58" s="193"/>
      <c r="BY58" s="193"/>
      <c r="BZ58" s="193"/>
      <c r="CA58" s="232"/>
      <c r="CB58" s="193"/>
      <c r="CC58" s="193"/>
      <c r="CD58" s="193"/>
      <c r="CE58" s="193"/>
      <c r="CF58" s="194"/>
      <c r="CG58" s="284"/>
      <c r="CH58" s="285"/>
      <c r="CI58" s="285"/>
      <c r="CJ58" s="285"/>
      <c r="CK58" s="285"/>
      <c r="CL58" s="285"/>
      <c r="CM58" s="285"/>
      <c r="CN58" s="285"/>
      <c r="CO58" s="285"/>
      <c r="CP58" s="285"/>
      <c r="CQ58" s="285"/>
      <c r="CR58" s="285"/>
      <c r="CS58" s="285"/>
      <c r="CT58" s="286"/>
      <c r="CU58" s="56"/>
      <c r="CV58" s="21"/>
      <c r="CW58" s="14"/>
      <c r="CX58" s="14"/>
      <c r="CY58" s="14"/>
      <c r="CZ58" s="14"/>
      <c r="DA58" s="14"/>
      <c r="DB58" s="14"/>
      <c r="DC58" s="14"/>
      <c r="DD58" s="14"/>
      <c r="DE58" s="14"/>
      <c r="DF58" s="14"/>
    </row>
    <row r="59" spans="5:110" ht="8.15" customHeight="1" x14ac:dyDescent="0.2">
      <c r="E59" s="201" t="s">
        <v>35</v>
      </c>
      <c r="F59" s="202"/>
      <c r="G59" s="195" t="s">
        <v>30</v>
      </c>
      <c r="H59" s="196"/>
      <c r="I59" s="196"/>
      <c r="J59" s="196"/>
      <c r="K59" s="196"/>
      <c r="L59" s="197"/>
      <c r="M59" s="142" t="s">
        <v>110</v>
      </c>
      <c r="N59" s="143"/>
      <c r="O59" s="143"/>
      <c r="P59" s="143"/>
      <c r="Q59" s="143"/>
      <c r="R59" s="143"/>
      <c r="S59" s="143"/>
      <c r="T59" s="143"/>
      <c r="U59" s="143"/>
      <c r="V59" s="143"/>
      <c r="W59" s="144"/>
      <c r="X59" s="137" t="s">
        <v>70</v>
      </c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49"/>
      <c r="AK59" s="153" t="s">
        <v>111</v>
      </c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49"/>
      <c r="BH59" s="137"/>
      <c r="BI59" s="138"/>
      <c r="BJ59" s="138"/>
      <c r="BK59" s="138"/>
      <c r="BL59" s="138"/>
      <c r="BM59" s="138"/>
      <c r="BN59" s="138"/>
      <c r="BO59" s="138"/>
      <c r="BP59" s="138"/>
      <c r="BQ59" s="138"/>
      <c r="BR59" s="138"/>
      <c r="BS59" s="138"/>
      <c r="BT59" s="138"/>
      <c r="BU59" s="138"/>
      <c r="BV59" s="68"/>
      <c r="BW59" s="78"/>
      <c r="BX59" s="79"/>
      <c r="BY59" s="79"/>
      <c r="BZ59" s="79"/>
      <c r="CA59" s="80"/>
      <c r="CB59" s="336"/>
      <c r="CC59" s="336"/>
      <c r="CD59" s="336"/>
      <c r="CE59" s="336"/>
      <c r="CF59" s="337"/>
      <c r="CG59" s="127" t="s">
        <v>65</v>
      </c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56"/>
      <c r="CV59" s="21"/>
      <c r="CW59" s="14"/>
      <c r="CX59" s="14"/>
      <c r="CY59" s="15" t="e">
        <f>VLOOKUP(AW9,DD53:DE55,2,0)</f>
        <v>#N/A</v>
      </c>
      <c r="CZ59" s="15" t="s">
        <v>1</v>
      </c>
      <c r="DA59" s="15" t="s">
        <v>3</v>
      </c>
      <c r="DB59" s="15" t="s">
        <v>5</v>
      </c>
      <c r="DC59" s="14"/>
      <c r="DD59" s="14"/>
      <c r="DE59" s="14"/>
      <c r="DF59" s="14"/>
    </row>
    <row r="60" spans="5:110" ht="8.15" customHeight="1" x14ac:dyDescent="0.2">
      <c r="E60" s="201"/>
      <c r="F60" s="202"/>
      <c r="G60" s="195"/>
      <c r="H60" s="196"/>
      <c r="I60" s="196"/>
      <c r="J60" s="196"/>
      <c r="K60" s="196"/>
      <c r="L60" s="197"/>
      <c r="M60" s="142"/>
      <c r="N60" s="143"/>
      <c r="O60" s="143"/>
      <c r="P60" s="143"/>
      <c r="Q60" s="143"/>
      <c r="R60" s="143"/>
      <c r="S60" s="143"/>
      <c r="T60" s="143"/>
      <c r="U60" s="143"/>
      <c r="V60" s="143"/>
      <c r="W60" s="144"/>
      <c r="X60" s="101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3"/>
      <c r="AK60" s="107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3"/>
      <c r="BH60" s="101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69"/>
      <c r="BW60" s="81"/>
      <c r="BX60" s="82"/>
      <c r="BY60" s="82"/>
      <c r="BZ60" s="82"/>
      <c r="CA60" s="83"/>
      <c r="CB60" s="338"/>
      <c r="CC60" s="338"/>
      <c r="CD60" s="338"/>
      <c r="CE60" s="338"/>
      <c r="CF60" s="339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56"/>
      <c r="CV60" s="3"/>
      <c r="CZ60"/>
      <c r="DA60"/>
      <c r="DB60"/>
    </row>
    <row r="61" spans="5:110" ht="8.15" customHeight="1" x14ac:dyDescent="0.2">
      <c r="E61" s="201"/>
      <c r="F61" s="202"/>
      <c r="G61" s="195"/>
      <c r="H61" s="196"/>
      <c r="I61" s="196"/>
      <c r="J61" s="196"/>
      <c r="K61" s="196"/>
      <c r="L61" s="197"/>
      <c r="M61" s="142"/>
      <c r="N61" s="143"/>
      <c r="O61" s="143"/>
      <c r="P61" s="143"/>
      <c r="Q61" s="143"/>
      <c r="R61" s="143"/>
      <c r="S61" s="143"/>
      <c r="T61" s="143"/>
      <c r="U61" s="143"/>
      <c r="V61" s="143"/>
      <c r="W61" s="144"/>
      <c r="X61" s="101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3"/>
      <c r="AK61" s="101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3"/>
      <c r="BH61" s="101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69"/>
      <c r="BW61" s="81"/>
      <c r="BX61" s="82"/>
      <c r="BY61" s="82"/>
      <c r="BZ61" s="82"/>
      <c r="CA61" s="83"/>
      <c r="CB61" s="338"/>
      <c r="CC61" s="338"/>
      <c r="CD61" s="338"/>
      <c r="CE61" s="338"/>
      <c r="CF61" s="339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56"/>
      <c r="CV61" s="3"/>
    </row>
    <row r="62" spans="5:110" ht="8.15" customHeight="1" x14ac:dyDescent="0.2">
      <c r="E62" s="201"/>
      <c r="F62" s="202"/>
      <c r="G62" s="195"/>
      <c r="H62" s="196"/>
      <c r="I62" s="196"/>
      <c r="J62" s="196"/>
      <c r="K62" s="196"/>
      <c r="L62" s="197"/>
      <c r="M62" s="142"/>
      <c r="N62" s="143"/>
      <c r="O62" s="143"/>
      <c r="P62" s="143"/>
      <c r="Q62" s="143"/>
      <c r="R62" s="143"/>
      <c r="S62" s="143"/>
      <c r="T62" s="143"/>
      <c r="U62" s="143"/>
      <c r="V62" s="143"/>
      <c r="W62" s="144"/>
      <c r="X62" s="150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2"/>
      <c r="AK62" s="150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2"/>
      <c r="BH62" s="150"/>
      <c r="BI62" s="151"/>
      <c r="BJ62" s="151"/>
      <c r="BK62" s="151"/>
      <c r="BL62" s="151"/>
      <c r="BM62" s="151"/>
      <c r="BN62" s="151"/>
      <c r="BO62" s="151"/>
      <c r="BP62" s="151"/>
      <c r="BQ62" s="151"/>
      <c r="BR62" s="151"/>
      <c r="BS62" s="151"/>
      <c r="BT62" s="151"/>
      <c r="BU62" s="151"/>
      <c r="BV62" s="70"/>
      <c r="BW62" s="84"/>
      <c r="BX62" s="85"/>
      <c r="BY62" s="85"/>
      <c r="BZ62" s="85"/>
      <c r="CA62" s="86"/>
      <c r="CB62" s="340"/>
      <c r="CC62" s="340"/>
      <c r="CD62" s="340"/>
      <c r="CE62" s="340"/>
      <c r="CF62" s="341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56"/>
      <c r="CV62" s="3"/>
    </row>
    <row r="63" spans="5:110" ht="8.15" customHeight="1" x14ac:dyDescent="0.2">
      <c r="E63" s="201"/>
      <c r="F63" s="202"/>
      <c r="G63" s="195"/>
      <c r="H63" s="196"/>
      <c r="I63" s="196"/>
      <c r="J63" s="196"/>
      <c r="K63" s="196"/>
      <c r="L63" s="197"/>
      <c r="M63" s="142" t="s">
        <v>112</v>
      </c>
      <c r="N63" s="143"/>
      <c r="O63" s="143"/>
      <c r="P63" s="143"/>
      <c r="Q63" s="143"/>
      <c r="R63" s="143"/>
      <c r="S63" s="143"/>
      <c r="T63" s="143"/>
      <c r="U63" s="143"/>
      <c r="V63" s="143"/>
      <c r="W63" s="144"/>
      <c r="X63" s="167" t="s">
        <v>113</v>
      </c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9"/>
      <c r="AK63" s="167" t="s">
        <v>114</v>
      </c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9"/>
      <c r="BH63" s="71"/>
      <c r="BI63" s="72"/>
      <c r="BJ63" s="72"/>
      <c r="BK63" s="72"/>
      <c r="BL63" s="72"/>
      <c r="BM63" s="72"/>
      <c r="BN63" s="277"/>
      <c r="BO63" s="277"/>
      <c r="BP63" s="277"/>
      <c r="BQ63" s="277"/>
      <c r="BR63" s="277"/>
      <c r="BS63" s="72"/>
      <c r="BT63" s="72"/>
      <c r="BU63" s="72"/>
      <c r="BV63" s="27"/>
      <c r="BW63" s="301" t="str">
        <f>IF(BN64="","",IF(BN64&lt;=AU67,"○",""))</f>
        <v/>
      </c>
      <c r="BX63" s="302"/>
      <c r="BY63" s="302"/>
      <c r="BZ63" s="302"/>
      <c r="CA63" s="303"/>
      <c r="CB63" s="342" t="str">
        <f>IF(BN64="","",IF(BN64&gt;AU67,"○",""))</f>
        <v/>
      </c>
      <c r="CC63" s="343"/>
      <c r="CD63" s="343"/>
      <c r="CE63" s="343"/>
      <c r="CF63" s="344"/>
      <c r="CG63" s="126" t="s">
        <v>115</v>
      </c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</row>
    <row r="64" spans="5:110" ht="8.15" customHeight="1" x14ac:dyDescent="0.2">
      <c r="E64" s="201"/>
      <c r="F64" s="202"/>
      <c r="G64" s="195"/>
      <c r="H64" s="196"/>
      <c r="I64" s="196"/>
      <c r="J64" s="196"/>
      <c r="K64" s="196"/>
      <c r="L64" s="197"/>
      <c r="M64" s="142"/>
      <c r="N64" s="143"/>
      <c r="O64" s="143"/>
      <c r="P64" s="143"/>
      <c r="Q64" s="143"/>
      <c r="R64" s="143"/>
      <c r="S64" s="143"/>
      <c r="T64" s="143"/>
      <c r="U64" s="143"/>
      <c r="V64" s="143"/>
      <c r="W64" s="144"/>
      <c r="X64" s="170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9"/>
      <c r="AK64" s="167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9"/>
      <c r="BH64" s="305" t="s">
        <v>116</v>
      </c>
      <c r="BI64" s="306"/>
      <c r="BJ64" s="306"/>
      <c r="BK64" s="306"/>
      <c r="BL64" s="306"/>
      <c r="BM64" s="306"/>
      <c r="BN64" s="273"/>
      <c r="BO64" s="273"/>
      <c r="BP64" s="273"/>
      <c r="BQ64" s="273"/>
      <c r="BR64" s="273"/>
      <c r="BS64" s="272" t="s">
        <v>85</v>
      </c>
      <c r="BT64" s="309"/>
      <c r="BU64" s="309"/>
      <c r="BV64" s="25"/>
      <c r="BW64" s="189"/>
      <c r="BX64" s="190"/>
      <c r="BY64" s="190"/>
      <c r="BZ64" s="190"/>
      <c r="CA64" s="231"/>
      <c r="CB64" s="342"/>
      <c r="CC64" s="343"/>
      <c r="CD64" s="343"/>
      <c r="CE64" s="343"/>
      <c r="CF64" s="344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</row>
    <row r="65" spans="5:110" ht="8.15" customHeight="1" x14ac:dyDescent="0.2">
      <c r="E65" s="201"/>
      <c r="F65" s="202"/>
      <c r="G65" s="195"/>
      <c r="H65" s="196"/>
      <c r="I65" s="196"/>
      <c r="J65" s="196"/>
      <c r="K65" s="196"/>
      <c r="L65" s="197"/>
      <c r="M65" s="142"/>
      <c r="N65" s="143"/>
      <c r="O65" s="143"/>
      <c r="P65" s="143"/>
      <c r="Q65" s="143"/>
      <c r="R65" s="143"/>
      <c r="S65" s="143"/>
      <c r="T65" s="143"/>
      <c r="U65" s="143"/>
      <c r="V65" s="143"/>
      <c r="W65" s="144"/>
      <c r="X65" s="170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9"/>
      <c r="AK65" s="170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9"/>
      <c r="BH65" s="307"/>
      <c r="BI65" s="306"/>
      <c r="BJ65" s="306"/>
      <c r="BK65" s="306"/>
      <c r="BL65" s="306"/>
      <c r="BM65" s="306"/>
      <c r="BN65" s="274"/>
      <c r="BO65" s="274"/>
      <c r="BP65" s="274"/>
      <c r="BQ65" s="274"/>
      <c r="BR65" s="274"/>
      <c r="BS65" s="309"/>
      <c r="BT65" s="309"/>
      <c r="BU65" s="309"/>
      <c r="BV65" s="25"/>
      <c r="BW65" s="189"/>
      <c r="BX65" s="190"/>
      <c r="BY65" s="190"/>
      <c r="BZ65" s="190"/>
      <c r="CA65" s="231"/>
      <c r="CB65" s="342"/>
      <c r="CC65" s="343"/>
      <c r="CD65" s="343"/>
      <c r="CE65" s="343"/>
      <c r="CF65" s="344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</row>
    <row r="66" spans="5:110" ht="8.15" customHeight="1" x14ac:dyDescent="0.2">
      <c r="E66" s="201"/>
      <c r="F66" s="202"/>
      <c r="G66" s="195"/>
      <c r="H66" s="196"/>
      <c r="I66" s="196"/>
      <c r="J66" s="196"/>
      <c r="K66" s="196"/>
      <c r="L66" s="197"/>
      <c r="M66" s="142"/>
      <c r="N66" s="143"/>
      <c r="O66" s="143"/>
      <c r="P66" s="143"/>
      <c r="Q66" s="143"/>
      <c r="R66" s="143"/>
      <c r="S66" s="143"/>
      <c r="T66" s="143"/>
      <c r="U66" s="143"/>
      <c r="V66" s="143"/>
      <c r="W66" s="144"/>
      <c r="X66" s="170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9"/>
      <c r="AK66" s="171"/>
      <c r="AL66" s="172"/>
      <c r="AM66" s="172"/>
      <c r="AN66" s="172"/>
      <c r="AO66" s="172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3"/>
      <c r="BH66" s="73"/>
      <c r="BI66" s="74"/>
      <c r="BJ66" s="74"/>
      <c r="BK66" s="74"/>
      <c r="BL66" s="74"/>
      <c r="BM66" s="74"/>
      <c r="BN66" s="278"/>
      <c r="BO66" s="278"/>
      <c r="BP66" s="278"/>
      <c r="BQ66" s="278"/>
      <c r="BR66" s="278"/>
      <c r="BS66" s="74"/>
      <c r="BT66" s="74"/>
      <c r="BU66" s="74"/>
      <c r="BV66" s="25"/>
      <c r="BW66" s="189"/>
      <c r="BX66" s="190"/>
      <c r="BY66" s="190"/>
      <c r="BZ66" s="190"/>
      <c r="CA66" s="231"/>
      <c r="CB66" s="342"/>
      <c r="CC66" s="343"/>
      <c r="CD66" s="343"/>
      <c r="CE66" s="343"/>
      <c r="CF66" s="344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</row>
    <row r="67" spans="5:110" ht="8.15" customHeight="1" x14ac:dyDescent="0.2">
      <c r="E67" s="201"/>
      <c r="F67" s="202"/>
      <c r="G67" s="195"/>
      <c r="H67" s="196"/>
      <c r="I67" s="196"/>
      <c r="J67" s="196"/>
      <c r="K67" s="196"/>
      <c r="L67" s="197"/>
      <c r="M67" s="142"/>
      <c r="N67" s="143"/>
      <c r="O67" s="143"/>
      <c r="P67" s="143"/>
      <c r="Q67" s="143"/>
      <c r="R67" s="143"/>
      <c r="S67" s="143"/>
      <c r="T67" s="143"/>
      <c r="U67" s="143"/>
      <c r="V67" s="143"/>
      <c r="W67" s="144"/>
      <c r="X67" s="170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9"/>
      <c r="AK67" s="43"/>
      <c r="AM67" s="38"/>
      <c r="AN67" s="38"/>
      <c r="AO67" s="38"/>
      <c r="AP67" s="88" t="s">
        <v>117</v>
      </c>
      <c r="AQ67" s="163"/>
      <c r="AR67" s="163"/>
      <c r="AS67" s="163"/>
      <c r="AT67" s="163"/>
      <c r="AU67" s="165" t="str">
        <f>IF(ISERROR(IF(CY24="","?",IF(CY24="GeN2 Comfort",CW10,CW11))),"?",IF(CY24="","?",IF(CY24="GeN2 Comfort",CW10,CW11)))</f>
        <v>?</v>
      </c>
      <c r="AV67" s="88"/>
      <c r="AW67" s="88"/>
      <c r="AX67" s="88"/>
      <c r="AY67" s="88"/>
      <c r="AZ67" s="88"/>
      <c r="BA67" s="165" t="s">
        <v>85</v>
      </c>
      <c r="BB67" s="165"/>
      <c r="BC67" s="165"/>
      <c r="BE67" s="35"/>
      <c r="BF67" s="35"/>
      <c r="BG67" s="44"/>
      <c r="BH67" s="305" t="s">
        <v>118</v>
      </c>
      <c r="BI67" s="251"/>
      <c r="BJ67" s="251"/>
      <c r="BK67" s="251"/>
      <c r="BL67" s="251"/>
      <c r="BM67" s="251"/>
      <c r="BN67" s="273"/>
      <c r="BO67" s="273"/>
      <c r="BP67" s="273"/>
      <c r="BQ67" s="273"/>
      <c r="BR67" s="273"/>
      <c r="BS67" s="271" t="s">
        <v>85</v>
      </c>
      <c r="BT67" s="272"/>
      <c r="BU67" s="272"/>
      <c r="BV67" s="25"/>
      <c r="BW67" s="189"/>
      <c r="BX67" s="190"/>
      <c r="BY67" s="190"/>
      <c r="BZ67" s="190"/>
      <c r="CA67" s="231"/>
      <c r="CB67" s="342"/>
      <c r="CC67" s="343"/>
      <c r="CD67" s="343"/>
      <c r="CE67" s="343"/>
      <c r="CF67" s="344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</row>
    <row r="68" spans="5:110" ht="8.15" customHeight="1" x14ac:dyDescent="0.2">
      <c r="E68" s="201"/>
      <c r="F68" s="202"/>
      <c r="G68" s="195"/>
      <c r="H68" s="196"/>
      <c r="I68" s="196"/>
      <c r="J68" s="196"/>
      <c r="K68" s="196"/>
      <c r="L68" s="197"/>
      <c r="M68" s="142"/>
      <c r="N68" s="143"/>
      <c r="O68" s="143"/>
      <c r="P68" s="143"/>
      <c r="Q68" s="143"/>
      <c r="R68" s="143"/>
      <c r="S68" s="143"/>
      <c r="T68" s="143"/>
      <c r="U68" s="143"/>
      <c r="V68" s="143"/>
      <c r="W68" s="144"/>
      <c r="X68" s="170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9"/>
      <c r="AK68" s="43"/>
      <c r="AL68" s="38"/>
      <c r="AM68" s="38"/>
      <c r="AN68" s="38"/>
      <c r="AO68" s="38"/>
      <c r="AP68" s="164"/>
      <c r="AQ68" s="164"/>
      <c r="AR68" s="164"/>
      <c r="AS68" s="164"/>
      <c r="AT68" s="164"/>
      <c r="AU68" s="166"/>
      <c r="AV68" s="166"/>
      <c r="AW68" s="166"/>
      <c r="AX68" s="166"/>
      <c r="AY68" s="166"/>
      <c r="AZ68" s="166"/>
      <c r="BA68" s="308"/>
      <c r="BB68" s="308"/>
      <c r="BC68" s="308"/>
      <c r="BD68" s="35"/>
      <c r="BE68" s="35"/>
      <c r="BF68" s="35"/>
      <c r="BG68" s="44"/>
      <c r="BH68" s="305"/>
      <c r="BI68" s="251"/>
      <c r="BJ68" s="251"/>
      <c r="BK68" s="251"/>
      <c r="BL68" s="251"/>
      <c r="BM68" s="251"/>
      <c r="BN68" s="274"/>
      <c r="BO68" s="274"/>
      <c r="BP68" s="274"/>
      <c r="BQ68" s="274"/>
      <c r="BR68" s="274"/>
      <c r="BS68" s="272"/>
      <c r="BT68" s="272"/>
      <c r="BU68" s="272"/>
      <c r="BV68" s="25"/>
      <c r="BW68" s="189"/>
      <c r="BX68" s="190"/>
      <c r="BY68" s="190"/>
      <c r="BZ68" s="190"/>
      <c r="CA68" s="231"/>
      <c r="CB68" s="342"/>
      <c r="CC68" s="343"/>
      <c r="CD68" s="343"/>
      <c r="CE68" s="343"/>
      <c r="CF68" s="344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</row>
    <row r="69" spans="5:110" ht="8.15" customHeight="1" x14ac:dyDescent="0.2">
      <c r="E69" s="201"/>
      <c r="F69" s="202"/>
      <c r="G69" s="195"/>
      <c r="H69" s="196"/>
      <c r="I69" s="196"/>
      <c r="J69" s="196"/>
      <c r="K69" s="196"/>
      <c r="L69" s="197"/>
      <c r="M69" s="142"/>
      <c r="N69" s="143"/>
      <c r="O69" s="143"/>
      <c r="P69" s="143"/>
      <c r="Q69" s="143"/>
      <c r="R69" s="143"/>
      <c r="S69" s="143"/>
      <c r="T69" s="143"/>
      <c r="U69" s="143"/>
      <c r="V69" s="143"/>
      <c r="W69" s="144"/>
      <c r="X69" s="170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9"/>
      <c r="AK69" s="47"/>
      <c r="AL69" s="48"/>
      <c r="AM69" s="49"/>
      <c r="AN69" s="49"/>
      <c r="AO69" s="49"/>
      <c r="AP69" s="49"/>
      <c r="AQ69" s="75"/>
      <c r="AR69" s="75"/>
      <c r="AS69" s="75"/>
      <c r="AT69" s="75"/>
      <c r="AU69" s="75"/>
      <c r="AV69" s="75"/>
      <c r="AW69" s="76"/>
      <c r="AX69" s="76"/>
      <c r="AY69" s="76"/>
      <c r="AZ69" s="76"/>
      <c r="BA69" s="48"/>
      <c r="BB69" s="48"/>
      <c r="BC69" s="48"/>
      <c r="BD69" s="48"/>
      <c r="BE69" s="48"/>
      <c r="BF69" s="48"/>
      <c r="BG69" s="67"/>
      <c r="BH69" s="29"/>
      <c r="BI69" s="30"/>
      <c r="BJ69" s="30"/>
      <c r="BK69" s="30"/>
      <c r="BL69" s="30"/>
      <c r="BM69" s="30"/>
      <c r="BN69" s="85"/>
      <c r="BO69" s="85"/>
      <c r="BP69" s="85"/>
      <c r="BQ69" s="85"/>
      <c r="BR69" s="85"/>
      <c r="BS69" s="30"/>
      <c r="BT69" s="30"/>
      <c r="BU69" s="30"/>
      <c r="BV69" s="30"/>
      <c r="BW69" s="292"/>
      <c r="BX69" s="293"/>
      <c r="BY69" s="293"/>
      <c r="BZ69" s="293"/>
      <c r="CA69" s="304"/>
      <c r="CB69" s="342"/>
      <c r="CC69" s="343"/>
      <c r="CD69" s="343"/>
      <c r="CE69" s="343"/>
      <c r="CF69" s="344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</row>
    <row r="70" spans="5:110" ht="8.15" customHeight="1" x14ac:dyDescent="0.2">
      <c r="E70" s="201"/>
      <c r="F70" s="202"/>
      <c r="G70" s="195"/>
      <c r="H70" s="196"/>
      <c r="I70" s="196"/>
      <c r="J70" s="196"/>
      <c r="K70" s="196"/>
      <c r="L70" s="197"/>
      <c r="M70" s="107" t="s">
        <v>119</v>
      </c>
      <c r="N70" s="102"/>
      <c r="O70" s="102"/>
      <c r="P70" s="102"/>
      <c r="Q70" s="102"/>
      <c r="R70" s="102"/>
      <c r="S70" s="102"/>
      <c r="T70" s="102"/>
      <c r="U70" s="102"/>
      <c r="V70" s="102"/>
      <c r="W70" s="103"/>
      <c r="X70" s="101" t="s">
        <v>70</v>
      </c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3"/>
      <c r="AK70" s="107" t="s">
        <v>120</v>
      </c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3"/>
      <c r="BH70" s="137"/>
      <c r="BI70" s="138"/>
      <c r="BJ70" s="138"/>
      <c r="BK70" s="138"/>
      <c r="BL70" s="138"/>
      <c r="BM70" s="138"/>
      <c r="BN70" s="138"/>
      <c r="BO70" s="138"/>
      <c r="BP70" s="138"/>
      <c r="BQ70" s="138"/>
      <c r="BR70" s="138"/>
      <c r="BS70" s="138"/>
      <c r="BT70" s="138"/>
      <c r="BU70" s="138"/>
      <c r="BV70" s="69"/>
      <c r="BW70" s="78"/>
      <c r="BX70" s="79"/>
      <c r="BY70" s="79"/>
      <c r="BZ70" s="79"/>
      <c r="CA70" s="80"/>
      <c r="CB70" s="130"/>
      <c r="CC70" s="82"/>
      <c r="CD70" s="82"/>
      <c r="CE70" s="82"/>
      <c r="CF70" s="131"/>
      <c r="CG70" s="127" t="s">
        <v>65</v>
      </c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</row>
    <row r="71" spans="5:110" ht="8.15" customHeight="1" x14ac:dyDescent="0.2">
      <c r="E71" s="201"/>
      <c r="F71" s="202"/>
      <c r="G71" s="195"/>
      <c r="H71" s="196"/>
      <c r="I71" s="196"/>
      <c r="J71" s="196"/>
      <c r="K71" s="196"/>
      <c r="L71" s="197"/>
      <c r="M71" s="107"/>
      <c r="N71" s="102"/>
      <c r="O71" s="102"/>
      <c r="P71" s="102"/>
      <c r="Q71" s="102"/>
      <c r="R71" s="102"/>
      <c r="S71" s="102"/>
      <c r="T71" s="102"/>
      <c r="U71" s="102"/>
      <c r="V71" s="102"/>
      <c r="W71" s="103"/>
      <c r="X71" s="101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3"/>
      <c r="AK71" s="107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3"/>
      <c r="BH71" s="101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2"/>
      <c r="BT71" s="102"/>
      <c r="BU71" s="102"/>
      <c r="BV71" s="69"/>
      <c r="BW71" s="81"/>
      <c r="BX71" s="82"/>
      <c r="BY71" s="82"/>
      <c r="BZ71" s="82"/>
      <c r="CA71" s="83"/>
      <c r="CB71" s="130"/>
      <c r="CC71" s="82"/>
      <c r="CD71" s="82"/>
      <c r="CE71" s="82"/>
      <c r="CF71" s="131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</row>
    <row r="72" spans="5:110" ht="8.15" customHeight="1" x14ac:dyDescent="0.2">
      <c r="E72" s="201"/>
      <c r="F72" s="202"/>
      <c r="G72" s="195"/>
      <c r="H72" s="196"/>
      <c r="I72" s="196"/>
      <c r="J72" s="196"/>
      <c r="K72" s="196"/>
      <c r="L72" s="197"/>
      <c r="M72" s="101"/>
      <c r="N72" s="102"/>
      <c r="O72" s="102"/>
      <c r="P72" s="102"/>
      <c r="Q72" s="102"/>
      <c r="R72" s="102"/>
      <c r="S72" s="102"/>
      <c r="T72" s="102"/>
      <c r="U72" s="102"/>
      <c r="V72" s="102"/>
      <c r="W72" s="103"/>
      <c r="X72" s="101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3"/>
      <c r="AK72" s="101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  <c r="BG72" s="103"/>
      <c r="BH72" s="101"/>
      <c r="BI72" s="102"/>
      <c r="BJ72" s="102"/>
      <c r="BK72" s="102"/>
      <c r="BL72" s="102"/>
      <c r="BM72" s="102"/>
      <c r="BN72" s="102"/>
      <c r="BO72" s="102"/>
      <c r="BP72" s="102"/>
      <c r="BQ72" s="102"/>
      <c r="BR72" s="102"/>
      <c r="BS72" s="102"/>
      <c r="BT72" s="102"/>
      <c r="BU72" s="102"/>
      <c r="BV72" s="69"/>
      <c r="BW72" s="81"/>
      <c r="BX72" s="82"/>
      <c r="BY72" s="82"/>
      <c r="BZ72" s="82"/>
      <c r="CA72" s="83"/>
      <c r="CB72" s="130"/>
      <c r="CC72" s="82"/>
      <c r="CD72" s="82"/>
      <c r="CE72" s="82"/>
      <c r="CF72" s="131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</row>
    <row r="73" spans="5:110" ht="8.15" customHeight="1" x14ac:dyDescent="0.2">
      <c r="E73" s="203"/>
      <c r="F73" s="204"/>
      <c r="G73" s="198"/>
      <c r="H73" s="199"/>
      <c r="I73" s="199"/>
      <c r="J73" s="199"/>
      <c r="K73" s="199"/>
      <c r="L73" s="200"/>
      <c r="M73" s="104"/>
      <c r="N73" s="105"/>
      <c r="O73" s="105"/>
      <c r="P73" s="105"/>
      <c r="Q73" s="105"/>
      <c r="R73" s="105"/>
      <c r="S73" s="105"/>
      <c r="T73" s="105"/>
      <c r="U73" s="105"/>
      <c r="V73" s="105"/>
      <c r="W73" s="106"/>
      <c r="X73" s="104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6"/>
      <c r="AK73" s="104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6"/>
      <c r="BH73" s="104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77"/>
      <c r="BW73" s="135"/>
      <c r="BX73" s="133"/>
      <c r="BY73" s="133"/>
      <c r="BZ73" s="133"/>
      <c r="CA73" s="136"/>
      <c r="CB73" s="132"/>
      <c r="CC73" s="133"/>
      <c r="CD73" s="133"/>
      <c r="CE73" s="133"/>
      <c r="CF73" s="134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</row>
    <row r="74" spans="5:110" ht="8.15" customHeight="1" x14ac:dyDescent="0.2">
      <c r="E74" s="123" t="s">
        <v>121</v>
      </c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  <c r="BB74" s="124"/>
      <c r="BC74" s="124"/>
      <c r="BD74" s="124"/>
      <c r="BE74" s="124"/>
      <c r="BF74" s="124"/>
      <c r="BG74" s="124"/>
      <c r="BH74" s="124"/>
      <c r="BI74" s="124"/>
      <c r="BJ74" s="124"/>
      <c r="BK74" s="124"/>
      <c r="BL74" s="124"/>
      <c r="BM74" s="124"/>
      <c r="BN74" s="124"/>
      <c r="BO74" s="124"/>
      <c r="BP74" s="124"/>
      <c r="BQ74" s="124"/>
      <c r="BR74" s="124"/>
      <c r="BS74" s="124"/>
      <c r="BT74" s="124"/>
      <c r="BU74" s="124"/>
      <c r="BV74" s="124"/>
      <c r="BW74" s="124"/>
      <c r="BX74" s="124"/>
      <c r="BY74" s="124"/>
      <c r="BZ74" s="124"/>
      <c r="CA74" s="124"/>
      <c r="CB74" s="124"/>
      <c r="CC74" s="124"/>
      <c r="CD74" s="124"/>
      <c r="CE74" s="124"/>
      <c r="CF74" s="125"/>
    </row>
    <row r="75" spans="5:110" ht="8.15" customHeight="1" x14ac:dyDescent="0.2">
      <c r="E75" s="101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/>
      <c r="BO75" s="102"/>
      <c r="BP75" s="102"/>
      <c r="BQ75" s="102"/>
      <c r="BR75" s="102"/>
      <c r="BS75" s="102"/>
      <c r="BT75" s="102"/>
      <c r="BU75" s="102"/>
      <c r="BV75" s="102"/>
      <c r="BW75" s="102"/>
      <c r="BX75" s="102"/>
      <c r="BY75" s="102"/>
      <c r="BZ75" s="102"/>
      <c r="CA75" s="102"/>
      <c r="CB75" s="102"/>
      <c r="CC75" s="102"/>
      <c r="CD75" s="102"/>
      <c r="CE75" s="102"/>
      <c r="CF75" s="103"/>
    </row>
    <row r="76" spans="5:110" ht="8.15" customHeight="1" x14ac:dyDescent="0.2">
      <c r="E76" s="101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  <c r="BH76" s="102"/>
      <c r="BI76" s="102"/>
      <c r="BJ76" s="102"/>
      <c r="BK76" s="102"/>
      <c r="BL76" s="102"/>
      <c r="BM76" s="102"/>
      <c r="BN76" s="102"/>
      <c r="BO76" s="102"/>
      <c r="BP76" s="102"/>
      <c r="BQ76" s="102"/>
      <c r="BR76" s="102"/>
      <c r="BS76" s="102"/>
      <c r="BT76" s="102"/>
      <c r="BU76" s="102"/>
      <c r="BV76" s="102"/>
      <c r="BW76" s="102"/>
      <c r="BX76" s="102"/>
      <c r="BY76" s="102"/>
      <c r="BZ76" s="102"/>
      <c r="CA76" s="102"/>
      <c r="CB76" s="102"/>
      <c r="CC76" s="102"/>
      <c r="CD76" s="102"/>
      <c r="CE76" s="102"/>
      <c r="CF76" s="103"/>
    </row>
    <row r="77" spans="5:110" ht="8.15" customHeight="1" x14ac:dyDescent="0.2">
      <c r="E77" s="104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5"/>
      <c r="BZ77" s="105"/>
      <c r="CA77" s="105"/>
      <c r="CB77" s="105"/>
      <c r="CC77" s="105"/>
      <c r="CD77" s="105"/>
      <c r="CE77" s="105"/>
      <c r="CF77" s="106"/>
    </row>
    <row r="78" spans="5:110" ht="8.15" customHeight="1" x14ac:dyDescent="0.2">
      <c r="E78" s="128" t="s">
        <v>122</v>
      </c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  <c r="BR78" s="128"/>
      <c r="BS78" s="128"/>
      <c r="BT78" s="128"/>
      <c r="BU78" s="128"/>
      <c r="BV78" s="128"/>
      <c r="BW78" s="128"/>
      <c r="BX78" s="128"/>
      <c r="BY78" s="128"/>
      <c r="BZ78" s="128"/>
      <c r="CA78" s="128"/>
      <c r="CB78" s="128"/>
      <c r="CC78" s="128"/>
      <c r="CD78" s="128"/>
      <c r="CE78" s="128"/>
      <c r="CF78" s="128"/>
      <c r="CZ78" s="345" t="s">
        <v>123</v>
      </c>
      <c r="DA78" s="5" t="s">
        <v>12</v>
      </c>
      <c r="DB78" s="5" t="s">
        <v>10</v>
      </c>
      <c r="DC78" s="5" t="s">
        <v>13</v>
      </c>
      <c r="DD78" s="5" t="s">
        <v>14</v>
      </c>
      <c r="DE78" s="5" t="s">
        <v>15</v>
      </c>
      <c r="DF78" s="6"/>
    </row>
    <row r="79" spans="5:110" ht="8.15" customHeight="1" x14ac:dyDescent="0.2"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29"/>
      <c r="BX79" s="129"/>
      <c r="BY79" s="129"/>
      <c r="BZ79" s="129"/>
      <c r="CA79" s="129"/>
      <c r="CB79" s="129"/>
      <c r="CC79" s="129"/>
      <c r="CD79" s="129"/>
      <c r="CE79" s="129"/>
      <c r="CF79" s="129"/>
      <c r="CZ79" s="347"/>
      <c r="DA79" s="7" t="s">
        <v>16</v>
      </c>
      <c r="DB79" s="5" t="s">
        <v>17</v>
      </c>
      <c r="DC79" s="5" t="s">
        <v>7</v>
      </c>
      <c r="DD79" s="5" t="s">
        <v>9</v>
      </c>
      <c r="DE79" s="5" t="s">
        <v>18</v>
      </c>
      <c r="DF79" s="6"/>
    </row>
    <row r="80" spans="5:110" ht="8.15" customHeight="1" x14ac:dyDescent="0.2">
      <c r="E80" s="122" t="s">
        <v>124</v>
      </c>
      <c r="F80" s="122"/>
      <c r="G80" s="122"/>
      <c r="H80" s="122" t="s">
        <v>53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 t="s">
        <v>54</v>
      </c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 t="s">
        <v>125</v>
      </c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 t="s">
        <v>126</v>
      </c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6" t="s">
        <v>127</v>
      </c>
      <c r="CC80" s="127"/>
      <c r="CD80" s="127"/>
      <c r="CE80" s="127"/>
      <c r="CF80" s="127"/>
      <c r="CZ80" s="346"/>
      <c r="DA80" s="7" t="s">
        <v>11</v>
      </c>
      <c r="DB80" s="5" t="s">
        <v>19</v>
      </c>
      <c r="DC80" s="5" t="s">
        <v>7</v>
      </c>
      <c r="DD80" s="8" t="s">
        <v>20</v>
      </c>
      <c r="DE80" s="9" t="s">
        <v>21</v>
      </c>
      <c r="DF80" s="6"/>
    </row>
    <row r="81" spans="5:110" ht="8.15" customHeight="1" x14ac:dyDescent="0.2"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7"/>
      <c r="CC81" s="127"/>
      <c r="CD81" s="127"/>
      <c r="CE81" s="127"/>
      <c r="CF81" s="127"/>
      <c r="CZ81" s="348">
        <v>1</v>
      </c>
      <c r="DA81" s="7" t="s">
        <v>22</v>
      </c>
      <c r="DB81" s="5" t="s">
        <v>23</v>
      </c>
      <c r="DC81" s="5" t="s">
        <v>7</v>
      </c>
      <c r="DD81" s="5" t="s">
        <v>24</v>
      </c>
      <c r="DE81" s="9" t="s">
        <v>21</v>
      </c>
      <c r="DF81" s="6"/>
    </row>
    <row r="82" spans="5:110" ht="8.15" customHeight="1" x14ac:dyDescent="0.2"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  <c r="BH82" s="122"/>
      <c r="BI82" s="122"/>
      <c r="BJ82" s="122"/>
      <c r="BK82" s="122"/>
      <c r="BL82" s="122"/>
      <c r="BM82" s="122"/>
      <c r="BN82" s="122"/>
      <c r="BO82" s="122"/>
      <c r="BP82" s="122"/>
      <c r="BQ82" s="122"/>
      <c r="BR82" s="122"/>
      <c r="BS82" s="122"/>
      <c r="BT82" s="122"/>
      <c r="BU82" s="122"/>
      <c r="BV82" s="122"/>
      <c r="BW82" s="122"/>
      <c r="BX82" s="122"/>
      <c r="BY82" s="122"/>
      <c r="BZ82" s="122"/>
      <c r="CA82" s="122"/>
      <c r="CB82" s="127"/>
      <c r="CC82" s="127"/>
      <c r="CD82" s="127"/>
      <c r="CE82" s="127"/>
      <c r="CF82" s="127"/>
      <c r="CZ82" s="349"/>
      <c r="DA82" s="7" t="s">
        <v>25</v>
      </c>
      <c r="DB82" s="5" t="s">
        <v>26</v>
      </c>
      <c r="DC82" s="5" t="s">
        <v>27</v>
      </c>
      <c r="DD82" s="5" t="s">
        <v>28</v>
      </c>
      <c r="DE82" s="9" t="s">
        <v>21</v>
      </c>
      <c r="DF82" s="6"/>
    </row>
    <row r="83" spans="5:110" ht="8.15" customHeight="1" x14ac:dyDescent="0.2">
      <c r="E83" s="89"/>
      <c r="F83" s="90"/>
      <c r="G83" s="91"/>
      <c r="H83" s="95" t="str">
        <f>(IF(OR($E83="■番号■",$E83=""),"",VLOOKUP($E83,$DA79:$DB83,2,FALSE)))</f>
        <v/>
      </c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7"/>
      <c r="X83" s="108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10"/>
      <c r="AK83" s="108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10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5"/>
      <c r="CA83" s="295"/>
      <c r="CB83" s="139"/>
      <c r="CC83" s="139"/>
      <c r="CD83" s="139"/>
      <c r="CE83" s="139"/>
      <c r="CF83" s="139"/>
      <c r="CZ83" s="345">
        <v>2</v>
      </c>
      <c r="DA83" s="7" t="s">
        <v>29</v>
      </c>
      <c r="DB83" s="5" t="s">
        <v>30</v>
      </c>
      <c r="DC83" s="5" t="s">
        <v>31</v>
      </c>
      <c r="DD83" s="10" t="s">
        <v>32</v>
      </c>
      <c r="DE83" s="5" t="s">
        <v>33</v>
      </c>
      <c r="DF83" s="6"/>
    </row>
    <row r="84" spans="5:110" ht="8.15" customHeight="1" x14ac:dyDescent="0.2">
      <c r="E84" s="92"/>
      <c r="F84" s="93"/>
      <c r="G84" s="94"/>
      <c r="H84" s="98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100"/>
      <c r="X84" s="111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3"/>
      <c r="AK84" s="297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9"/>
      <c r="BH84" s="300"/>
      <c r="BI84" s="300"/>
      <c r="BJ84" s="300"/>
      <c r="BK84" s="300"/>
      <c r="BL84" s="300"/>
      <c r="BM84" s="300"/>
      <c r="BN84" s="300"/>
      <c r="BO84" s="300"/>
      <c r="BP84" s="300"/>
      <c r="BQ84" s="300"/>
      <c r="BR84" s="300"/>
      <c r="BS84" s="300"/>
      <c r="BT84" s="300"/>
      <c r="BU84" s="300"/>
      <c r="BV84" s="300"/>
      <c r="BW84" s="300"/>
      <c r="BX84" s="300"/>
      <c r="BY84" s="300"/>
      <c r="BZ84" s="300"/>
      <c r="CA84" s="300"/>
      <c r="CB84" s="141"/>
      <c r="CC84" s="141"/>
      <c r="CD84" s="141"/>
      <c r="CE84" s="141"/>
      <c r="CF84" s="141"/>
      <c r="CZ84" s="346"/>
      <c r="DA84" s="6"/>
      <c r="DB84" s="11" t="s">
        <v>34</v>
      </c>
      <c r="DC84" s="11"/>
      <c r="DD84" s="11"/>
      <c r="DE84" s="11"/>
      <c r="DF84" s="6"/>
    </row>
    <row r="85" spans="5:110" ht="8.15" customHeight="1" x14ac:dyDescent="0.2">
      <c r="E85" s="89"/>
      <c r="F85" s="90"/>
      <c r="G85" s="91"/>
      <c r="H85" s="95" t="str">
        <f>(IF(OR($E85="■番号■",$E85=""),"",VLOOKUP($E85,$DA79:$DB83,2,FALSE)))</f>
        <v/>
      </c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7"/>
      <c r="X85" s="108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5"/>
      <c r="AK85" s="108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10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5"/>
      <c r="CA85" s="295"/>
      <c r="CB85" s="139"/>
      <c r="CC85" s="139"/>
      <c r="CD85" s="139"/>
      <c r="CE85" s="139"/>
      <c r="CF85" s="139"/>
      <c r="CZ85" s="348">
        <v>3</v>
      </c>
      <c r="DA85" s="6"/>
      <c r="DB85" s="12" t="str">
        <f>IFERROR(IF(VLOOKUP($E83,$DA78:$DE83,3,0)="なし","",VLOOKUP($E83,$DA78:$DE83,3,0)),"")</f>
        <v/>
      </c>
      <c r="DC85" s="12" t="str">
        <f>IFERROR(IF(VLOOKUP($E85,$DA78:$DE83,3,0)="なし","",VLOOKUP($E85,$DA78:$DE83,3,0)),"")</f>
        <v/>
      </c>
      <c r="DD85" s="12" t="str">
        <f>IFERROR(IF(VLOOKUP($E87,$DA78:$DE83,3,0)="なし","",VLOOKUP($E87,$DA78:$DE83,3,0)),"")</f>
        <v/>
      </c>
      <c r="DE85" s="13" t="str">
        <f>IFERROR(IF(VLOOKUP($E89,$DA78:$DE83,3,0)="なし","",VLOOKUP($E89,$DA78:$DE83,3,0)),"")</f>
        <v/>
      </c>
      <c r="DF85" s="12" t="str">
        <f>IFERROR(IF(VLOOKUP($E91,$DA78:$DE83,3,0)="なし","",VLOOKUP($E91,$DA78:$DE83,3,0)),"")</f>
        <v/>
      </c>
    </row>
    <row r="86" spans="5:110" ht="8.15" customHeight="1" x14ac:dyDescent="0.2">
      <c r="E86" s="92"/>
      <c r="F86" s="93"/>
      <c r="G86" s="94"/>
      <c r="H86" s="98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100"/>
      <c r="X86" s="116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8"/>
      <c r="AK86" s="111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3"/>
      <c r="BH86" s="296"/>
      <c r="BI86" s="296"/>
      <c r="BJ86" s="296"/>
      <c r="BK86" s="296"/>
      <c r="BL86" s="296"/>
      <c r="BM86" s="296"/>
      <c r="BN86" s="296"/>
      <c r="BO86" s="296"/>
      <c r="BP86" s="296"/>
      <c r="BQ86" s="296"/>
      <c r="BR86" s="296"/>
      <c r="BS86" s="296"/>
      <c r="BT86" s="296"/>
      <c r="BU86" s="296"/>
      <c r="BV86" s="296"/>
      <c r="BW86" s="296"/>
      <c r="BX86" s="296"/>
      <c r="BY86" s="296"/>
      <c r="BZ86" s="296"/>
      <c r="CA86" s="296"/>
      <c r="CB86" s="140"/>
      <c r="CC86" s="140"/>
      <c r="CD86" s="140"/>
      <c r="CE86" s="140"/>
      <c r="CF86" s="140"/>
      <c r="CZ86" s="349"/>
      <c r="DA86" s="6"/>
      <c r="DB86" s="12" t="str">
        <f>IFERROR(IF(VLOOKUP($E83,$DA78:$DE83,4,0)="なし","",VLOOKUP($E83,$DA78:$DE83,4,0)),"")</f>
        <v/>
      </c>
      <c r="DC86" s="12" t="str">
        <f>IFERROR(IF(VLOOKUP($E85,$DA78:$DE83,4,0)="なし","",VLOOKUP($E85,$DA78:$DE83,4,0)),"")</f>
        <v/>
      </c>
      <c r="DD86" s="12" t="str">
        <f>IFERROR(IF(VLOOKUP($E87,$DA78:$DE83,4,0)="なし","",VLOOKUP($E87,$DA78:$DE83,4,0)),"")</f>
        <v/>
      </c>
      <c r="DE86" s="13" t="str">
        <f>IFERROR(IF(VLOOKUP($E89,$DA78:$DE83,4,0)="なし","",VLOOKUP($E89,$DA78:$DE83,4,0)),"")</f>
        <v/>
      </c>
      <c r="DF86" s="12" t="str">
        <f>IFERROR(IF(VLOOKUP($E91,$DA78:$DE83,4,0)="なし","",VLOOKUP($E91,$DA78:$DE83,4,0)),"")</f>
        <v/>
      </c>
    </row>
    <row r="87" spans="5:110" ht="8.15" customHeight="1" x14ac:dyDescent="0.2">
      <c r="E87" s="89"/>
      <c r="F87" s="90"/>
      <c r="G87" s="91"/>
      <c r="H87" s="95" t="str">
        <f>(IF(OR($E87="■番号■",$E87=""),"",VLOOKUP($E87,$DA79:$DB83,2,FALSE)))</f>
        <v/>
      </c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7"/>
      <c r="X87" s="108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5"/>
      <c r="AK87" s="108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10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5"/>
      <c r="CB87" s="139"/>
      <c r="CC87" s="139"/>
      <c r="CD87" s="139"/>
      <c r="CE87" s="139"/>
      <c r="CF87" s="139"/>
      <c r="CZ87" s="345">
        <v>4</v>
      </c>
      <c r="DA87" s="6"/>
      <c r="DB87" s="12" t="str">
        <f>IFERROR(IF(VLOOKUP($E83,$DA78:$DE83,5,0)="なし","",VLOOKUP($E83,$DA78:$DE83,5,0)),"")</f>
        <v/>
      </c>
      <c r="DC87" s="12" t="str">
        <f>IFERROR(IF(VLOOKUP($E85,$DA78:$DE83,5,0)="なし","",VLOOKUP($E85,$DA78:$DE83,5,0)),"")</f>
        <v/>
      </c>
      <c r="DD87" s="12" t="str">
        <f>IFERROR(IF(VLOOKUP($E87,$DA78:$DE83,5,0)="なし","",VLOOKUP($E87,$DA78:$DE83,5,0)),"")</f>
        <v/>
      </c>
      <c r="DE87" s="13" t="str">
        <f>IFERROR(IF(VLOOKUP($E89,$DA78:$DE83,5,0)="なし","",VLOOKUP($E89,$DA78:$DE83,5,0)),"")</f>
        <v/>
      </c>
      <c r="DF87" s="12" t="str">
        <f>IFERROR(IF(VLOOKUP($E91,$DA78:$DE83,5,0)="なし","",VLOOKUP($E91,$DA78:$DE83,5,0)),"")</f>
        <v/>
      </c>
    </row>
    <row r="88" spans="5:110" ht="8.15" customHeight="1" x14ac:dyDescent="0.2">
      <c r="E88" s="92"/>
      <c r="F88" s="93"/>
      <c r="G88" s="94"/>
      <c r="H88" s="98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100"/>
      <c r="X88" s="116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8"/>
      <c r="AK88" s="111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3"/>
      <c r="BH88" s="296"/>
      <c r="BI88" s="296"/>
      <c r="BJ88" s="296"/>
      <c r="BK88" s="296"/>
      <c r="BL88" s="296"/>
      <c r="BM88" s="296"/>
      <c r="BN88" s="296"/>
      <c r="BO88" s="296"/>
      <c r="BP88" s="296"/>
      <c r="BQ88" s="296"/>
      <c r="BR88" s="296"/>
      <c r="BS88" s="296"/>
      <c r="BT88" s="296"/>
      <c r="BU88" s="296"/>
      <c r="BV88" s="296"/>
      <c r="BW88" s="296"/>
      <c r="BX88" s="296"/>
      <c r="BY88" s="296"/>
      <c r="BZ88" s="296"/>
      <c r="CA88" s="296"/>
      <c r="CB88" s="140"/>
      <c r="CC88" s="140"/>
      <c r="CD88" s="140"/>
      <c r="CE88" s="140"/>
      <c r="CF88" s="140"/>
      <c r="CZ88" s="346"/>
      <c r="DA88" s="6"/>
      <c r="DB88" s="6"/>
      <c r="DC88" s="6"/>
      <c r="DD88" s="6"/>
      <c r="DE88" s="6"/>
      <c r="DF88" s="6"/>
    </row>
    <row r="89" spans="5:110" ht="8.15" customHeight="1" x14ac:dyDescent="0.2">
      <c r="E89" s="89"/>
      <c r="F89" s="90"/>
      <c r="G89" s="91"/>
      <c r="H89" s="95" t="str">
        <f>(IF(OR($E89="■番号■",$E89=""),"",VLOOKUP($E89,$DA79:$DB83,2,FALSE)))</f>
        <v/>
      </c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7"/>
      <c r="X89" s="108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5"/>
      <c r="AK89" s="108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10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5"/>
      <c r="CA89" s="295"/>
      <c r="CB89" s="139"/>
      <c r="CC89" s="139"/>
      <c r="CD89" s="139"/>
      <c r="CE89" s="139"/>
      <c r="CF89" s="139"/>
      <c r="CZ89" s="345">
        <v>5</v>
      </c>
      <c r="DA89" s="6"/>
      <c r="DB89" s="6"/>
      <c r="DC89" s="6"/>
      <c r="DD89" s="6"/>
      <c r="DE89" s="6"/>
      <c r="DF89" s="6"/>
    </row>
    <row r="90" spans="5:110" ht="8.15" customHeight="1" x14ac:dyDescent="0.2">
      <c r="E90" s="92"/>
      <c r="F90" s="93"/>
      <c r="G90" s="94"/>
      <c r="H90" s="98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100"/>
      <c r="X90" s="119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1"/>
      <c r="AK90" s="297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9"/>
      <c r="BH90" s="300"/>
      <c r="BI90" s="300"/>
      <c r="BJ90" s="300"/>
      <c r="BK90" s="300"/>
      <c r="BL90" s="300"/>
      <c r="BM90" s="300"/>
      <c r="BN90" s="300"/>
      <c r="BO90" s="300"/>
      <c r="BP90" s="300"/>
      <c r="BQ90" s="300"/>
      <c r="BR90" s="300"/>
      <c r="BS90" s="300"/>
      <c r="BT90" s="300"/>
      <c r="BU90" s="300"/>
      <c r="BV90" s="300"/>
      <c r="BW90" s="300"/>
      <c r="BX90" s="300"/>
      <c r="BY90" s="300"/>
      <c r="BZ90" s="300"/>
      <c r="CA90" s="300"/>
      <c r="CB90" s="141"/>
      <c r="CC90" s="141"/>
      <c r="CD90" s="141"/>
      <c r="CE90" s="141"/>
      <c r="CF90" s="141"/>
      <c r="CZ90" s="346"/>
      <c r="DA90" s="6"/>
      <c r="DB90" s="6"/>
      <c r="DC90" s="6"/>
      <c r="DD90" s="6"/>
      <c r="DE90" s="6"/>
      <c r="DF90" s="6"/>
    </row>
    <row r="91" spans="5:110" ht="8.15" customHeight="1" x14ac:dyDescent="0.2">
      <c r="E91" s="89"/>
      <c r="F91" s="90"/>
      <c r="G91" s="91"/>
      <c r="H91" s="95" t="str">
        <f>(IF(OR($E91="■番号■",$E91=""),"",VLOOKUP($E91,$DA79:$DB83,2,FALSE)))</f>
        <v/>
      </c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7"/>
      <c r="X91" s="108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5"/>
      <c r="AK91" s="108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10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5"/>
      <c r="CB91" s="139"/>
      <c r="CC91" s="139"/>
      <c r="CD91" s="139"/>
      <c r="CE91" s="139"/>
      <c r="CF91" s="139"/>
    </row>
    <row r="92" spans="5:110" ht="8.15" customHeight="1" x14ac:dyDescent="0.2">
      <c r="E92" s="92"/>
      <c r="F92" s="93"/>
      <c r="G92" s="94"/>
      <c r="H92" s="98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100"/>
      <c r="X92" s="116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8"/>
      <c r="AK92" s="111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3"/>
      <c r="BH92" s="296"/>
      <c r="BI92" s="296"/>
      <c r="BJ92" s="296"/>
      <c r="BK92" s="296"/>
      <c r="BL92" s="296"/>
      <c r="BM92" s="296"/>
      <c r="BN92" s="296"/>
      <c r="BO92" s="296"/>
      <c r="BP92" s="296"/>
      <c r="BQ92" s="296"/>
      <c r="BR92" s="296"/>
      <c r="BS92" s="296"/>
      <c r="BT92" s="296"/>
      <c r="BU92" s="296"/>
      <c r="BV92" s="296"/>
      <c r="BW92" s="296"/>
      <c r="BX92" s="296"/>
      <c r="BY92" s="296"/>
      <c r="BZ92" s="296"/>
      <c r="CA92" s="296"/>
      <c r="CB92" s="140"/>
      <c r="CC92" s="140"/>
      <c r="CD92" s="140"/>
      <c r="CE92" s="140"/>
      <c r="CF92" s="140"/>
    </row>
    <row r="93" spans="5:110" ht="8.15" customHeight="1" x14ac:dyDescent="0.2"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3"/>
      <c r="BT93" s="53"/>
      <c r="BU93" s="53"/>
      <c r="BV93" s="53"/>
      <c r="BW93" s="53"/>
      <c r="BX93" s="53"/>
      <c r="BY93" s="53"/>
      <c r="BZ93" s="53"/>
      <c r="CA93" s="53"/>
      <c r="CB93" s="53"/>
      <c r="CC93" s="53"/>
      <c r="CD93" s="53"/>
      <c r="CE93" s="53"/>
      <c r="CF93" s="53"/>
    </row>
    <row r="94" spans="5:110" ht="8.15" customHeight="1" x14ac:dyDescent="0.2"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  <c r="CC94" s="53"/>
      <c r="CD94" s="53"/>
      <c r="CE94" s="53"/>
      <c r="CF94" s="53"/>
    </row>
    <row r="95" spans="5:110" ht="8.15" customHeight="1" x14ac:dyDescent="0.2"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3"/>
      <c r="BS95" s="53"/>
      <c r="BT95" s="53"/>
      <c r="BU95" s="53"/>
      <c r="BV95" s="53"/>
      <c r="BW95" s="53"/>
      <c r="BX95" s="53"/>
      <c r="BY95" s="53"/>
      <c r="BZ95" s="53"/>
      <c r="CA95" s="53"/>
      <c r="CB95" s="53"/>
      <c r="CC95" s="53"/>
      <c r="CD95" s="53"/>
      <c r="CE95" s="53"/>
      <c r="CF95" s="53"/>
    </row>
    <row r="96" spans="5:110" ht="8.15" customHeight="1" x14ac:dyDescent="0.2"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3"/>
      <c r="BS96" s="53"/>
      <c r="BT96" s="53"/>
      <c r="BU96" s="53"/>
      <c r="BV96" s="53"/>
      <c r="BW96" s="53"/>
      <c r="BX96" s="53"/>
      <c r="BY96" s="53"/>
      <c r="BZ96" s="53"/>
      <c r="CA96" s="53"/>
      <c r="CB96" s="53"/>
      <c r="CC96" s="53"/>
      <c r="CD96" s="53"/>
      <c r="CE96" s="53"/>
      <c r="CF96" s="53"/>
    </row>
    <row r="97" spans="5:84" ht="8.15" customHeight="1" x14ac:dyDescent="0.2"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3"/>
      <c r="BW97" s="53"/>
      <c r="BX97" s="53"/>
      <c r="BY97" s="53"/>
      <c r="BZ97" s="53"/>
      <c r="CA97" s="53"/>
      <c r="CB97" s="53"/>
      <c r="CC97" s="53"/>
      <c r="CD97" s="53"/>
      <c r="CE97" s="53"/>
      <c r="CF97" s="53"/>
    </row>
    <row r="98" spans="5:84" ht="8.15" customHeight="1" x14ac:dyDescent="0.2"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</row>
    <row r="99" spans="5:84" ht="8.15" customHeight="1" x14ac:dyDescent="0.2"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3"/>
      <c r="BS99" s="53"/>
      <c r="BT99" s="53"/>
      <c r="BU99" s="53"/>
      <c r="BV99" s="53"/>
      <c r="BW99" s="53"/>
      <c r="BX99" s="53"/>
      <c r="BY99" s="53"/>
      <c r="BZ99" s="53"/>
      <c r="CA99" s="53"/>
      <c r="CB99" s="53"/>
      <c r="CC99" s="53"/>
      <c r="CD99" s="53"/>
      <c r="CE99" s="53"/>
      <c r="CF99" s="53"/>
    </row>
    <row r="100" spans="5:84" ht="7.5" customHeight="1" x14ac:dyDescent="0.2"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3"/>
      <c r="BS100" s="53"/>
      <c r="BT100" s="53"/>
      <c r="BU100" s="53"/>
      <c r="BV100" s="53"/>
      <c r="BW100" s="53"/>
      <c r="BX100" s="53"/>
      <c r="BY100" s="53"/>
      <c r="BZ100" s="53"/>
      <c r="CA100" s="53"/>
      <c r="CB100" s="53"/>
      <c r="CC100" s="53"/>
      <c r="CD100" s="53"/>
      <c r="CE100" s="53"/>
      <c r="CF100" s="53"/>
    </row>
    <row r="101" spans="5:84" ht="8.15" hidden="1" customHeight="1" x14ac:dyDescent="0.2"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3"/>
      <c r="BS101" s="53"/>
      <c r="BT101" s="53"/>
      <c r="BU101" s="53"/>
      <c r="BV101" s="53"/>
      <c r="BW101" s="53"/>
      <c r="BX101" s="53"/>
      <c r="BY101" s="53"/>
      <c r="BZ101" s="53"/>
      <c r="CA101" s="53"/>
      <c r="CB101" s="53"/>
      <c r="CC101" s="53"/>
      <c r="CD101" s="53"/>
      <c r="CE101" s="53"/>
      <c r="CF101" s="53"/>
    </row>
    <row r="102" spans="5:84" ht="8.15" hidden="1" customHeight="1" x14ac:dyDescent="0.2"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3"/>
      <c r="BS102" s="53"/>
      <c r="BT102" s="53"/>
      <c r="BU102" s="53"/>
      <c r="BV102" s="53"/>
      <c r="BW102" s="53"/>
      <c r="BX102" s="53"/>
      <c r="BY102" s="53"/>
      <c r="BZ102" s="53"/>
      <c r="CA102" s="53"/>
      <c r="CB102" s="53"/>
      <c r="CC102" s="53"/>
      <c r="CD102" s="53"/>
      <c r="CE102" s="53"/>
      <c r="CF102" s="53"/>
    </row>
    <row r="103" spans="5:84" ht="8.15" hidden="1" customHeight="1" x14ac:dyDescent="0.2"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3"/>
      <c r="BS103" s="53"/>
      <c r="BT103" s="53"/>
      <c r="BU103" s="53"/>
      <c r="BV103" s="53"/>
      <c r="BW103" s="53"/>
      <c r="BX103" s="53"/>
      <c r="BY103" s="53"/>
      <c r="BZ103" s="53"/>
      <c r="CA103" s="53"/>
      <c r="CB103" s="53"/>
      <c r="CC103" s="53"/>
      <c r="CD103" s="53"/>
      <c r="CE103" s="53"/>
      <c r="CF103" s="53"/>
    </row>
    <row r="104" spans="5:84" ht="8.15" hidden="1" customHeight="1" x14ac:dyDescent="0.2"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  <c r="BT104" s="53"/>
      <c r="BU104" s="53"/>
      <c r="BV104" s="53"/>
      <c r="BW104" s="53"/>
      <c r="BX104" s="53"/>
      <c r="BY104" s="53"/>
      <c r="BZ104" s="53"/>
      <c r="CA104" s="53"/>
      <c r="CB104" s="53"/>
      <c r="CC104" s="53"/>
      <c r="CD104" s="53"/>
      <c r="CE104" s="53"/>
      <c r="CF104" s="53"/>
    </row>
    <row r="105" spans="5:84" ht="8.15" hidden="1" customHeight="1" x14ac:dyDescent="0.2"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  <c r="BV105" s="53"/>
      <c r="BW105" s="53"/>
      <c r="BX105" s="53"/>
      <c r="BY105" s="53"/>
      <c r="BZ105" s="53"/>
      <c r="CA105" s="53"/>
      <c r="CB105" s="53"/>
      <c r="CC105" s="53"/>
      <c r="CD105" s="53"/>
      <c r="CE105" s="53"/>
      <c r="CF105" s="53"/>
    </row>
    <row r="106" spans="5:84" ht="8.15" hidden="1" customHeight="1" x14ac:dyDescent="0.2"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</row>
    <row r="107" spans="5:84" ht="8.15" hidden="1" customHeight="1" x14ac:dyDescent="0.2"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3"/>
      <c r="BS107" s="53"/>
      <c r="BT107" s="53"/>
      <c r="BU107" s="53"/>
      <c r="BV107" s="53"/>
      <c r="BW107" s="53"/>
      <c r="BX107" s="53"/>
      <c r="BY107" s="53"/>
      <c r="BZ107" s="53"/>
      <c r="CA107" s="53"/>
      <c r="CB107" s="53"/>
      <c r="CC107" s="53"/>
      <c r="CD107" s="53"/>
      <c r="CE107" s="53"/>
      <c r="CF107" s="53"/>
    </row>
    <row r="108" spans="5:84" ht="8.15" hidden="1" customHeight="1" x14ac:dyDescent="0.2"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3"/>
      <c r="BT108" s="53"/>
      <c r="BU108" s="53"/>
      <c r="BV108" s="53"/>
      <c r="BW108" s="53"/>
      <c r="BX108" s="53"/>
      <c r="BY108" s="53"/>
      <c r="BZ108" s="53"/>
      <c r="CA108" s="53"/>
      <c r="CB108" s="53"/>
      <c r="CC108" s="53"/>
      <c r="CD108" s="53"/>
      <c r="CE108" s="53"/>
      <c r="CF108" s="53"/>
    </row>
    <row r="109" spans="5:84" ht="8.15" hidden="1" customHeight="1" x14ac:dyDescent="0.2"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  <c r="BV109" s="53"/>
      <c r="BW109" s="53"/>
      <c r="BX109" s="53"/>
      <c r="BY109" s="53"/>
      <c r="BZ109" s="53"/>
      <c r="CA109" s="53"/>
      <c r="CB109" s="53"/>
      <c r="CC109" s="53"/>
      <c r="CD109" s="53"/>
      <c r="CE109" s="53"/>
      <c r="CF109" s="53"/>
    </row>
    <row r="110" spans="5:84" ht="8.15" hidden="1" customHeight="1" x14ac:dyDescent="0.2"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  <c r="BV110" s="53"/>
      <c r="BW110" s="53"/>
      <c r="BX110" s="53"/>
      <c r="BY110" s="53"/>
      <c r="BZ110" s="53"/>
      <c r="CA110" s="53"/>
      <c r="CB110" s="53"/>
      <c r="CC110" s="53"/>
      <c r="CD110" s="53"/>
      <c r="CE110" s="53"/>
      <c r="CF110" s="53"/>
    </row>
    <row r="111" spans="5:84" ht="8.15" hidden="1" customHeight="1" x14ac:dyDescent="0.2"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3"/>
      <c r="BT111" s="53"/>
      <c r="BU111" s="53"/>
      <c r="BV111" s="53"/>
      <c r="BW111" s="53"/>
      <c r="BX111" s="53"/>
      <c r="BY111" s="53"/>
      <c r="BZ111" s="53"/>
      <c r="CA111" s="53"/>
      <c r="CB111" s="53"/>
      <c r="CC111" s="53"/>
      <c r="CD111" s="53"/>
      <c r="CE111" s="53"/>
      <c r="CF111" s="53"/>
    </row>
    <row r="112" spans="5:84" ht="8.15" hidden="1" customHeight="1" x14ac:dyDescent="0.2"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3"/>
      <c r="BS112" s="53"/>
      <c r="BT112" s="53"/>
      <c r="BU112" s="53"/>
      <c r="BV112" s="53"/>
      <c r="BW112" s="53"/>
      <c r="BX112" s="53"/>
      <c r="BY112" s="53"/>
      <c r="BZ112" s="53"/>
      <c r="CA112" s="53"/>
      <c r="CB112" s="53"/>
      <c r="CC112" s="53"/>
      <c r="CD112" s="53"/>
      <c r="CE112" s="53"/>
      <c r="CF112" s="53"/>
    </row>
    <row r="113" spans="5:84" ht="8.15" hidden="1" customHeight="1" x14ac:dyDescent="0.2"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3"/>
      <c r="BS113" s="53"/>
      <c r="BT113" s="53"/>
      <c r="BU113" s="53"/>
      <c r="BV113" s="53"/>
      <c r="BW113" s="53"/>
      <c r="BX113" s="53"/>
      <c r="BY113" s="53"/>
      <c r="BZ113" s="53"/>
      <c r="CA113" s="53"/>
      <c r="CB113" s="53"/>
      <c r="CC113" s="53"/>
      <c r="CD113" s="53"/>
      <c r="CE113" s="53"/>
      <c r="CF113" s="53"/>
    </row>
    <row r="114" spans="5:84" ht="8.15" hidden="1" customHeight="1" x14ac:dyDescent="0.2"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</row>
    <row r="115" spans="5:84" ht="8.15" hidden="1" customHeight="1" x14ac:dyDescent="0.2"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  <c r="BV115" s="53"/>
      <c r="BW115" s="53"/>
      <c r="BX115" s="53"/>
      <c r="BY115" s="53"/>
      <c r="BZ115" s="53"/>
      <c r="CA115" s="53"/>
      <c r="CB115" s="53"/>
      <c r="CC115" s="53"/>
      <c r="CD115" s="53"/>
      <c r="CE115" s="53"/>
      <c r="CF115" s="53"/>
    </row>
    <row r="116" spans="5:84" ht="8.15" hidden="1" customHeight="1" x14ac:dyDescent="0.2"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3"/>
      <c r="BS116" s="53"/>
      <c r="BT116" s="53"/>
      <c r="BU116" s="53"/>
      <c r="BV116" s="53"/>
      <c r="BW116" s="53"/>
      <c r="BX116" s="53"/>
      <c r="BY116" s="53"/>
      <c r="BZ116" s="53"/>
      <c r="CA116" s="53"/>
      <c r="CB116" s="53"/>
      <c r="CC116" s="53"/>
      <c r="CD116" s="53"/>
      <c r="CE116" s="53"/>
      <c r="CF116" s="53"/>
    </row>
    <row r="117" spans="5:84" ht="8.15" hidden="1" customHeight="1" x14ac:dyDescent="0.2"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3"/>
      <c r="BS117" s="53"/>
      <c r="BT117" s="53"/>
      <c r="BU117" s="53"/>
      <c r="BV117" s="53"/>
      <c r="BW117" s="53"/>
      <c r="BX117" s="53"/>
      <c r="BY117" s="53"/>
      <c r="BZ117" s="53"/>
      <c r="CA117" s="53"/>
      <c r="CB117" s="53"/>
      <c r="CC117" s="53"/>
      <c r="CD117" s="53"/>
      <c r="CE117" s="53"/>
      <c r="CF117" s="53"/>
    </row>
    <row r="118" spans="5:84" ht="8.15" hidden="1" customHeight="1" x14ac:dyDescent="0.2"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3"/>
      <c r="BR118" s="53"/>
      <c r="BS118" s="53"/>
      <c r="BT118" s="53"/>
      <c r="BU118" s="53"/>
      <c r="BV118" s="53"/>
      <c r="BW118" s="53"/>
      <c r="BX118" s="53"/>
      <c r="BY118" s="53"/>
      <c r="BZ118" s="53"/>
      <c r="CA118" s="53"/>
      <c r="CB118" s="53"/>
      <c r="CC118" s="53"/>
      <c r="CD118" s="53"/>
      <c r="CE118" s="53"/>
      <c r="CF118" s="53"/>
    </row>
    <row r="119" spans="5:84" ht="8.15" hidden="1" customHeight="1" x14ac:dyDescent="0.2"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S119" s="53"/>
      <c r="BT119" s="53"/>
      <c r="BU119" s="53"/>
      <c r="BV119" s="53"/>
      <c r="BW119" s="53"/>
      <c r="BX119" s="53"/>
      <c r="BY119" s="53"/>
      <c r="BZ119" s="53"/>
      <c r="CA119" s="53"/>
      <c r="CB119" s="53"/>
      <c r="CC119" s="53"/>
      <c r="CD119" s="53"/>
      <c r="CE119" s="53"/>
      <c r="CF119" s="53"/>
    </row>
    <row r="120" spans="5:84" ht="8.15" hidden="1" customHeight="1" x14ac:dyDescent="0.2"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53"/>
      <c r="BW120" s="53"/>
      <c r="BX120" s="53"/>
      <c r="BY120" s="53"/>
      <c r="BZ120" s="53"/>
      <c r="CA120" s="53"/>
      <c r="CB120" s="53"/>
      <c r="CC120" s="53"/>
      <c r="CD120" s="53"/>
      <c r="CE120" s="53"/>
      <c r="CF120" s="53"/>
    </row>
    <row r="121" spans="5:84" ht="8.15" hidden="1" customHeight="1" x14ac:dyDescent="0.2"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3"/>
      <c r="BU121" s="53"/>
      <c r="BV121" s="53"/>
      <c r="BW121" s="53"/>
      <c r="BX121" s="53"/>
      <c r="BY121" s="53"/>
      <c r="BZ121" s="53"/>
      <c r="CA121" s="53"/>
      <c r="CB121" s="53"/>
      <c r="CC121" s="53"/>
      <c r="CD121" s="53"/>
      <c r="CE121" s="53"/>
      <c r="CF121" s="53"/>
    </row>
    <row r="122" spans="5:84" ht="8.15" hidden="1" customHeight="1" x14ac:dyDescent="0.2"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</row>
    <row r="123" spans="5:84" ht="8.15" hidden="1" customHeight="1" x14ac:dyDescent="0.2"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S123" s="53"/>
      <c r="BT123" s="53"/>
      <c r="BU123" s="53"/>
      <c r="BV123" s="53"/>
      <c r="BW123" s="53"/>
      <c r="BX123" s="53"/>
      <c r="BY123" s="53"/>
      <c r="BZ123" s="53"/>
      <c r="CA123" s="53"/>
      <c r="CB123" s="53"/>
      <c r="CC123" s="53"/>
      <c r="CD123" s="53"/>
      <c r="CE123" s="53"/>
      <c r="CF123" s="53"/>
    </row>
    <row r="124" spans="5:84" ht="8.15" hidden="1" customHeight="1" x14ac:dyDescent="0.2"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3"/>
      <c r="BS124" s="53"/>
      <c r="BT124" s="53"/>
      <c r="BU124" s="53"/>
      <c r="BV124" s="53"/>
      <c r="BW124" s="53"/>
      <c r="BX124" s="53"/>
      <c r="BY124" s="53"/>
      <c r="BZ124" s="53"/>
      <c r="CA124" s="53"/>
      <c r="CB124" s="53"/>
      <c r="CC124" s="53"/>
      <c r="CD124" s="53"/>
      <c r="CE124" s="53"/>
      <c r="CF124" s="53"/>
    </row>
    <row r="125" spans="5:84" ht="8.15" hidden="1" customHeight="1" x14ac:dyDescent="0.2"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3"/>
      <c r="BW125" s="53"/>
      <c r="BX125" s="53"/>
      <c r="BY125" s="53"/>
      <c r="BZ125" s="53"/>
      <c r="CA125" s="53"/>
      <c r="CB125" s="53"/>
      <c r="CC125" s="53"/>
      <c r="CD125" s="53"/>
      <c r="CE125" s="53"/>
      <c r="CF125" s="53"/>
    </row>
    <row r="126" spans="5:84" ht="8.15" hidden="1" customHeight="1" x14ac:dyDescent="0.2"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3"/>
      <c r="BS126" s="53"/>
      <c r="BT126" s="53"/>
      <c r="BU126" s="53"/>
      <c r="BV126" s="53"/>
      <c r="BW126" s="53"/>
      <c r="BX126" s="53"/>
      <c r="BY126" s="53"/>
      <c r="BZ126" s="53"/>
      <c r="CA126" s="53"/>
      <c r="CB126" s="53"/>
      <c r="CC126" s="53"/>
      <c r="CD126" s="53"/>
      <c r="CE126" s="53"/>
      <c r="CF126" s="53"/>
    </row>
    <row r="127" spans="5:84" ht="8.15" hidden="1" customHeight="1" x14ac:dyDescent="0.2"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S127" s="53"/>
      <c r="BT127" s="53"/>
      <c r="BU127" s="53"/>
      <c r="BV127" s="53"/>
      <c r="BW127" s="53"/>
      <c r="BX127" s="53"/>
      <c r="BY127" s="53"/>
      <c r="BZ127" s="53"/>
      <c r="CA127" s="53"/>
      <c r="CB127" s="53"/>
      <c r="CC127" s="53"/>
      <c r="CD127" s="53"/>
      <c r="CE127" s="53"/>
      <c r="CF127" s="53"/>
    </row>
    <row r="128" spans="5:84" ht="8.15" hidden="1" customHeight="1" x14ac:dyDescent="0.2"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3"/>
      <c r="BS128" s="53"/>
      <c r="BT128" s="53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</row>
    <row r="129" spans="5:84" ht="8.15" hidden="1" customHeight="1" x14ac:dyDescent="0.2"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3"/>
      <c r="BS129" s="53"/>
      <c r="BT129" s="53"/>
      <c r="BU129" s="53"/>
      <c r="BV129" s="53"/>
      <c r="BW129" s="53"/>
      <c r="BX129" s="53"/>
      <c r="BY129" s="53"/>
      <c r="BZ129" s="53"/>
      <c r="CA129" s="53"/>
      <c r="CB129" s="53"/>
      <c r="CC129" s="53"/>
      <c r="CD129" s="53"/>
      <c r="CE129" s="53"/>
      <c r="CF129" s="53"/>
    </row>
    <row r="130" spans="5:84" ht="8.15" hidden="1" customHeight="1" x14ac:dyDescent="0.2"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3"/>
      <c r="BT130" s="53"/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</row>
    <row r="131" spans="5:84" ht="8.15" hidden="1" customHeight="1" x14ac:dyDescent="0.2"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</row>
    <row r="132" spans="5:84" ht="8.15" hidden="1" customHeight="1" x14ac:dyDescent="0.2"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3"/>
      <c r="BW132" s="53"/>
      <c r="BX132" s="53"/>
      <c r="BY132" s="53"/>
      <c r="BZ132" s="53"/>
      <c r="CA132" s="53"/>
      <c r="CB132" s="53"/>
      <c r="CC132" s="53"/>
      <c r="CD132" s="53"/>
      <c r="CE132" s="53"/>
      <c r="CF132" s="53"/>
    </row>
    <row r="133" spans="5:84" ht="8.15" hidden="1" customHeight="1" x14ac:dyDescent="0.2"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  <c r="BV133" s="53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</row>
    <row r="134" spans="5:84" ht="8.15" hidden="1" customHeight="1" x14ac:dyDescent="0.2"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3"/>
      <c r="BS134" s="53"/>
      <c r="BT134" s="53"/>
      <c r="BU134" s="53"/>
      <c r="BV134" s="53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</row>
    <row r="135" spans="5:84" ht="8.15" hidden="1" customHeight="1" x14ac:dyDescent="0.2"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  <c r="BV135" s="53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</row>
    <row r="136" spans="5:84" ht="8.15" hidden="1" customHeight="1" x14ac:dyDescent="0.2"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3"/>
      <c r="BS136" s="53"/>
      <c r="BT136" s="53"/>
      <c r="BU136" s="53"/>
      <c r="BV136" s="53"/>
      <c r="BW136" s="53"/>
      <c r="BX136" s="53"/>
      <c r="BY136" s="53"/>
      <c r="BZ136" s="53"/>
      <c r="CA136" s="53"/>
      <c r="CB136" s="53"/>
      <c r="CC136" s="53"/>
      <c r="CD136" s="53"/>
      <c r="CE136" s="53"/>
      <c r="CF136" s="53"/>
    </row>
    <row r="137" spans="5:84" ht="8.15" hidden="1" customHeight="1" x14ac:dyDescent="0.2"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3"/>
      <c r="BS137" s="53"/>
      <c r="BT137" s="53"/>
      <c r="BU137" s="53"/>
      <c r="BV137" s="53"/>
      <c r="BW137" s="53"/>
      <c r="BX137" s="53"/>
      <c r="BY137" s="53"/>
      <c r="BZ137" s="53"/>
      <c r="CA137" s="53"/>
      <c r="CB137" s="53"/>
      <c r="CC137" s="53"/>
      <c r="CD137" s="53"/>
      <c r="CE137" s="53"/>
      <c r="CF137" s="53"/>
    </row>
    <row r="138" spans="5:84" ht="8.15" hidden="1" customHeight="1" x14ac:dyDescent="0.2"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3"/>
      <c r="BT138" s="53"/>
      <c r="BU138" s="53"/>
      <c r="BV138" s="53"/>
      <c r="BW138" s="53"/>
      <c r="BX138" s="53"/>
      <c r="BY138" s="53"/>
      <c r="BZ138" s="53"/>
      <c r="CA138" s="53"/>
      <c r="CB138" s="53"/>
      <c r="CC138" s="53"/>
      <c r="CD138" s="53"/>
      <c r="CE138" s="53"/>
      <c r="CF138" s="53"/>
    </row>
    <row r="139" spans="5:84" ht="8.15" hidden="1" customHeight="1" x14ac:dyDescent="0.2"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53"/>
      <c r="BW139" s="53"/>
      <c r="BX139" s="53"/>
      <c r="BY139" s="53"/>
      <c r="BZ139" s="53"/>
      <c r="CA139" s="53"/>
      <c r="CB139" s="53"/>
      <c r="CC139" s="53"/>
      <c r="CD139" s="53"/>
      <c r="CE139" s="53"/>
      <c r="CF139" s="53"/>
    </row>
    <row r="140" spans="5:84" ht="8.15" hidden="1" customHeight="1" x14ac:dyDescent="0.2"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</row>
    <row r="141" spans="5:84" ht="8.15" hidden="1" customHeight="1" x14ac:dyDescent="0.2"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  <c r="BT141" s="53"/>
      <c r="BU141" s="53"/>
      <c r="BV141" s="53"/>
      <c r="BW141" s="53"/>
      <c r="BX141" s="53"/>
      <c r="BY141" s="53"/>
      <c r="BZ141" s="53"/>
      <c r="CA141" s="53"/>
      <c r="CB141" s="53"/>
      <c r="CC141" s="53"/>
      <c r="CD141" s="53"/>
      <c r="CE141" s="53"/>
      <c r="CF141" s="53"/>
    </row>
    <row r="142" spans="5:84" ht="8.15" hidden="1" customHeight="1" x14ac:dyDescent="0.2"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3"/>
      <c r="BS142" s="53"/>
      <c r="BT142" s="53"/>
      <c r="BU142" s="53"/>
      <c r="BV142" s="53"/>
      <c r="BW142" s="53"/>
      <c r="BX142" s="53"/>
      <c r="BY142" s="53"/>
      <c r="BZ142" s="53"/>
      <c r="CA142" s="53"/>
      <c r="CB142" s="53"/>
      <c r="CC142" s="53"/>
      <c r="CD142" s="53"/>
      <c r="CE142" s="53"/>
      <c r="CF142" s="53"/>
    </row>
    <row r="143" spans="5:84" ht="8.15" hidden="1" customHeight="1" x14ac:dyDescent="0.2"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  <c r="BS143" s="53"/>
      <c r="BT143" s="53"/>
      <c r="BU143" s="53"/>
      <c r="BV143" s="53"/>
      <c r="BW143" s="53"/>
      <c r="BX143" s="53"/>
      <c r="BY143" s="53"/>
      <c r="BZ143" s="53"/>
      <c r="CA143" s="53"/>
      <c r="CB143" s="53"/>
      <c r="CC143" s="53"/>
      <c r="CD143" s="53"/>
      <c r="CE143" s="53"/>
      <c r="CF143" s="53"/>
    </row>
    <row r="144" spans="5:84" ht="8.15" hidden="1" customHeight="1" x14ac:dyDescent="0.2"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3"/>
      <c r="BS144" s="53"/>
      <c r="BT144" s="53"/>
      <c r="BU144" s="53"/>
      <c r="BV144" s="53"/>
      <c r="BW144" s="53"/>
      <c r="BX144" s="53"/>
      <c r="BY144" s="53"/>
      <c r="BZ144" s="53"/>
      <c r="CA144" s="53"/>
      <c r="CB144" s="53"/>
      <c r="CC144" s="53"/>
      <c r="CD144" s="53"/>
      <c r="CE144" s="53"/>
      <c r="CF144" s="53"/>
    </row>
    <row r="145" spans="5:84" ht="8.15" hidden="1" customHeight="1" x14ac:dyDescent="0.2"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</row>
    <row r="146" spans="5:84" ht="8.15" hidden="1" customHeight="1" x14ac:dyDescent="0.2"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3"/>
      <c r="BS146" s="53"/>
      <c r="BT146" s="53"/>
      <c r="BU146" s="53"/>
      <c r="BV146" s="53"/>
      <c r="BW146" s="53"/>
      <c r="BX146" s="53"/>
      <c r="BY146" s="53"/>
      <c r="BZ146" s="53"/>
      <c r="CA146" s="53"/>
      <c r="CB146" s="53"/>
      <c r="CC146" s="53"/>
      <c r="CD146" s="53"/>
      <c r="CE146" s="53"/>
      <c r="CF146" s="53"/>
    </row>
    <row r="147" spans="5:84" ht="8.15" hidden="1" customHeight="1" x14ac:dyDescent="0.2"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S147" s="53"/>
      <c r="BT147" s="53"/>
      <c r="BU147" s="53"/>
      <c r="BV147" s="53"/>
      <c r="BW147" s="53"/>
      <c r="BX147" s="53"/>
      <c r="BY147" s="53"/>
      <c r="BZ147" s="53"/>
      <c r="CA147" s="53"/>
      <c r="CB147" s="53"/>
      <c r="CC147" s="53"/>
      <c r="CD147" s="53"/>
      <c r="CE147" s="53"/>
      <c r="CF147" s="53"/>
    </row>
    <row r="148" spans="5:84" ht="8.15" hidden="1" customHeight="1" x14ac:dyDescent="0.2"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3"/>
      <c r="BS148" s="53"/>
      <c r="BT148" s="53"/>
      <c r="BU148" s="53"/>
      <c r="BV148" s="53"/>
      <c r="BW148" s="53"/>
      <c r="BX148" s="53"/>
      <c r="BY148" s="53"/>
      <c r="BZ148" s="53"/>
      <c r="CA148" s="53"/>
      <c r="CB148" s="53"/>
      <c r="CC148" s="53"/>
      <c r="CD148" s="53"/>
      <c r="CE148" s="53"/>
      <c r="CF148" s="53"/>
    </row>
    <row r="149" spans="5:84" ht="8.15" hidden="1" customHeight="1" x14ac:dyDescent="0.2"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  <c r="BS149" s="53"/>
      <c r="BT149" s="53"/>
      <c r="BU149" s="53"/>
      <c r="BV149" s="53"/>
      <c r="BW149" s="53"/>
      <c r="BX149" s="53"/>
      <c r="BY149" s="53"/>
      <c r="BZ149" s="53"/>
      <c r="CA149" s="53"/>
      <c r="CB149" s="53"/>
      <c r="CC149" s="53"/>
      <c r="CD149" s="53"/>
      <c r="CE149" s="53"/>
      <c r="CF149" s="53"/>
    </row>
    <row r="150" spans="5:84" ht="8.15" hidden="1" customHeight="1" x14ac:dyDescent="0.2"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3"/>
      <c r="BS150" s="53"/>
      <c r="BT150" s="53"/>
      <c r="BU150" s="53"/>
      <c r="BV150" s="53"/>
      <c r="BW150" s="53"/>
      <c r="BX150" s="53"/>
      <c r="BY150" s="53"/>
      <c r="BZ150" s="53"/>
      <c r="CA150" s="53"/>
      <c r="CB150" s="53"/>
      <c r="CC150" s="53"/>
      <c r="CD150" s="53"/>
      <c r="CE150" s="53"/>
      <c r="CF150" s="53"/>
    </row>
    <row r="151" spans="5:84" ht="8.15" hidden="1" customHeight="1" x14ac:dyDescent="0.2"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  <c r="BT151" s="53"/>
      <c r="BU151" s="53"/>
      <c r="BV151" s="53"/>
      <c r="BW151" s="53"/>
      <c r="BX151" s="53"/>
      <c r="BY151" s="53"/>
      <c r="BZ151" s="53"/>
      <c r="CA151" s="53"/>
      <c r="CB151" s="53"/>
      <c r="CC151" s="53"/>
      <c r="CD151" s="53"/>
      <c r="CE151" s="53"/>
      <c r="CF151" s="53"/>
    </row>
    <row r="152" spans="5:84" ht="8.15" hidden="1" customHeight="1" x14ac:dyDescent="0.2"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</row>
    <row r="153" spans="5:84" ht="8.15" hidden="1" customHeight="1" x14ac:dyDescent="0.2"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  <c r="BV153" s="53"/>
      <c r="BW153" s="53"/>
      <c r="BX153" s="53"/>
      <c r="BY153" s="53"/>
      <c r="BZ153" s="53"/>
      <c r="CA153" s="53"/>
      <c r="CB153" s="53"/>
      <c r="CC153" s="53"/>
      <c r="CD153" s="53"/>
      <c r="CE153" s="53"/>
      <c r="CF153" s="53"/>
    </row>
    <row r="154" spans="5:84" ht="8.15" hidden="1" customHeight="1" x14ac:dyDescent="0.2"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3"/>
      <c r="BS154" s="53"/>
      <c r="BT154" s="53"/>
      <c r="BU154" s="53"/>
      <c r="BV154" s="53"/>
      <c r="BW154" s="53"/>
      <c r="BX154" s="53"/>
      <c r="BY154" s="53"/>
      <c r="BZ154" s="53"/>
      <c r="CA154" s="53"/>
      <c r="CB154" s="53"/>
      <c r="CC154" s="53"/>
      <c r="CD154" s="53"/>
      <c r="CE154" s="53"/>
      <c r="CF154" s="53"/>
    </row>
    <row r="155" spans="5:84" ht="8.15" hidden="1" customHeight="1" x14ac:dyDescent="0.2"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3"/>
      <c r="BS155" s="53"/>
      <c r="BT155" s="53"/>
      <c r="BU155" s="53"/>
      <c r="BV155" s="53"/>
      <c r="BW155" s="53"/>
      <c r="BX155" s="53"/>
      <c r="BY155" s="53"/>
      <c r="BZ155" s="53"/>
      <c r="CA155" s="53"/>
      <c r="CB155" s="53"/>
      <c r="CC155" s="53"/>
      <c r="CD155" s="53"/>
      <c r="CE155" s="53"/>
      <c r="CF155" s="53"/>
    </row>
    <row r="156" spans="5:84" ht="8.15" hidden="1" customHeight="1" x14ac:dyDescent="0.2"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3"/>
      <c r="BS156" s="53"/>
      <c r="BT156" s="53"/>
      <c r="BU156" s="53"/>
      <c r="BV156" s="53"/>
      <c r="BW156" s="53"/>
      <c r="BX156" s="53"/>
      <c r="BY156" s="53"/>
      <c r="BZ156" s="53"/>
      <c r="CA156" s="53"/>
      <c r="CB156" s="53"/>
      <c r="CC156" s="53"/>
      <c r="CD156" s="53"/>
      <c r="CE156" s="53"/>
      <c r="CF156" s="53"/>
    </row>
    <row r="157" spans="5:84" ht="8.15" hidden="1" customHeight="1" x14ac:dyDescent="0.2"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  <c r="BS157" s="53"/>
      <c r="BT157" s="53"/>
      <c r="BU157" s="53"/>
      <c r="BV157" s="53"/>
      <c r="BW157" s="53"/>
      <c r="BX157" s="53"/>
      <c r="BY157" s="53"/>
      <c r="BZ157" s="53"/>
      <c r="CA157" s="53"/>
      <c r="CB157" s="53"/>
      <c r="CC157" s="53"/>
      <c r="CD157" s="53"/>
      <c r="CE157" s="53"/>
      <c r="CF157" s="53"/>
    </row>
    <row r="158" spans="5:84" ht="8.15" hidden="1" customHeight="1" x14ac:dyDescent="0.2"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3"/>
      <c r="BS158" s="53"/>
      <c r="BT158" s="53"/>
      <c r="BU158" s="53"/>
      <c r="BV158" s="53"/>
      <c r="BW158" s="53"/>
      <c r="BX158" s="53"/>
      <c r="BY158" s="53"/>
      <c r="BZ158" s="53"/>
      <c r="CA158" s="53"/>
      <c r="CB158" s="53"/>
      <c r="CC158" s="53"/>
      <c r="CD158" s="53"/>
      <c r="CE158" s="53"/>
      <c r="CF158" s="53"/>
    </row>
    <row r="159" spans="5:84" ht="8.15" hidden="1" customHeight="1" x14ac:dyDescent="0.2"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  <c r="BS159" s="53"/>
      <c r="BT159" s="53"/>
      <c r="BU159" s="53"/>
      <c r="BV159" s="53"/>
      <c r="BW159" s="53"/>
      <c r="BX159" s="53"/>
      <c r="BY159" s="53"/>
      <c r="BZ159" s="53"/>
      <c r="CA159" s="53"/>
      <c r="CB159" s="53"/>
      <c r="CC159" s="53"/>
      <c r="CD159" s="53"/>
      <c r="CE159" s="53"/>
      <c r="CF159" s="53"/>
    </row>
    <row r="160" spans="5:84" ht="8.15" hidden="1" customHeight="1" x14ac:dyDescent="0.2"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3"/>
      <c r="BS160" s="53"/>
      <c r="BT160" s="53"/>
      <c r="BU160" s="53"/>
      <c r="BV160" s="53"/>
      <c r="BW160" s="53"/>
      <c r="BX160" s="53"/>
      <c r="BY160" s="53"/>
      <c r="BZ160" s="53"/>
      <c r="CA160" s="53"/>
      <c r="CB160" s="53"/>
      <c r="CC160" s="53"/>
      <c r="CD160" s="53"/>
      <c r="CE160" s="53"/>
      <c r="CF160" s="53"/>
    </row>
    <row r="161" spans="5:84" ht="8.15" hidden="1" customHeight="1" x14ac:dyDescent="0.2"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  <c r="BS161" s="53"/>
      <c r="BT161" s="53"/>
      <c r="BU161" s="53"/>
      <c r="BV161" s="53"/>
      <c r="BW161" s="53"/>
      <c r="BX161" s="53"/>
      <c r="BY161" s="53"/>
      <c r="BZ161" s="53"/>
      <c r="CA161" s="53"/>
      <c r="CB161" s="53"/>
      <c r="CC161" s="53"/>
      <c r="CD161" s="53"/>
      <c r="CE161" s="53"/>
      <c r="CF161" s="53"/>
    </row>
    <row r="162" spans="5:84" ht="8.15" hidden="1" customHeight="1" x14ac:dyDescent="0.2"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3"/>
      <c r="BS162" s="53"/>
      <c r="BT162" s="53"/>
      <c r="BU162" s="53"/>
      <c r="BV162" s="53"/>
      <c r="BW162" s="53"/>
      <c r="BX162" s="53"/>
      <c r="BY162" s="53"/>
      <c r="BZ162" s="53"/>
      <c r="CA162" s="53"/>
      <c r="CB162" s="53"/>
      <c r="CC162" s="53"/>
      <c r="CD162" s="53"/>
      <c r="CE162" s="53"/>
      <c r="CF162" s="53"/>
    </row>
    <row r="163" spans="5:84" ht="8.15" hidden="1" customHeight="1" x14ac:dyDescent="0.2"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3"/>
      <c r="BS163" s="53"/>
      <c r="BT163" s="53"/>
      <c r="BU163" s="53"/>
      <c r="BV163" s="53"/>
      <c r="BW163" s="53"/>
      <c r="BX163" s="53"/>
      <c r="BY163" s="53"/>
      <c r="BZ163" s="53"/>
      <c r="CA163" s="53"/>
      <c r="CB163" s="53"/>
      <c r="CC163" s="53"/>
      <c r="CD163" s="53"/>
      <c r="CE163" s="53"/>
      <c r="CF163" s="53"/>
    </row>
    <row r="164" spans="5:84" ht="8.15" hidden="1" customHeight="1" x14ac:dyDescent="0.2"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3"/>
      <c r="BS164" s="53"/>
      <c r="BT164" s="53"/>
      <c r="BU164" s="53"/>
      <c r="BV164" s="53"/>
      <c r="BW164" s="53"/>
      <c r="BX164" s="53"/>
      <c r="BY164" s="53"/>
      <c r="BZ164" s="53"/>
      <c r="CA164" s="53"/>
      <c r="CB164" s="53"/>
      <c r="CC164" s="53"/>
      <c r="CD164" s="53"/>
      <c r="CE164" s="53"/>
      <c r="CF164" s="53"/>
    </row>
    <row r="165" spans="5:84" ht="8.15" hidden="1" customHeight="1" x14ac:dyDescent="0.2"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3"/>
      <c r="BS165" s="53"/>
      <c r="BT165" s="53"/>
      <c r="BU165" s="53"/>
      <c r="BV165" s="53"/>
      <c r="BW165" s="53"/>
      <c r="BX165" s="53"/>
      <c r="BY165" s="53"/>
      <c r="BZ165" s="53"/>
      <c r="CA165" s="53"/>
      <c r="CB165" s="53"/>
      <c r="CC165" s="53"/>
      <c r="CD165" s="53"/>
      <c r="CE165" s="53"/>
      <c r="CF165" s="53"/>
    </row>
    <row r="166" spans="5:84" ht="8.15" hidden="1" customHeight="1" x14ac:dyDescent="0.2"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53"/>
      <c r="BS166" s="53"/>
      <c r="BT166" s="53"/>
      <c r="BU166" s="53"/>
      <c r="BV166" s="53"/>
      <c r="BW166" s="53"/>
      <c r="BX166" s="53"/>
      <c r="BY166" s="53"/>
      <c r="BZ166" s="53"/>
      <c r="CA166" s="53"/>
      <c r="CB166" s="53"/>
      <c r="CC166" s="53"/>
      <c r="CD166" s="53"/>
      <c r="CE166" s="53"/>
      <c r="CF166" s="53"/>
    </row>
    <row r="167" spans="5:84" ht="8.15" hidden="1" customHeight="1" x14ac:dyDescent="0.2"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3"/>
      <c r="BS167" s="53"/>
      <c r="BT167" s="53"/>
      <c r="BU167" s="53"/>
      <c r="BV167" s="53"/>
      <c r="BW167" s="53"/>
      <c r="BX167" s="53"/>
      <c r="BY167" s="53"/>
      <c r="BZ167" s="53"/>
      <c r="CA167" s="53"/>
      <c r="CB167" s="53"/>
      <c r="CC167" s="53"/>
      <c r="CD167" s="53"/>
      <c r="CE167" s="53"/>
      <c r="CF167" s="53"/>
    </row>
    <row r="168" spans="5:84" ht="8.15" hidden="1" customHeight="1" x14ac:dyDescent="0.2"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  <c r="BF168" s="53"/>
      <c r="BG168" s="53"/>
      <c r="BH168" s="53"/>
      <c r="BI168" s="53"/>
      <c r="BJ168" s="53"/>
      <c r="BK168" s="53"/>
      <c r="BL168" s="53"/>
      <c r="BM168" s="53"/>
      <c r="BN168" s="53"/>
      <c r="BO168" s="53"/>
      <c r="BP168" s="53"/>
      <c r="BQ168" s="53"/>
      <c r="BR168" s="53"/>
      <c r="BS168" s="53"/>
      <c r="BT168" s="53"/>
      <c r="BU168" s="53"/>
      <c r="BV168" s="53"/>
      <c r="BW168" s="53"/>
      <c r="BX168" s="53"/>
      <c r="BY168" s="53"/>
      <c r="BZ168" s="53"/>
      <c r="CA168" s="53"/>
      <c r="CB168" s="53"/>
      <c r="CC168" s="53"/>
      <c r="CD168" s="53"/>
      <c r="CE168" s="53"/>
      <c r="CF168" s="53"/>
    </row>
    <row r="169" spans="5:84" ht="8.15" hidden="1" customHeight="1" x14ac:dyDescent="0.2"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3"/>
      <c r="BS169" s="53"/>
      <c r="BT169" s="53"/>
      <c r="BU169" s="53"/>
      <c r="BV169" s="53"/>
      <c r="BW169" s="53"/>
      <c r="BX169" s="53"/>
      <c r="BY169" s="53"/>
      <c r="BZ169" s="53"/>
      <c r="CA169" s="53"/>
      <c r="CB169" s="53"/>
      <c r="CC169" s="53"/>
      <c r="CD169" s="53"/>
      <c r="CE169" s="53"/>
      <c r="CF169" s="53"/>
    </row>
    <row r="170" spans="5:84" ht="8.15" hidden="1" customHeight="1" x14ac:dyDescent="0.2"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3"/>
      <c r="BG170" s="53"/>
      <c r="BH170" s="53"/>
      <c r="BI170" s="53"/>
      <c r="BJ170" s="53"/>
      <c r="BK170" s="53"/>
      <c r="BL170" s="53"/>
      <c r="BM170" s="53"/>
      <c r="BN170" s="53"/>
      <c r="BO170" s="53"/>
      <c r="BP170" s="53"/>
      <c r="BQ170" s="53"/>
      <c r="BR170" s="53"/>
      <c r="BS170" s="53"/>
      <c r="BT170" s="53"/>
      <c r="BU170" s="53"/>
      <c r="BV170" s="53"/>
      <c r="BW170" s="53"/>
      <c r="BX170" s="53"/>
      <c r="BY170" s="53"/>
      <c r="BZ170" s="53"/>
      <c r="CA170" s="53"/>
      <c r="CB170" s="53"/>
      <c r="CC170" s="53"/>
      <c r="CD170" s="53"/>
      <c r="CE170" s="53"/>
      <c r="CF170" s="53"/>
    </row>
    <row r="171" spans="5:84" ht="8.15" hidden="1" customHeight="1" x14ac:dyDescent="0.2"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3"/>
      <c r="BS171" s="53"/>
      <c r="BT171" s="53"/>
      <c r="BU171" s="53"/>
      <c r="BV171" s="53"/>
      <c r="BW171" s="53"/>
      <c r="BX171" s="53"/>
      <c r="BY171" s="53"/>
      <c r="BZ171" s="53"/>
      <c r="CA171" s="53"/>
      <c r="CB171" s="53"/>
      <c r="CC171" s="53"/>
      <c r="CD171" s="53"/>
      <c r="CE171" s="53"/>
      <c r="CF171" s="53"/>
    </row>
    <row r="172" spans="5:84" ht="8.15" hidden="1" customHeight="1" x14ac:dyDescent="0.2"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53"/>
      <c r="BS172" s="53"/>
      <c r="BT172" s="53"/>
      <c r="BU172" s="53"/>
      <c r="BV172" s="53"/>
      <c r="BW172" s="53"/>
      <c r="BX172" s="53"/>
      <c r="BY172" s="53"/>
      <c r="BZ172" s="53"/>
      <c r="CA172" s="53"/>
      <c r="CB172" s="53"/>
      <c r="CC172" s="53"/>
      <c r="CD172" s="53"/>
      <c r="CE172" s="53"/>
      <c r="CF172" s="53"/>
    </row>
    <row r="173" spans="5:84" ht="8.15" hidden="1" customHeight="1" x14ac:dyDescent="0.2"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3"/>
      <c r="BS173" s="53"/>
      <c r="BT173" s="53"/>
      <c r="BU173" s="53"/>
      <c r="BV173" s="53"/>
      <c r="BW173" s="53"/>
      <c r="BX173" s="53"/>
      <c r="BY173" s="53"/>
      <c r="BZ173" s="53"/>
      <c r="CA173" s="53"/>
      <c r="CB173" s="53"/>
      <c r="CC173" s="53"/>
      <c r="CD173" s="53"/>
      <c r="CE173" s="53"/>
      <c r="CF173" s="53"/>
    </row>
    <row r="174" spans="5:84" ht="8.15" hidden="1" customHeight="1" x14ac:dyDescent="0.2"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3"/>
      <c r="BS174" s="53"/>
      <c r="BT174" s="53"/>
      <c r="BU174" s="53"/>
      <c r="BV174" s="53"/>
      <c r="BW174" s="53"/>
      <c r="BX174" s="53"/>
      <c r="BY174" s="53"/>
      <c r="BZ174" s="53"/>
      <c r="CA174" s="53"/>
      <c r="CB174" s="53"/>
      <c r="CC174" s="53"/>
      <c r="CD174" s="53"/>
      <c r="CE174" s="53"/>
      <c r="CF174" s="53"/>
    </row>
    <row r="175" spans="5:84" ht="8.15" hidden="1" customHeight="1" x14ac:dyDescent="0.2"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3"/>
      <c r="BS175" s="53"/>
      <c r="BT175" s="53"/>
      <c r="BU175" s="53"/>
      <c r="BV175" s="53"/>
      <c r="BW175" s="53"/>
      <c r="BX175" s="53"/>
      <c r="BY175" s="53"/>
      <c r="BZ175" s="53"/>
      <c r="CA175" s="53"/>
      <c r="CB175" s="53"/>
      <c r="CC175" s="53"/>
      <c r="CD175" s="53"/>
      <c r="CE175" s="53"/>
      <c r="CF175" s="53"/>
    </row>
    <row r="176" spans="5:84" ht="8.15" hidden="1" customHeight="1" x14ac:dyDescent="0.2"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  <c r="BF176" s="53"/>
      <c r="BG176" s="53"/>
      <c r="BH176" s="53"/>
      <c r="BI176" s="53"/>
      <c r="BJ176" s="53"/>
      <c r="BK176" s="53"/>
      <c r="BL176" s="53"/>
      <c r="BM176" s="53"/>
      <c r="BN176" s="53"/>
      <c r="BO176" s="53"/>
      <c r="BP176" s="53"/>
      <c r="BQ176" s="53"/>
      <c r="BR176" s="53"/>
      <c r="BS176" s="53"/>
      <c r="BT176" s="53"/>
      <c r="BU176" s="53"/>
      <c r="BV176" s="53"/>
      <c r="BW176" s="53"/>
      <c r="BX176" s="53"/>
      <c r="BY176" s="53"/>
      <c r="BZ176" s="53"/>
      <c r="CA176" s="53"/>
      <c r="CB176" s="53"/>
      <c r="CC176" s="53"/>
      <c r="CD176" s="53"/>
      <c r="CE176" s="53"/>
      <c r="CF176" s="53"/>
    </row>
    <row r="177" spans="5:101" ht="8.15" hidden="1" customHeight="1" x14ac:dyDescent="0.2"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3"/>
      <c r="BS177" s="53"/>
      <c r="BT177" s="53"/>
      <c r="BU177" s="53"/>
      <c r="BV177" s="53"/>
      <c r="BW177" s="53"/>
      <c r="BX177" s="53"/>
      <c r="BY177" s="53"/>
      <c r="BZ177" s="53"/>
      <c r="CA177" s="53"/>
      <c r="CB177" s="53"/>
      <c r="CC177" s="53"/>
      <c r="CD177" s="53"/>
      <c r="CE177" s="53"/>
      <c r="CF177" s="53"/>
    </row>
    <row r="178" spans="5:101" ht="8.15" hidden="1" customHeight="1" x14ac:dyDescent="0.2"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3"/>
      <c r="BG178" s="53"/>
      <c r="BH178" s="53"/>
      <c r="BI178" s="53"/>
      <c r="BJ178" s="53"/>
      <c r="BK178" s="53"/>
      <c r="BL178" s="53"/>
      <c r="BM178" s="53"/>
      <c r="BN178" s="53"/>
      <c r="BO178" s="53"/>
      <c r="BP178" s="53"/>
      <c r="BQ178" s="53"/>
      <c r="BR178" s="53"/>
      <c r="BS178" s="53"/>
      <c r="BT178" s="53"/>
      <c r="BU178" s="53"/>
      <c r="BV178" s="53"/>
      <c r="BW178" s="53"/>
      <c r="BX178" s="53"/>
      <c r="BY178" s="53"/>
      <c r="BZ178" s="53"/>
      <c r="CA178" s="53"/>
      <c r="CB178" s="53"/>
      <c r="CC178" s="53"/>
      <c r="CD178" s="53"/>
      <c r="CE178" s="53"/>
      <c r="CF178" s="53"/>
    </row>
    <row r="179" spans="5:101" ht="8.15" hidden="1" customHeight="1" x14ac:dyDescent="0.2"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3"/>
      <c r="BS179" s="53"/>
      <c r="BT179" s="53"/>
      <c r="BU179" s="53"/>
      <c r="BV179" s="53"/>
      <c r="BW179" s="53"/>
      <c r="BX179" s="53"/>
      <c r="BY179" s="53"/>
      <c r="BZ179" s="53"/>
      <c r="CA179" s="53"/>
      <c r="CB179" s="53"/>
      <c r="CC179" s="53"/>
      <c r="CD179" s="53"/>
      <c r="CE179" s="53"/>
      <c r="CF179" s="53"/>
    </row>
    <row r="180" spans="5:101" ht="8.15" hidden="1" customHeight="1" x14ac:dyDescent="0.2"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  <c r="BF180" s="53"/>
      <c r="BG180" s="53"/>
      <c r="BH180" s="53"/>
      <c r="BI180" s="53"/>
      <c r="BJ180" s="53"/>
      <c r="BK180" s="53"/>
      <c r="BL180" s="53"/>
      <c r="BM180" s="53"/>
      <c r="BN180" s="53"/>
      <c r="BO180" s="53"/>
      <c r="BP180" s="53"/>
      <c r="BQ180" s="53"/>
      <c r="BR180" s="53"/>
      <c r="BS180" s="53"/>
      <c r="BT180" s="53"/>
      <c r="BU180" s="53"/>
      <c r="BV180" s="53"/>
      <c r="BW180" s="53"/>
      <c r="BX180" s="53"/>
      <c r="BY180" s="53"/>
      <c r="BZ180" s="53"/>
      <c r="CA180" s="53"/>
      <c r="CB180" s="53"/>
      <c r="CC180" s="53"/>
      <c r="CD180" s="53"/>
      <c r="CE180" s="53"/>
      <c r="CF180" s="53"/>
    </row>
    <row r="181" spans="5:101" ht="8.15" hidden="1" customHeight="1" x14ac:dyDescent="0.2"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  <c r="BF181" s="53"/>
      <c r="BG181" s="53"/>
      <c r="BH181" s="53"/>
      <c r="BI181" s="53"/>
      <c r="BJ181" s="53"/>
      <c r="BK181" s="53"/>
      <c r="BL181" s="53"/>
      <c r="BM181" s="53"/>
      <c r="BN181" s="53"/>
      <c r="BO181" s="53"/>
      <c r="BP181" s="53"/>
      <c r="BQ181" s="53"/>
      <c r="BR181" s="53"/>
      <c r="BS181" s="53"/>
      <c r="BT181" s="53"/>
      <c r="BU181" s="53"/>
      <c r="BV181" s="53"/>
      <c r="BW181" s="53"/>
      <c r="BX181" s="53"/>
      <c r="BY181" s="53"/>
      <c r="BZ181" s="53"/>
      <c r="CA181" s="53"/>
      <c r="CB181" s="53"/>
      <c r="CC181" s="53"/>
      <c r="CD181" s="53"/>
      <c r="CE181" s="53"/>
      <c r="CF181" s="53"/>
    </row>
    <row r="182" spans="5:101" ht="8.15" hidden="1" customHeight="1" x14ac:dyDescent="0.2"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  <c r="BF182" s="53"/>
      <c r="BG182" s="53"/>
      <c r="BH182" s="53"/>
      <c r="BI182" s="53"/>
      <c r="BJ182" s="53"/>
      <c r="BK182" s="53"/>
      <c r="BL182" s="53"/>
      <c r="BM182" s="53"/>
      <c r="BN182" s="53"/>
      <c r="BO182" s="53"/>
      <c r="BP182" s="53"/>
      <c r="BQ182" s="53"/>
      <c r="BR182" s="53"/>
      <c r="BS182" s="53"/>
      <c r="BT182" s="53"/>
      <c r="BU182" s="53"/>
      <c r="BV182" s="53"/>
      <c r="BW182" s="53"/>
      <c r="BX182" s="53"/>
      <c r="BY182" s="53"/>
      <c r="BZ182" s="53"/>
      <c r="CA182" s="53"/>
      <c r="CB182" s="53"/>
      <c r="CC182" s="53"/>
      <c r="CD182" s="53"/>
      <c r="CE182" s="53"/>
      <c r="CF182" s="53"/>
    </row>
    <row r="183" spans="5:101" ht="8.15" hidden="1" customHeight="1" x14ac:dyDescent="0.2"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3"/>
      <c r="BS183" s="53"/>
      <c r="BT183" s="53"/>
      <c r="BU183" s="53"/>
      <c r="BV183" s="53"/>
      <c r="BW183" s="53"/>
      <c r="BX183" s="53"/>
      <c r="BY183" s="53"/>
      <c r="BZ183" s="53"/>
      <c r="CA183" s="53"/>
      <c r="CB183" s="53"/>
      <c r="CC183" s="53"/>
      <c r="CD183" s="53"/>
      <c r="CE183" s="53"/>
      <c r="CF183" s="53"/>
    </row>
    <row r="184" spans="5:101" ht="8.15" hidden="1" customHeight="1" x14ac:dyDescent="0.2"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  <c r="BF184" s="53"/>
      <c r="BG184" s="53"/>
      <c r="BH184" s="53"/>
      <c r="BI184" s="53"/>
      <c r="BJ184" s="53"/>
      <c r="BK184" s="53"/>
      <c r="BL184" s="53"/>
      <c r="BM184" s="53"/>
      <c r="BN184" s="53"/>
      <c r="BO184" s="53"/>
      <c r="BP184" s="53"/>
      <c r="BQ184" s="53"/>
      <c r="BR184" s="53"/>
      <c r="BS184" s="53"/>
      <c r="BT184" s="53"/>
      <c r="BU184" s="53"/>
      <c r="BV184" s="53"/>
      <c r="BW184" s="53"/>
      <c r="BX184" s="53"/>
      <c r="BY184" s="53"/>
      <c r="BZ184" s="53"/>
      <c r="CA184" s="53"/>
      <c r="CB184" s="53"/>
      <c r="CC184" s="53"/>
      <c r="CD184" s="53"/>
      <c r="CE184" s="53"/>
      <c r="CF184" s="53"/>
    </row>
    <row r="185" spans="5:101" ht="8.15" hidden="1" customHeight="1" x14ac:dyDescent="0.2"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3"/>
      <c r="BH185" s="53"/>
      <c r="BI185" s="53"/>
      <c r="BJ185" s="53"/>
      <c r="BK185" s="53"/>
      <c r="BL185" s="53"/>
      <c r="BM185" s="53"/>
      <c r="BN185" s="53"/>
      <c r="BO185" s="53"/>
      <c r="BP185" s="53"/>
      <c r="BQ185" s="53"/>
      <c r="BR185" s="53"/>
      <c r="BS185" s="53"/>
      <c r="BT185" s="53"/>
      <c r="BU185" s="53"/>
      <c r="BV185" s="53"/>
      <c r="BW185" s="53"/>
      <c r="BX185" s="53"/>
      <c r="BY185" s="53"/>
      <c r="BZ185" s="53"/>
      <c r="CA185" s="53"/>
      <c r="CB185" s="53"/>
      <c r="CC185" s="53"/>
      <c r="CD185" s="53"/>
      <c r="CE185" s="53"/>
      <c r="CF185" s="53"/>
    </row>
    <row r="186" spans="5:101" ht="15" hidden="1" customHeight="1" x14ac:dyDescent="0.2"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3"/>
      <c r="AV186" s="53"/>
      <c r="AW186" s="53"/>
      <c r="AX186" s="53"/>
      <c r="AY186" s="53"/>
      <c r="AZ186" s="53"/>
      <c r="BA186" s="53"/>
      <c r="BB186" s="53"/>
      <c r="BC186" s="53"/>
      <c r="BD186" s="53"/>
      <c r="BE186" s="53"/>
      <c r="BF186" s="53"/>
      <c r="BG186" s="53"/>
      <c r="BH186" s="53"/>
      <c r="BI186" s="53"/>
      <c r="BJ186" s="53"/>
      <c r="BK186" s="53"/>
      <c r="BL186" s="53"/>
      <c r="BM186" s="53"/>
      <c r="BN186" s="53"/>
      <c r="BO186" s="53"/>
      <c r="BP186" s="53"/>
      <c r="BQ186" s="53"/>
      <c r="BR186" s="53"/>
      <c r="BS186" s="53"/>
      <c r="BT186" s="53"/>
      <c r="BU186" s="53"/>
      <c r="BV186" s="53"/>
      <c r="BW186" s="53"/>
      <c r="BX186" s="53"/>
      <c r="BY186" s="53"/>
      <c r="BZ186" s="53"/>
      <c r="CA186" s="53"/>
      <c r="CB186" s="53"/>
      <c r="CC186" s="53"/>
      <c r="CD186" s="53"/>
      <c r="CE186" s="53"/>
      <c r="CF186" s="53"/>
    </row>
    <row r="187" spans="5:101" ht="15" hidden="1" customHeight="1" x14ac:dyDescent="0.2"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3"/>
      <c r="AZ187" s="53"/>
      <c r="BA187" s="53"/>
      <c r="BB187" s="53"/>
      <c r="BC187" s="53"/>
      <c r="BD187" s="53"/>
      <c r="BE187" s="53"/>
      <c r="BF187" s="53"/>
      <c r="BG187" s="53"/>
      <c r="BH187" s="53"/>
      <c r="BI187" s="53"/>
      <c r="BJ187" s="53"/>
      <c r="BK187" s="53"/>
      <c r="BL187" s="53"/>
      <c r="BM187" s="53"/>
      <c r="BN187" s="53"/>
      <c r="BO187" s="53"/>
      <c r="BP187" s="53"/>
      <c r="BQ187" s="53"/>
      <c r="BR187" s="53"/>
      <c r="BS187" s="53"/>
      <c r="BT187" s="53"/>
      <c r="BU187" s="53"/>
      <c r="BV187" s="53"/>
      <c r="BW187" s="53"/>
      <c r="BX187" s="53"/>
      <c r="BY187" s="53"/>
      <c r="BZ187" s="53"/>
      <c r="CA187" s="53"/>
      <c r="CB187" s="53"/>
      <c r="CC187" s="53"/>
      <c r="CD187" s="53"/>
      <c r="CE187" s="53"/>
      <c r="CF187" s="53"/>
    </row>
    <row r="188" spans="5:101" ht="15" hidden="1" customHeight="1" x14ac:dyDescent="0.2"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  <c r="AX188" s="53"/>
      <c r="AY188" s="53"/>
      <c r="AZ188" s="53"/>
      <c r="BA188" s="53"/>
      <c r="BB188" s="53"/>
      <c r="BC188" s="53"/>
      <c r="BD188" s="53"/>
      <c r="BE188" s="53"/>
      <c r="BF188" s="53"/>
      <c r="BG188" s="53"/>
      <c r="BH188" s="53"/>
      <c r="BI188" s="53"/>
      <c r="BJ188" s="53"/>
      <c r="BK188" s="53"/>
      <c r="BL188" s="53"/>
      <c r="BM188" s="53"/>
      <c r="BN188" s="53"/>
      <c r="BO188" s="53"/>
      <c r="BP188" s="53"/>
      <c r="BQ188" s="53"/>
      <c r="BR188" s="53"/>
      <c r="BS188" s="53"/>
      <c r="BT188" s="53"/>
      <c r="BU188" s="53"/>
      <c r="BV188" s="53"/>
      <c r="BW188" s="53"/>
      <c r="BX188" s="53"/>
      <c r="BY188" s="53"/>
      <c r="BZ188" s="53"/>
      <c r="CA188" s="53"/>
      <c r="CB188" s="53"/>
      <c r="CC188" s="53"/>
      <c r="CD188" s="53"/>
      <c r="CE188" s="53"/>
      <c r="CF188" s="53"/>
      <c r="CV188" s="1" t="s">
        <v>128</v>
      </c>
      <c r="CW188" s="2" t="e">
        <f>VLOOKUP(BG9,#REF!,2,0)</f>
        <v>#REF!</v>
      </c>
    </row>
    <row r="189" spans="5:101" ht="15" hidden="1" customHeight="1" x14ac:dyDescent="0.2"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  <c r="BF189" s="53"/>
      <c r="BG189" s="53"/>
      <c r="BH189" s="53"/>
      <c r="BI189" s="53"/>
      <c r="BJ189" s="53"/>
      <c r="BK189" s="53"/>
      <c r="BL189" s="53"/>
      <c r="BM189" s="53"/>
      <c r="BN189" s="53"/>
      <c r="BO189" s="53"/>
      <c r="BP189" s="53"/>
      <c r="BQ189" s="53"/>
      <c r="BR189" s="53"/>
      <c r="BS189" s="53"/>
      <c r="BT189" s="53"/>
      <c r="BU189" s="53"/>
      <c r="BV189" s="53"/>
      <c r="BW189" s="53"/>
      <c r="BX189" s="53"/>
      <c r="BY189" s="53"/>
      <c r="BZ189" s="53"/>
      <c r="CA189" s="53"/>
      <c r="CB189" s="53"/>
      <c r="CC189" s="53"/>
      <c r="CD189" s="53"/>
      <c r="CE189" s="53"/>
      <c r="CF189" s="53"/>
      <c r="CV189" s="1" t="s">
        <v>129</v>
      </c>
      <c r="CW189" s="1" t="e">
        <f>VLOOKUP(BG9,#REF!,2,0)</f>
        <v>#REF!</v>
      </c>
    </row>
    <row r="190" spans="5:101" ht="15" hidden="1" customHeight="1" x14ac:dyDescent="0.2"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  <c r="BF190" s="53"/>
      <c r="BG190" s="53"/>
      <c r="BH190" s="53"/>
      <c r="BI190" s="53"/>
      <c r="BJ190" s="53"/>
      <c r="BK190" s="53"/>
      <c r="BL190" s="53"/>
      <c r="BM190" s="53"/>
      <c r="BN190" s="53"/>
      <c r="BO190" s="53"/>
      <c r="BP190" s="53"/>
      <c r="BQ190" s="53"/>
      <c r="BR190" s="53"/>
      <c r="BS190" s="53"/>
      <c r="BT190" s="53"/>
      <c r="BU190" s="53"/>
      <c r="BV190" s="53"/>
      <c r="BW190" s="53"/>
      <c r="BX190" s="53"/>
      <c r="BY190" s="53"/>
      <c r="BZ190" s="53"/>
      <c r="CA190" s="53"/>
      <c r="CB190" s="53"/>
      <c r="CC190" s="53"/>
      <c r="CD190" s="53"/>
      <c r="CE190" s="53"/>
      <c r="CF190" s="53"/>
    </row>
    <row r="191" spans="5:101" ht="15" hidden="1" customHeight="1" x14ac:dyDescent="0.2"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3"/>
      <c r="AV191" s="53"/>
      <c r="AW191" s="53"/>
      <c r="AX191" s="53"/>
      <c r="AY191" s="53"/>
      <c r="AZ191" s="53"/>
      <c r="BA191" s="53"/>
      <c r="BB191" s="53"/>
      <c r="BC191" s="53"/>
      <c r="BD191" s="53"/>
      <c r="BE191" s="53"/>
      <c r="BF191" s="53"/>
      <c r="BG191" s="53"/>
      <c r="BH191" s="53"/>
      <c r="BI191" s="53"/>
      <c r="BJ191" s="53"/>
      <c r="BK191" s="53"/>
      <c r="BL191" s="53"/>
      <c r="BM191" s="53"/>
      <c r="BN191" s="53"/>
      <c r="BO191" s="53"/>
      <c r="BP191" s="53"/>
      <c r="BQ191" s="53"/>
      <c r="BR191" s="53"/>
      <c r="BS191" s="53"/>
      <c r="BT191" s="53"/>
      <c r="BU191" s="53"/>
      <c r="BV191" s="53"/>
      <c r="BW191" s="53"/>
      <c r="BX191" s="53"/>
      <c r="BY191" s="53"/>
      <c r="BZ191" s="53"/>
      <c r="CA191" s="53"/>
      <c r="CB191" s="53"/>
      <c r="CC191" s="53"/>
      <c r="CD191" s="53"/>
      <c r="CE191" s="53"/>
      <c r="CF191" s="53"/>
    </row>
    <row r="192" spans="5:101" ht="15" hidden="1" customHeight="1" x14ac:dyDescent="0.2"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  <c r="BE192" s="53"/>
      <c r="BF192" s="53"/>
      <c r="BG192" s="53"/>
      <c r="BH192" s="53"/>
      <c r="BI192" s="53"/>
      <c r="BJ192" s="53"/>
      <c r="BK192" s="53"/>
      <c r="BL192" s="53"/>
      <c r="BM192" s="53"/>
      <c r="BN192" s="53"/>
      <c r="BO192" s="53"/>
      <c r="BP192" s="53"/>
      <c r="BQ192" s="53"/>
      <c r="BR192" s="53"/>
      <c r="BS192" s="53"/>
      <c r="BT192" s="53"/>
      <c r="BU192" s="53"/>
      <c r="BV192" s="53"/>
      <c r="BW192" s="53"/>
      <c r="BX192" s="53"/>
      <c r="BY192" s="53"/>
      <c r="BZ192" s="53"/>
      <c r="CA192" s="53"/>
      <c r="CB192" s="53"/>
      <c r="CC192" s="53"/>
      <c r="CD192" s="53"/>
      <c r="CE192" s="53"/>
      <c r="CF192" s="53"/>
    </row>
    <row r="193" spans="5:84" ht="15" hidden="1" customHeight="1" x14ac:dyDescent="0.2"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  <c r="BF193" s="53"/>
      <c r="BG193" s="53"/>
      <c r="BH193" s="53"/>
      <c r="BI193" s="53"/>
      <c r="BJ193" s="53"/>
      <c r="BK193" s="53"/>
      <c r="BL193" s="53"/>
      <c r="BM193" s="53"/>
      <c r="BN193" s="53"/>
      <c r="BO193" s="53"/>
      <c r="BP193" s="53"/>
      <c r="BQ193" s="53"/>
      <c r="BR193" s="53"/>
      <c r="BS193" s="53"/>
      <c r="BT193" s="53"/>
      <c r="BU193" s="53"/>
      <c r="BV193" s="53"/>
      <c r="BW193" s="53"/>
      <c r="BX193" s="53"/>
      <c r="BY193" s="53"/>
      <c r="BZ193" s="53"/>
      <c r="CA193" s="53"/>
      <c r="CB193" s="53"/>
      <c r="CC193" s="53"/>
      <c r="CD193" s="53"/>
      <c r="CE193" s="53"/>
      <c r="CF193" s="53"/>
    </row>
    <row r="194" spans="5:84" ht="15" hidden="1" customHeight="1" x14ac:dyDescent="0.2"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  <c r="BF194" s="53"/>
      <c r="BG194" s="53"/>
      <c r="BH194" s="53"/>
      <c r="BI194" s="53"/>
      <c r="BJ194" s="53"/>
      <c r="BK194" s="53"/>
      <c r="BL194" s="53"/>
      <c r="BM194" s="53"/>
      <c r="BN194" s="53"/>
      <c r="BO194" s="53"/>
      <c r="BP194" s="53"/>
      <c r="BQ194" s="53"/>
      <c r="BR194" s="53"/>
      <c r="BS194" s="53"/>
      <c r="BT194" s="53"/>
      <c r="BU194" s="53"/>
      <c r="BV194" s="53"/>
      <c r="BW194" s="53"/>
      <c r="BX194" s="53"/>
      <c r="BY194" s="53"/>
      <c r="BZ194" s="53"/>
      <c r="CA194" s="53"/>
      <c r="CB194" s="53"/>
      <c r="CC194" s="53"/>
      <c r="CD194" s="53"/>
      <c r="CE194" s="53"/>
      <c r="CF194" s="53"/>
    </row>
    <row r="195" spans="5:84" ht="15" hidden="1" customHeight="1" x14ac:dyDescent="0.2"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  <c r="BF195" s="53"/>
      <c r="BG195" s="53"/>
      <c r="BH195" s="53"/>
      <c r="BI195" s="53"/>
      <c r="BJ195" s="53"/>
      <c r="BK195" s="53"/>
      <c r="BL195" s="53"/>
      <c r="BM195" s="53"/>
      <c r="BN195" s="53"/>
      <c r="BO195" s="53"/>
      <c r="BP195" s="53"/>
      <c r="BQ195" s="53"/>
      <c r="BR195" s="53"/>
      <c r="BS195" s="53"/>
      <c r="BT195" s="53"/>
      <c r="BU195" s="53"/>
      <c r="BV195" s="53"/>
      <c r="BW195" s="53"/>
      <c r="BX195" s="53"/>
      <c r="BY195" s="53"/>
      <c r="BZ195" s="53"/>
      <c r="CA195" s="53"/>
      <c r="CB195" s="53"/>
      <c r="CC195" s="53"/>
      <c r="CD195" s="53"/>
      <c r="CE195" s="53"/>
      <c r="CF195" s="53"/>
    </row>
    <row r="196" spans="5:84" ht="15" hidden="1" customHeight="1" x14ac:dyDescent="0.2"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3"/>
      <c r="AV196" s="53"/>
      <c r="AW196" s="53"/>
      <c r="AX196" s="53"/>
      <c r="AY196" s="53"/>
      <c r="AZ196" s="53"/>
      <c r="BA196" s="53"/>
      <c r="BB196" s="53"/>
      <c r="BC196" s="53"/>
      <c r="BD196" s="53"/>
      <c r="BE196" s="53"/>
      <c r="BF196" s="53"/>
      <c r="BG196" s="53"/>
      <c r="BH196" s="53"/>
      <c r="BI196" s="53"/>
      <c r="BJ196" s="53"/>
      <c r="BK196" s="53"/>
      <c r="BL196" s="53"/>
      <c r="BM196" s="53"/>
      <c r="BN196" s="53"/>
      <c r="BO196" s="53"/>
      <c r="BP196" s="53"/>
      <c r="BQ196" s="53"/>
      <c r="BR196" s="53"/>
      <c r="BS196" s="53"/>
      <c r="BT196" s="53"/>
      <c r="BU196" s="53"/>
      <c r="BV196" s="53"/>
      <c r="BW196" s="53"/>
      <c r="BX196" s="53"/>
      <c r="BY196" s="53"/>
      <c r="BZ196" s="53"/>
      <c r="CA196" s="53"/>
      <c r="CB196" s="53"/>
      <c r="CC196" s="53"/>
      <c r="CD196" s="53"/>
      <c r="CE196" s="53"/>
      <c r="CF196" s="53"/>
    </row>
    <row r="197" spans="5:84" ht="15" hidden="1" customHeight="1" x14ac:dyDescent="0.2"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  <c r="AZ197" s="53"/>
      <c r="BA197" s="53"/>
      <c r="BB197" s="53"/>
      <c r="BC197" s="53"/>
      <c r="BD197" s="53"/>
      <c r="BE197" s="53"/>
      <c r="BF197" s="53"/>
      <c r="BG197" s="53"/>
      <c r="BH197" s="53"/>
      <c r="BI197" s="53"/>
      <c r="BJ197" s="53"/>
      <c r="BK197" s="53"/>
      <c r="BL197" s="53"/>
      <c r="BM197" s="53"/>
      <c r="BN197" s="53"/>
      <c r="BO197" s="53"/>
      <c r="BP197" s="53"/>
      <c r="BQ197" s="53"/>
      <c r="BR197" s="53"/>
      <c r="BS197" s="53"/>
      <c r="BT197" s="53"/>
      <c r="BU197" s="53"/>
      <c r="BV197" s="53"/>
      <c r="BW197" s="53"/>
      <c r="BX197" s="53"/>
      <c r="BY197" s="53"/>
      <c r="BZ197" s="53"/>
      <c r="CA197" s="53"/>
      <c r="CB197" s="53"/>
      <c r="CC197" s="53"/>
      <c r="CD197" s="53"/>
      <c r="CE197" s="53"/>
      <c r="CF197" s="53"/>
    </row>
    <row r="198" spans="5:84" ht="15" hidden="1" customHeight="1" x14ac:dyDescent="0.2"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3"/>
      <c r="AZ198" s="53"/>
      <c r="BA198" s="53"/>
      <c r="BB198" s="53"/>
      <c r="BC198" s="53"/>
      <c r="BD198" s="53"/>
      <c r="BE198" s="53"/>
      <c r="BF198" s="53"/>
      <c r="BG198" s="53"/>
      <c r="BH198" s="53"/>
      <c r="BI198" s="53"/>
      <c r="BJ198" s="53"/>
      <c r="BK198" s="53"/>
      <c r="BL198" s="53"/>
      <c r="BM198" s="53"/>
      <c r="BN198" s="53"/>
      <c r="BO198" s="53"/>
      <c r="BP198" s="53"/>
      <c r="BQ198" s="53"/>
      <c r="BR198" s="53"/>
      <c r="BS198" s="53"/>
      <c r="BT198" s="53"/>
      <c r="BU198" s="53"/>
      <c r="BV198" s="53"/>
      <c r="BW198" s="53"/>
      <c r="BX198" s="53"/>
      <c r="BY198" s="53"/>
      <c r="BZ198" s="53"/>
      <c r="CA198" s="53"/>
      <c r="CB198" s="53"/>
      <c r="CC198" s="53"/>
      <c r="CD198" s="53"/>
      <c r="CE198" s="53"/>
      <c r="CF198" s="53"/>
    </row>
    <row r="199" spans="5:84" ht="15" hidden="1" customHeight="1" x14ac:dyDescent="0.2"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  <c r="AW199" s="53"/>
      <c r="AX199" s="53"/>
      <c r="AY199" s="53"/>
      <c r="AZ199" s="53"/>
      <c r="BA199" s="53"/>
      <c r="BB199" s="53"/>
      <c r="BC199" s="53"/>
      <c r="BD199" s="53"/>
      <c r="BE199" s="53"/>
      <c r="BF199" s="53"/>
      <c r="BG199" s="53"/>
      <c r="BH199" s="53"/>
      <c r="BI199" s="53"/>
      <c r="BJ199" s="53"/>
      <c r="BK199" s="53"/>
      <c r="BL199" s="53"/>
      <c r="BM199" s="53"/>
      <c r="BN199" s="53"/>
      <c r="BO199" s="53"/>
      <c r="BP199" s="53"/>
      <c r="BQ199" s="53"/>
      <c r="BR199" s="53"/>
      <c r="BS199" s="53"/>
      <c r="BT199" s="53"/>
      <c r="BU199" s="53"/>
      <c r="BV199" s="53"/>
      <c r="BW199" s="53"/>
      <c r="BX199" s="53"/>
      <c r="BY199" s="53"/>
      <c r="BZ199" s="53"/>
      <c r="CA199" s="53"/>
      <c r="CB199" s="53"/>
      <c r="CC199" s="53"/>
      <c r="CD199" s="53"/>
      <c r="CE199" s="53"/>
      <c r="CF199" s="53"/>
    </row>
    <row r="200" spans="5:84" ht="15" hidden="1" customHeight="1" x14ac:dyDescent="0.2"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  <c r="AW200" s="53"/>
      <c r="AX200" s="53"/>
      <c r="AY200" s="53"/>
      <c r="AZ200" s="53"/>
      <c r="BA200" s="53"/>
      <c r="BB200" s="53"/>
      <c r="BC200" s="53"/>
      <c r="BD200" s="53"/>
      <c r="BE200" s="53"/>
      <c r="BF200" s="53"/>
      <c r="BG200" s="53"/>
      <c r="BH200" s="53"/>
      <c r="BI200" s="53"/>
      <c r="BJ200" s="53"/>
      <c r="BK200" s="53"/>
      <c r="BL200" s="53"/>
      <c r="BM200" s="53"/>
      <c r="BN200" s="53"/>
      <c r="BO200" s="53"/>
      <c r="BP200" s="53"/>
      <c r="BQ200" s="53"/>
      <c r="BR200" s="53"/>
      <c r="BS200" s="53"/>
      <c r="BT200" s="53"/>
      <c r="BU200" s="53"/>
      <c r="BV200" s="53"/>
      <c r="BW200" s="53"/>
      <c r="BX200" s="53"/>
      <c r="BY200" s="53"/>
      <c r="BZ200" s="53"/>
      <c r="CA200" s="53"/>
      <c r="CB200" s="53"/>
      <c r="CC200" s="53"/>
      <c r="CD200" s="53"/>
      <c r="CE200" s="53"/>
      <c r="CF200" s="53"/>
    </row>
    <row r="201" spans="5:84" ht="15" hidden="1" customHeight="1" x14ac:dyDescent="0.2"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3"/>
      <c r="AV201" s="53"/>
      <c r="AW201" s="53"/>
      <c r="AX201" s="53"/>
      <c r="AY201" s="53"/>
      <c r="AZ201" s="53"/>
      <c r="BA201" s="53"/>
      <c r="BB201" s="53"/>
      <c r="BC201" s="53"/>
      <c r="BD201" s="53"/>
      <c r="BE201" s="53"/>
      <c r="BF201" s="53"/>
      <c r="BG201" s="53"/>
      <c r="BH201" s="53"/>
      <c r="BI201" s="53"/>
      <c r="BJ201" s="53"/>
      <c r="BK201" s="53"/>
      <c r="BL201" s="53"/>
      <c r="BM201" s="53"/>
      <c r="BN201" s="53"/>
      <c r="BO201" s="53"/>
      <c r="BP201" s="53"/>
      <c r="BQ201" s="53"/>
      <c r="BR201" s="53"/>
      <c r="BS201" s="53"/>
      <c r="BT201" s="53"/>
      <c r="BU201" s="53"/>
      <c r="BV201" s="53"/>
      <c r="BW201" s="53"/>
      <c r="BX201" s="53"/>
      <c r="BY201" s="53"/>
      <c r="BZ201" s="53"/>
      <c r="CA201" s="53"/>
      <c r="CB201" s="53"/>
      <c r="CC201" s="53"/>
      <c r="CD201" s="53"/>
      <c r="CE201" s="53"/>
      <c r="CF201" s="53"/>
    </row>
    <row r="202" spans="5:84" ht="15" hidden="1" customHeight="1" x14ac:dyDescent="0.2"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  <c r="AW202" s="53"/>
      <c r="AX202" s="53"/>
      <c r="AY202" s="53"/>
      <c r="AZ202" s="53"/>
      <c r="BA202" s="53"/>
      <c r="BB202" s="53"/>
      <c r="BC202" s="53"/>
      <c r="BD202" s="53"/>
      <c r="BE202" s="53"/>
      <c r="BF202" s="53"/>
      <c r="BG202" s="53"/>
      <c r="BH202" s="53"/>
      <c r="BI202" s="53"/>
      <c r="BJ202" s="53"/>
      <c r="BK202" s="53"/>
      <c r="BL202" s="53"/>
      <c r="BM202" s="53"/>
      <c r="BN202" s="53"/>
      <c r="BO202" s="53"/>
      <c r="BP202" s="53"/>
      <c r="BQ202" s="53"/>
      <c r="BR202" s="53"/>
      <c r="BS202" s="53"/>
      <c r="BT202" s="53"/>
      <c r="BU202" s="53"/>
      <c r="BV202" s="53"/>
      <c r="BW202" s="53"/>
      <c r="BX202" s="53"/>
      <c r="BY202" s="53"/>
      <c r="BZ202" s="53"/>
      <c r="CA202" s="53"/>
      <c r="CB202" s="53"/>
      <c r="CC202" s="53"/>
      <c r="CD202" s="53"/>
      <c r="CE202" s="53"/>
      <c r="CF202" s="53"/>
    </row>
    <row r="203" spans="5:84" ht="15" hidden="1" customHeight="1" x14ac:dyDescent="0.2"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3"/>
      <c r="AV203" s="53"/>
      <c r="AW203" s="53"/>
      <c r="AX203" s="53"/>
      <c r="AY203" s="53"/>
      <c r="AZ203" s="53"/>
      <c r="BA203" s="53"/>
      <c r="BB203" s="53"/>
      <c r="BC203" s="53"/>
      <c r="BD203" s="53"/>
      <c r="BE203" s="53"/>
      <c r="BF203" s="53"/>
      <c r="BG203" s="53"/>
      <c r="BH203" s="53"/>
      <c r="BI203" s="53"/>
      <c r="BJ203" s="53"/>
      <c r="BK203" s="53"/>
      <c r="BL203" s="53"/>
      <c r="BM203" s="53"/>
      <c r="BN203" s="53"/>
      <c r="BO203" s="53"/>
      <c r="BP203" s="53"/>
      <c r="BQ203" s="53"/>
      <c r="BR203" s="53"/>
      <c r="BS203" s="53"/>
      <c r="BT203" s="53"/>
      <c r="BU203" s="53"/>
      <c r="BV203" s="53"/>
      <c r="BW203" s="53"/>
      <c r="BX203" s="53"/>
      <c r="BY203" s="53"/>
      <c r="BZ203" s="53"/>
      <c r="CA203" s="53"/>
      <c r="CB203" s="53"/>
      <c r="CC203" s="53"/>
      <c r="CD203" s="53"/>
      <c r="CE203" s="53"/>
      <c r="CF203" s="53"/>
    </row>
    <row r="204" spans="5:84" ht="15" hidden="1" customHeight="1" x14ac:dyDescent="0.2"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3"/>
      <c r="AV204" s="53"/>
      <c r="AW204" s="53"/>
      <c r="AX204" s="53"/>
      <c r="AY204" s="53"/>
      <c r="AZ204" s="53"/>
      <c r="BA204" s="53"/>
      <c r="BB204" s="53"/>
      <c r="BC204" s="53"/>
      <c r="BD204" s="53"/>
      <c r="BE204" s="53"/>
      <c r="BF204" s="53"/>
      <c r="BG204" s="53"/>
      <c r="BH204" s="53"/>
      <c r="BI204" s="53"/>
      <c r="BJ204" s="53"/>
      <c r="BK204" s="53"/>
      <c r="BL204" s="53"/>
      <c r="BM204" s="53"/>
      <c r="BN204" s="53"/>
      <c r="BO204" s="53"/>
      <c r="BP204" s="53"/>
      <c r="BQ204" s="53"/>
      <c r="BR204" s="53"/>
      <c r="BS204" s="53"/>
      <c r="BT204" s="53"/>
      <c r="BU204" s="53"/>
      <c r="BV204" s="53"/>
      <c r="BW204" s="53"/>
      <c r="BX204" s="53"/>
      <c r="BY204" s="53"/>
      <c r="BZ204" s="53"/>
      <c r="CA204" s="53"/>
      <c r="CB204" s="53"/>
      <c r="CC204" s="53"/>
      <c r="CD204" s="53"/>
      <c r="CE204" s="53"/>
      <c r="CF204" s="53"/>
    </row>
    <row r="205" spans="5:84" ht="15" hidden="1" customHeight="1" x14ac:dyDescent="0.2"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3"/>
      <c r="AV205" s="53"/>
      <c r="AW205" s="53"/>
      <c r="AX205" s="53"/>
      <c r="AY205" s="53"/>
      <c r="AZ205" s="53"/>
      <c r="BA205" s="53"/>
      <c r="BB205" s="53"/>
      <c r="BC205" s="53"/>
      <c r="BD205" s="53"/>
      <c r="BE205" s="53"/>
      <c r="BF205" s="53"/>
      <c r="BG205" s="53"/>
      <c r="BH205" s="53"/>
      <c r="BI205" s="53"/>
      <c r="BJ205" s="53"/>
      <c r="BK205" s="53"/>
      <c r="BL205" s="53"/>
      <c r="BM205" s="53"/>
      <c r="BN205" s="53"/>
      <c r="BO205" s="53"/>
      <c r="BP205" s="53"/>
      <c r="BQ205" s="53"/>
      <c r="BR205" s="53"/>
      <c r="BS205" s="53"/>
      <c r="BT205" s="53"/>
      <c r="BU205" s="53"/>
      <c r="BV205" s="53"/>
      <c r="BW205" s="53"/>
      <c r="BX205" s="53"/>
      <c r="BY205" s="53"/>
      <c r="BZ205" s="53"/>
      <c r="CA205" s="53"/>
      <c r="CB205" s="53"/>
      <c r="CC205" s="53"/>
      <c r="CD205" s="53"/>
      <c r="CE205" s="53"/>
      <c r="CF205" s="53"/>
    </row>
    <row r="206" spans="5:84" ht="15" hidden="1" customHeight="1" x14ac:dyDescent="0.2"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53"/>
      <c r="AY206" s="53"/>
      <c r="AZ206" s="53"/>
      <c r="BA206" s="53"/>
      <c r="BB206" s="53"/>
      <c r="BC206" s="53"/>
      <c r="BD206" s="53"/>
      <c r="BE206" s="53"/>
      <c r="BF206" s="53"/>
      <c r="BG206" s="53"/>
      <c r="BH206" s="53"/>
      <c r="BI206" s="53"/>
      <c r="BJ206" s="53"/>
      <c r="BK206" s="53"/>
      <c r="BL206" s="53"/>
      <c r="BM206" s="53"/>
      <c r="BN206" s="53"/>
      <c r="BO206" s="53"/>
      <c r="BP206" s="53"/>
      <c r="BQ206" s="53"/>
      <c r="BR206" s="53"/>
      <c r="BS206" s="53"/>
      <c r="BT206" s="53"/>
      <c r="BU206" s="53"/>
      <c r="BV206" s="53"/>
      <c r="BW206" s="53"/>
      <c r="BX206" s="53"/>
      <c r="BY206" s="53"/>
      <c r="BZ206" s="53"/>
      <c r="CA206" s="53"/>
      <c r="CB206" s="53"/>
      <c r="CC206" s="53"/>
      <c r="CD206" s="53"/>
      <c r="CE206" s="53"/>
      <c r="CF206" s="53"/>
    </row>
    <row r="207" spans="5:84" ht="15" hidden="1" customHeight="1" x14ac:dyDescent="0.2"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53"/>
      <c r="BA207" s="53"/>
      <c r="BB207" s="53"/>
      <c r="BC207" s="53"/>
      <c r="BD207" s="53"/>
      <c r="BE207" s="53"/>
      <c r="BF207" s="53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3"/>
      <c r="BS207" s="53"/>
      <c r="BT207" s="53"/>
      <c r="BU207" s="53"/>
      <c r="BV207" s="53"/>
      <c r="BW207" s="53"/>
      <c r="BX207" s="53"/>
      <c r="BY207" s="53"/>
      <c r="BZ207" s="53"/>
      <c r="CA207" s="53"/>
      <c r="CB207" s="53"/>
      <c r="CC207" s="53"/>
      <c r="CD207" s="53"/>
      <c r="CE207" s="53"/>
      <c r="CF207" s="53"/>
    </row>
    <row r="208" spans="5:84" ht="15" hidden="1" customHeight="1" x14ac:dyDescent="0.2"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3"/>
      <c r="BS208" s="53"/>
      <c r="BT208" s="53"/>
      <c r="BU208" s="53"/>
      <c r="BV208" s="53"/>
      <c r="BW208" s="53"/>
      <c r="BX208" s="53"/>
      <c r="BY208" s="53"/>
      <c r="BZ208" s="53"/>
      <c r="CA208" s="53"/>
      <c r="CB208" s="53"/>
      <c r="CC208" s="53"/>
      <c r="CD208" s="53"/>
      <c r="CE208" s="53"/>
      <c r="CF208" s="53"/>
    </row>
    <row r="209" spans="5:84" ht="15" hidden="1" customHeight="1" x14ac:dyDescent="0.2"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53"/>
      <c r="BS209" s="53"/>
      <c r="BT209" s="53"/>
      <c r="BU209" s="53"/>
      <c r="BV209" s="53"/>
      <c r="BW209" s="53"/>
      <c r="BX209" s="53"/>
      <c r="BY209" s="53"/>
      <c r="BZ209" s="53"/>
      <c r="CA209" s="53"/>
      <c r="CB209" s="53"/>
      <c r="CC209" s="53"/>
      <c r="CD209" s="53"/>
      <c r="CE209" s="53"/>
      <c r="CF209" s="53"/>
    </row>
    <row r="210" spans="5:84" ht="15" hidden="1" customHeight="1" x14ac:dyDescent="0.2"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53"/>
      <c r="AY210" s="53"/>
      <c r="AZ210" s="53"/>
      <c r="BA210" s="53"/>
      <c r="BB210" s="53"/>
      <c r="BC210" s="53"/>
      <c r="BD210" s="53"/>
      <c r="BE210" s="53"/>
      <c r="BF210" s="53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53"/>
      <c r="BS210" s="53"/>
      <c r="BT210" s="53"/>
      <c r="BU210" s="53"/>
      <c r="BV210" s="53"/>
      <c r="BW210" s="53"/>
      <c r="BX210" s="53"/>
      <c r="BY210" s="53"/>
      <c r="BZ210" s="53"/>
      <c r="CA210" s="53"/>
      <c r="CB210" s="53"/>
      <c r="CC210" s="53"/>
      <c r="CD210" s="53"/>
      <c r="CE210" s="53"/>
      <c r="CF210" s="53"/>
    </row>
    <row r="211" spans="5:84" ht="15" hidden="1" customHeight="1" x14ac:dyDescent="0.2"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53"/>
      <c r="AY211" s="53"/>
      <c r="AZ211" s="53"/>
      <c r="BA211" s="53"/>
      <c r="BB211" s="53"/>
      <c r="BC211" s="53"/>
      <c r="BD211" s="53"/>
      <c r="BE211" s="53"/>
      <c r="BF211" s="53"/>
      <c r="BG211" s="53"/>
      <c r="BH211" s="53"/>
      <c r="BI211" s="53"/>
      <c r="BJ211" s="53"/>
      <c r="BK211" s="53"/>
      <c r="BL211" s="53"/>
      <c r="BM211" s="53"/>
      <c r="BN211" s="53"/>
      <c r="BO211" s="53"/>
      <c r="BP211" s="53"/>
      <c r="BQ211" s="53"/>
      <c r="BR211" s="53"/>
      <c r="BS211" s="53"/>
      <c r="BT211" s="53"/>
      <c r="BU211" s="53"/>
      <c r="BV211" s="53"/>
      <c r="BW211" s="53"/>
      <c r="BX211" s="53"/>
      <c r="BY211" s="53"/>
      <c r="BZ211" s="53"/>
      <c r="CA211" s="53"/>
      <c r="CB211" s="53"/>
      <c r="CC211" s="53"/>
      <c r="CD211" s="53"/>
      <c r="CE211" s="53"/>
      <c r="CF211" s="53"/>
    </row>
    <row r="212" spans="5:84" ht="15" hidden="1" customHeight="1" x14ac:dyDescent="0.2"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  <c r="AX212" s="53"/>
      <c r="AY212" s="53"/>
      <c r="AZ212" s="53"/>
      <c r="BA212" s="53"/>
      <c r="BB212" s="53"/>
      <c r="BC212" s="53"/>
      <c r="BD212" s="53"/>
      <c r="BE212" s="53"/>
      <c r="BF212" s="53"/>
      <c r="BG212" s="53"/>
      <c r="BH212" s="53"/>
      <c r="BI212" s="53"/>
      <c r="BJ212" s="53"/>
      <c r="BK212" s="53"/>
      <c r="BL212" s="53"/>
      <c r="BM212" s="53"/>
      <c r="BN212" s="53"/>
      <c r="BO212" s="53"/>
      <c r="BP212" s="53"/>
      <c r="BQ212" s="53"/>
      <c r="BR212" s="53"/>
      <c r="BS212" s="53"/>
      <c r="BT212" s="53"/>
      <c r="BU212" s="53"/>
      <c r="BV212" s="53"/>
      <c r="BW212" s="53"/>
      <c r="BX212" s="53"/>
      <c r="BY212" s="53"/>
      <c r="BZ212" s="53"/>
      <c r="CA212" s="53"/>
      <c r="CB212" s="53"/>
      <c r="CC212" s="53"/>
      <c r="CD212" s="53"/>
      <c r="CE212" s="53"/>
      <c r="CF212" s="53"/>
    </row>
    <row r="213" spans="5:84" ht="15" hidden="1" customHeight="1" x14ac:dyDescent="0.2"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  <c r="AY213" s="53"/>
      <c r="AZ213" s="53"/>
      <c r="BA213" s="53"/>
      <c r="BB213" s="53"/>
      <c r="BC213" s="53"/>
      <c r="BD213" s="53"/>
      <c r="BE213" s="53"/>
      <c r="BF213" s="53"/>
      <c r="BG213" s="53"/>
      <c r="BH213" s="53"/>
      <c r="BI213" s="53"/>
      <c r="BJ213" s="53"/>
      <c r="BK213" s="53"/>
      <c r="BL213" s="53"/>
      <c r="BM213" s="53"/>
      <c r="BN213" s="53"/>
      <c r="BO213" s="53"/>
      <c r="BP213" s="53"/>
      <c r="BQ213" s="53"/>
      <c r="BR213" s="53"/>
      <c r="BS213" s="53"/>
      <c r="BT213" s="53"/>
      <c r="BU213" s="53"/>
      <c r="BV213" s="53"/>
      <c r="BW213" s="53"/>
      <c r="BX213" s="53"/>
      <c r="BY213" s="53"/>
      <c r="BZ213" s="53"/>
      <c r="CA213" s="53"/>
      <c r="CB213" s="53"/>
      <c r="CC213" s="53"/>
      <c r="CD213" s="53"/>
      <c r="CE213" s="53"/>
      <c r="CF213" s="53"/>
    </row>
    <row r="214" spans="5:84" ht="15" hidden="1" customHeight="1" x14ac:dyDescent="0.2"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  <c r="AY214" s="53"/>
      <c r="AZ214" s="53"/>
      <c r="BA214" s="53"/>
      <c r="BB214" s="53"/>
      <c r="BC214" s="53"/>
      <c r="BD214" s="53"/>
      <c r="BE214" s="53"/>
      <c r="BF214" s="53"/>
      <c r="BG214" s="53"/>
      <c r="BH214" s="53"/>
      <c r="BI214" s="53"/>
      <c r="BJ214" s="53"/>
      <c r="BK214" s="53"/>
      <c r="BL214" s="53"/>
      <c r="BM214" s="53"/>
      <c r="BN214" s="53"/>
      <c r="BO214" s="53"/>
      <c r="BP214" s="53"/>
      <c r="BQ214" s="53"/>
      <c r="BR214" s="53"/>
      <c r="BS214" s="53"/>
      <c r="BT214" s="53"/>
      <c r="BU214" s="53"/>
      <c r="BV214" s="53"/>
      <c r="BW214" s="53"/>
      <c r="BX214" s="53"/>
      <c r="BY214" s="53"/>
      <c r="BZ214" s="53"/>
      <c r="CA214" s="53"/>
      <c r="CB214" s="53"/>
      <c r="CC214" s="53"/>
      <c r="CD214" s="53"/>
      <c r="CE214" s="53"/>
      <c r="CF214" s="53"/>
    </row>
    <row r="215" spans="5:84" ht="15" hidden="1" customHeight="1" x14ac:dyDescent="0.2"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  <c r="AY215" s="53"/>
      <c r="AZ215" s="53"/>
      <c r="BA215" s="53"/>
      <c r="BB215" s="53"/>
      <c r="BC215" s="53"/>
      <c r="BD215" s="53"/>
      <c r="BE215" s="53"/>
      <c r="BF215" s="53"/>
      <c r="BG215" s="53"/>
      <c r="BH215" s="53"/>
      <c r="BI215" s="53"/>
      <c r="BJ215" s="53"/>
      <c r="BK215" s="53"/>
      <c r="BL215" s="53"/>
      <c r="BM215" s="53"/>
      <c r="BN215" s="53"/>
      <c r="BO215" s="53"/>
      <c r="BP215" s="53"/>
      <c r="BQ215" s="53"/>
      <c r="BR215" s="53"/>
      <c r="BS215" s="53"/>
      <c r="BT215" s="53"/>
      <c r="BU215" s="53"/>
      <c r="BV215" s="53"/>
      <c r="BW215" s="53"/>
      <c r="BX215" s="53"/>
      <c r="BY215" s="53"/>
      <c r="BZ215" s="53"/>
      <c r="CA215" s="53"/>
      <c r="CB215" s="53"/>
      <c r="CC215" s="53"/>
      <c r="CD215" s="53"/>
      <c r="CE215" s="53"/>
      <c r="CF215" s="53"/>
    </row>
    <row r="216" spans="5:84" ht="15" hidden="1" customHeight="1" x14ac:dyDescent="0.2"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  <c r="AY216" s="53"/>
      <c r="AZ216" s="53"/>
      <c r="BA216" s="53"/>
      <c r="BB216" s="53"/>
      <c r="BC216" s="53"/>
      <c r="BD216" s="53"/>
      <c r="BE216" s="53"/>
      <c r="BF216" s="53"/>
      <c r="BG216" s="53"/>
      <c r="BH216" s="53"/>
      <c r="BI216" s="53"/>
      <c r="BJ216" s="53"/>
      <c r="BK216" s="53"/>
      <c r="BL216" s="53"/>
      <c r="BM216" s="53"/>
      <c r="BN216" s="53"/>
      <c r="BO216" s="53"/>
      <c r="BP216" s="53"/>
      <c r="BQ216" s="53"/>
      <c r="BR216" s="53"/>
      <c r="BS216" s="53"/>
      <c r="BT216" s="53"/>
      <c r="BU216" s="53"/>
      <c r="BV216" s="53"/>
      <c r="BW216" s="53"/>
      <c r="BX216" s="53"/>
      <c r="BY216" s="53"/>
      <c r="BZ216" s="53"/>
      <c r="CA216" s="53"/>
      <c r="CB216" s="53"/>
      <c r="CC216" s="53"/>
      <c r="CD216" s="53"/>
      <c r="CE216" s="53"/>
      <c r="CF216" s="53"/>
    </row>
    <row r="217" spans="5:84" ht="15" hidden="1" customHeight="1" x14ac:dyDescent="0.2"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  <c r="AY217" s="53"/>
      <c r="AZ217" s="53"/>
      <c r="BA217" s="53"/>
      <c r="BB217" s="53"/>
      <c r="BC217" s="53"/>
      <c r="BD217" s="53"/>
      <c r="BE217" s="53"/>
      <c r="BF217" s="53"/>
      <c r="BG217" s="53"/>
      <c r="BH217" s="53"/>
      <c r="BI217" s="53"/>
      <c r="BJ217" s="53"/>
      <c r="BK217" s="53"/>
      <c r="BL217" s="53"/>
      <c r="BM217" s="53"/>
      <c r="BN217" s="53"/>
      <c r="BO217" s="53"/>
      <c r="BP217" s="53"/>
      <c r="BQ217" s="53"/>
      <c r="BR217" s="53"/>
      <c r="BS217" s="53"/>
      <c r="BT217" s="53"/>
      <c r="BU217" s="53"/>
      <c r="BV217" s="53"/>
      <c r="BW217" s="53"/>
      <c r="BX217" s="53"/>
      <c r="BY217" s="53"/>
      <c r="BZ217" s="53"/>
      <c r="CA217" s="53"/>
      <c r="CB217" s="53"/>
      <c r="CC217" s="53"/>
      <c r="CD217" s="53"/>
      <c r="CE217" s="53"/>
      <c r="CF217" s="53"/>
    </row>
    <row r="218" spans="5:84" ht="15" hidden="1" customHeight="1" x14ac:dyDescent="0.2"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  <c r="AX218" s="53"/>
      <c r="AY218" s="53"/>
      <c r="AZ218" s="53"/>
      <c r="BA218" s="53"/>
      <c r="BB218" s="53"/>
      <c r="BC218" s="53"/>
      <c r="BD218" s="53"/>
      <c r="BE218" s="53"/>
      <c r="BF218" s="53"/>
      <c r="BG218" s="53"/>
      <c r="BH218" s="53"/>
      <c r="BI218" s="53"/>
      <c r="BJ218" s="53"/>
      <c r="BK218" s="53"/>
      <c r="BL218" s="53"/>
      <c r="BM218" s="53"/>
      <c r="BN218" s="53"/>
      <c r="BO218" s="53"/>
      <c r="BP218" s="53"/>
      <c r="BQ218" s="53"/>
      <c r="BR218" s="53"/>
      <c r="BS218" s="53"/>
      <c r="BT218" s="53"/>
      <c r="BU218" s="53"/>
      <c r="BV218" s="53"/>
      <c r="BW218" s="53"/>
      <c r="BX218" s="53"/>
      <c r="BY218" s="53"/>
      <c r="BZ218" s="53"/>
      <c r="CA218" s="53"/>
      <c r="CB218" s="53"/>
      <c r="CC218" s="53"/>
      <c r="CD218" s="53"/>
      <c r="CE218" s="53"/>
      <c r="CF218" s="53"/>
    </row>
    <row r="219" spans="5:84" ht="15" hidden="1" customHeight="1" x14ac:dyDescent="0.2"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  <c r="AW219" s="53"/>
      <c r="AX219" s="53"/>
      <c r="AY219" s="53"/>
      <c r="AZ219" s="53"/>
      <c r="BA219" s="53"/>
      <c r="BB219" s="53"/>
      <c r="BC219" s="53"/>
      <c r="BD219" s="53"/>
      <c r="BE219" s="53"/>
      <c r="BF219" s="53"/>
      <c r="BG219" s="53"/>
      <c r="BH219" s="53"/>
      <c r="BI219" s="53"/>
      <c r="BJ219" s="53"/>
      <c r="BK219" s="53"/>
      <c r="BL219" s="53"/>
      <c r="BM219" s="53"/>
      <c r="BN219" s="53"/>
      <c r="BO219" s="53"/>
      <c r="BP219" s="53"/>
      <c r="BQ219" s="53"/>
      <c r="BR219" s="53"/>
      <c r="BS219" s="53"/>
      <c r="BT219" s="53"/>
      <c r="BU219" s="53"/>
      <c r="BV219" s="53"/>
      <c r="BW219" s="53"/>
      <c r="BX219" s="53"/>
      <c r="BY219" s="53"/>
      <c r="BZ219" s="53"/>
      <c r="CA219" s="53"/>
      <c r="CB219" s="53"/>
      <c r="CC219" s="53"/>
      <c r="CD219" s="53"/>
      <c r="CE219" s="53"/>
      <c r="CF219" s="53"/>
    </row>
    <row r="220" spans="5:84" ht="15" hidden="1" customHeight="1" x14ac:dyDescent="0.2"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  <c r="AW220" s="53"/>
      <c r="AX220" s="53"/>
      <c r="AY220" s="53"/>
      <c r="AZ220" s="53"/>
      <c r="BA220" s="53"/>
      <c r="BB220" s="53"/>
      <c r="BC220" s="53"/>
      <c r="BD220" s="53"/>
      <c r="BE220" s="53"/>
      <c r="BF220" s="53"/>
      <c r="BG220" s="53"/>
      <c r="BH220" s="53"/>
      <c r="BI220" s="53"/>
      <c r="BJ220" s="53"/>
      <c r="BK220" s="53"/>
      <c r="BL220" s="53"/>
      <c r="BM220" s="53"/>
      <c r="BN220" s="53"/>
      <c r="BO220" s="53"/>
      <c r="BP220" s="53"/>
      <c r="BQ220" s="53"/>
      <c r="BR220" s="53"/>
      <c r="BS220" s="53"/>
      <c r="BT220" s="53"/>
      <c r="BU220" s="53"/>
      <c r="BV220" s="53"/>
      <c r="BW220" s="53"/>
      <c r="BX220" s="53"/>
      <c r="BY220" s="53"/>
      <c r="BZ220" s="53"/>
      <c r="CA220" s="53"/>
      <c r="CB220" s="53"/>
      <c r="CC220" s="53"/>
      <c r="CD220" s="53"/>
      <c r="CE220" s="53"/>
      <c r="CF220" s="53"/>
    </row>
    <row r="221" spans="5:84" ht="15" hidden="1" customHeight="1" x14ac:dyDescent="0.2"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3"/>
      <c r="AV221" s="53"/>
      <c r="AW221" s="53"/>
      <c r="AX221" s="53"/>
      <c r="AY221" s="53"/>
      <c r="AZ221" s="53"/>
      <c r="BA221" s="53"/>
      <c r="BB221" s="53"/>
      <c r="BC221" s="53"/>
      <c r="BD221" s="53"/>
      <c r="BE221" s="53"/>
      <c r="BF221" s="53"/>
      <c r="BG221" s="53"/>
      <c r="BH221" s="53"/>
      <c r="BI221" s="53"/>
      <c r="BJ221" s="53"/>
      <c r="BK221" s="53"/>
      <c r="BL221" s="53"/>
      <c r="BM221" s="53"/>
      <c r="BN221" s="53"/>
      <c r="BO221" s="53"/>
      <c r="BP221" s="53"/>
      <c r="BQ221" s="53"/>
      <c r="BR221" s="53"/>
      <c r="BS221" s="53"/>
      <c r="BT221" s="53"/>
      <c r="BU221" s="53"/>
      <c r="BV221" s="53"/>
      <c r="BW221" s="53"/>
      <c r="BX221" s="53"/>
      <c r="BY221" s="53"/>
      <c r="BZ221" s="53"/>
      <c r="CA221" s="53"/>
      <c r="CB221" s="53"/>
      <c r="CC221" s="53"/>
      <c r="CD221" s="53"/>
      <c r="CE221" s="53"/>
      <c r="CF221" s="53"/>
    </row>
    <row r="222" spans="5:84" ht="15" hidden="1" customHeight="1" x14ac:dyDescent="0.2"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3"/>
      <c r="AV222" s="53"/>
      <c r="AW222" s="53"/>
      <c r="AX222" s="53"/>
      <c r="AY222" s="53"/>
      <c r="AZ222" s="53"/>
      <c r="BA222" s="53"/>
      <c r="BB222" s="53"/>
      <c r="BC222" s="53"/>
      <c r="BD222" s="53"/>
      <c r="BE222" s="53"/>
      <c r="BF222" s="53"/>
      <c r="BG222" s="53"/>
      <c r="BH222" s="53"/>
      <c r="BI222" s="53"/>
      <c r="BJ222" s="53"/>
      <c r="BK222" s="53"/>
      <c r="BL222" s="53"/>
      <c r="BM222" s="53"/>
      <c r="BN222" s="53"/>
      <c r="BO222" s="53"/>
      <c r="BP222" s="53"/>
      <c r="BQ222" s="53"/>
      <c r="BR222" s="53"/>
      <c r="BS222" s="53"/>
      <c r="BT222" s="53"/>
      <c r="BU222" s="53"/>
      <c r="BV222" s="53"/>
      <c r="BW222" s="53"/>
      <c r="BX222" s="53"/>
      <c r="BY222" s="53"/>
      <c r="BZ222" s="53"/>
      <c r="CA222" s="53"/>
      <c r="CB222" s="53"/>
      <c r="CC222" s="53"/>
      <c r="CD222" s="53"/>
      <c r="CE222" s="53"/>
      <c r="CF222" s="53"/>
    </row>
    <row r="223" spans="5:84" ht="15" hidden="1" customHeight="1" x14ac:dyDescent="0.2"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  <c r="BM223" s="53"/>
      <c r="BN223" s="53"/>
      <c r="BO223" s="53"/>
      <c r="BP223" s="53"/>
      <c r="BQ223" s="53"/>
      <c r="BR223" s="53"/>
      <c r="BS223" s="53"/>
      <c r="BT223" s="53"/>
      <c r="BU223" s="53"/>
      <c r="BV223" s="53"/>
      <c r="BW223" s="53"/>
      <c r="BX223" s="53"/>
      <c r="BY223" s="53"/>
      <c r="BZ223" s="53"/>
      <c r="CA223" s="53"/>
      <c r="CB223" s="53"/>
      <c r="CC223" s="53"/>
      <c r="CD223" s="53"/>
      <c r="CE223" s="53"/>
      <c r="CF223" s="53"/>
    </row>
    <row r="224" spans="5:84" ht="15" hidden="1" customHeight="1" x14ac:dyDescent="0.2"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  <c r="BM224" s="53"/>
      <c r="BN224" s="53"/>
      <c r="BO224" s="53"/>
      <c r="BP224" s="53"/>
      <c r="BQ224" s="53"/>
      <c r="BR224" s="53"/>
      <c r="BS224" s="53"/>
      <c r="BT224" s="53"/>
      <c r="BU224" s="53"/>
      <c r="BV224" s="53"/>
      <c r="BW224" s="53"/>
      <c r="BX224" s="53"/>
      <c r="BY224" s="53"/>
      <c r="BZ224" s="53"/>
      <c r="CA224" s="53"/>
      <c r="CB224" s="53"/>
      <c r="CC224" s="53"/>
      <c r="CD224" s="53"/>
      <c r="CE224" s="53"/>
      <c r="CF224" s="53"/>
    </row>
    <row r="225" spans="5:84" ht="15" hidden="1" customHeight="1" x14ac:dyDescent="0.2"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  <c r="BM225" s="53"/>
      <c r="BN225" s="53"/>
      <c r="BO225" s="53"/>
      <c r="BP225" s="53"/>
      <c r="BQ225" s="53"/>
      <c r="BR225" s="53"/>
      <c r="BS225" s="53"/>
      <c r="BT225" s="53"/>
      <c r="BU225" s="53"/>
      <c r="BV225" s="53"/>
      <c r="BW225" s="53"/>
      <c r="BX225" s="53"/>
      <c r="BY225" s="53"/>
      <c r="BZ225" s="53"/>
      <c r="CA225" s="53"/>
      <c r="CB225" s="53"/>
      <c r="CC225" s="53"/>
      <c r="CD225" s="53"/>
      <c r="CE225" s="53"/>
      <c r="CF225" s="53"/>
    </row>
    <row r="226" spans="5:84" ht="15" hidden="1" customHeight="1" x14ac:dyDescent="0.2"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  <c r="BM226" s="53"/>
      <c r="BN226" s="53"/>
      <c r="BO226" s="53"/>
      <c r="BP226" s="53"/>
      <c r="BQ226" s="53"/>
      <c r="BR226" s="53"/>
      <c r="BS226" s="53"/>
      <c r="BT226" s="53"/>
      <c r="BU226" s="53"/>
      <c r="BV226" s="53"/>
      <c r="BW226" s="53"/>
      <c r="BX226" s="53"/>
      <c r="BY226" s="53"/>
      <c r="BZ226" s="53"/>
      <c r="CA226" s="53"/>
      <c r="CB226" s="53"/>
      <c r="CC226" s="53"/>
      <c r="CD226" s="53"/>
      <c r="CE226" s="53"/>
      <c r="CF226" s="53"/>
    </row>
    <row r="227" spans="5:84" ht="15" hidden="1" customHeight="1" x14ac:dyDescent="0.2"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 s="53"/>
      <c r="BN227" s="53"/>
      <c r="BO227" s="53"/>
      <c r="BP227" s="53"/>
      <c r="BQ227" s="53"/>
      <c r="BR227" s="53"/>
      <c r="BS227" s="53"/>
      <c r="BT227" s="53"/>
      <c r="BU227" s="53"/>
      <c r="BV227" s="53"/>
      <c r="BW227" s="53"/>
      <c r="BX227" s="53"/>
      <c r="BY227" s="53"/>
      <c r="BZ227" s="53"/>
      <c r="CA227" s="53"/>
      <c r="CB227" s="53"/>
      <c r="CC227" s="53"/>
      <c r="CD227" s="53"/>
      <c r="CE227" s="53"/>
      <c r="CF227" s="53"/>
    </row>
    <row r="228" spans="5:84" ht="15" hidden="1" customHeight="1" x14ac:dyDescent="0.2"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 s="53"/>
      <c r="BN228" s="53"/>
      <c r="BO228" s="53"/>
      <c r="BP228" s="53"/>
      <c r="BQ228" s="53"/>
      <c r="BR228" s="53"/>
      <c r="BS228" s="53"/>
      <c r="BT228" s="53"/>
      <c r="BU228" s="53"/>
      <c r="BV228" s="53"/>
      <c r="BW228" s="53"/>
      <c r="BX228" s="53"/>
      <c r="BY228" s="53"/>
      <c r="BZ228" s="53"/>
      <c r="CA228" s="53"/>
      <c r="CB228" s="53"/>
      <c r="CC228" s="53"/>
      <c r="CD228" s="53"/>
      <c r="CE228" s="53"/>
      <c r="CF228" s="53"/>
    </row>
    <row r="229" spans="5:84" ht="15" hidden="1" customHeight="1" x14ac:dyDescent="0.2"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 s="53"/>
      <c r="BN229" s="53"/>
      <c r="BO229" s="53"/>
      <c r="BP229" s="53"/>
      <c r="BQ229" s="53"/>
      <c r="BR229" s="53"/>
      <c r="BS229" s="53"/>
      <c r="BT229" s="53"/>
      <c r="BU229" s="53"/>
      <c r="BV229" s="53"/>
      <c r="BW229" s="53"/>
      <c r="BX229" s="53"/>
      <c r="BY229" s="53"/>
      <c r="BZ229" s="53"/>
      <c r="CA229" s="53"/>
      <c r="CB229" s="53"/>
      <c r="CC229" s="53"/>
      <c r="CD229" s="53"/>
      <c r="CE229" s="53"/>
      <c r="CF229" s="53"/>
    </row>
    <row r="230" spans="5:84" ht="15" hidden="1" customHeight="1" x14ac:dyDescent="0.2"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 s="53"/>
      <c r="BN230" s="53"/>
      <c r="BO230" s="53"/>
      <c r="BP230" s="53"/>
      <c r="BQ230" s="53"/>
      <c r="BR230" s="53"/>
      <c r="BS230" s="53"/>
      <c r="BT230" s="53"/>
      <c r="BU230" s="53"/>
      <c r="BV230" s="53"/>
      <c r="BW230" s="53"/>
      <c r="BX230" s="53"/>
      <c r="BY230" s="53"/>
      <c r="BZ230" s="53"/>
      <c r="CA230" s="53"/>
      <c r="CB230" s="53"/>
      <c r="CC230" s="53"/>
      <c r="CD230" s="53"/>
      <c r="CE230" s="53"/>
      <c r="CF230" s="53"/>
    </row>
    <row r="231" spans="5:84" ht="15" hidden="1" customHeight="1" x14ac:dyDescent="0.2"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 s="53"/>
      <c r="BN231" s="53"/>
      <c r="BO231" s="53"/>
      <c r="BP231" s="53"/>
      <c r="BQ231" s="53"/>
      <c r="BR231" s="53"/>
      <c r="BS231" s="53"/>
      <c r="BT231" s="53"/>
      <c r="BU231" s="53"/>
      <c r="BV231" s="53"/>
      <c r="BW231" s="53"/>
      <c r="BX231" s="53"/>
      <c r="BY231" s="53"/>
      <c r="BZ231" s="53"/>
      <c r="CA231" s="53"/>
      <c r="CB231" s="53"/>
      <c r="CC231" s="53"/>
      <c r="CD231" s="53"/>
      <c r="CE231" s="53"/>
      <c r="CF231" s="53"/>
    </row>
    <row r="232" spans="5:84" ht="15" hidden="1" customHeight="1" x14ac:dyDescent="0.2"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 s="53"/>
      <c r="BN232" s="53"/>
      <c r="BO232" s="53"/>
      <c r="BP232" s="53"/>
      <c r="BQ232" s="53"/>
      <c r="BR232" s="53"/>
      <c r="BS232" s="53"/>
      <c r="BT232" s="53"/>
      <c r="BU232" s="53"/>
      <c r="BV232" s="53"/>
      <c r="BW232" s="53"/>
      <c r="BX232" s="53"/>
      <c r="BY232" s="53"/>
      <c r="BZ232" s="53"/>
      <c r="CA232" s="53"/>
      <c r="CB232" s="53"/>
      <c r="CC232" s="53"/>
      <c r="CD232" s="53"/>
      <c r="CE232" s="53"/>
      <c r="CF232" s="53"/>
    </row>
    <row r="233" spans="5:84" ht="15" hidden="1" customHeight="1" x14ac:dyDescent="0.2"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 s="53"/>
      <c r="BN233" s="53"/>
      <c r="BO233" s="53"/>
      <c r="BP233" s="53"/>
      <c r="BQ233" s="53"/>
      <c r="BR233" s="53"/>
      <c r="BS233" s="53"/>
      <c r="BT233" s="53"/>
      <c r="BU233" s="53"/>
      <c r="BV233" s="53"/>
      <c r="BW233" s="53"/>
      <c r="BX233" s="53"/>
      <c r="BY233" s="53"/>
      <c r="BZ233" s="53"/>
      <c r="CA233" s="53"/>
      <c r="CB233" s="53"/>
      <c r="CC233" s="53"/>
      <c r="CD233" s="53"/>
      <c r="CE233" s="53"/>
      <c r="CF233" s="53"/>
    </row>
    <row r="234" spans="5:84" ht="15" hidden="1" customHeight="1" x14ac:dyDescent="0.2"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 s="53"/>
      <c r="BN234" s="53"/>
      <c r="BO234" s="53"/>
      <c r="BP234" s="53"/>
      <c r="BQ234" s="53"/>
      <c r="BR234" s="53"/>
      <c r="BS234" s="53"/>
      <c r="BT234" s="53"/>
      <c r="BU234" s="53"/>
      <c r="BV234" s="53"/>
      <c r="BW234" s="53"/>
      <c r="BX234" s="53"/>
      <c r="BY234" s="53"/>
      <c r="BZ234" s="53"/>
      <c r="CA234" s="53"/>
      <c r="CB234" s="53"/>
      <c r="CC234" s="53"/>
      <c r="CD234" s="53"/>
      <c r="CE234" s="53"/>
      <c r="CF234" s="53"/>
    </row>
    <row r="235" spans="5:84" ht="15" hidden="1" customHeight="1" x14ac:dyDescent="0.2"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 s="53"/>
      <c r="BN235" s="53"/>
      <c r="BO235" s="53"/>
      <c r="BP235" s="53"/>
      <c r="BQ235" s="53"/>
      <c r="BR235" s="53"/>
      <c r="BS235" s="53"/>
      <c r="BT235" s="53"/>
      <c r="BU235" s="53"/>
      <c r="BV235" s="53"/>
      <c r="BW235" s="53"/>
      <c r="BX235" s="53"/>
      <c r="BY235" s="53"/>
      <c r="BZ235" s="53"/>
      <c r="CA235" s="53"/>
      <c r="CB235" s="53"/>
      <c r="CC235" s="53"/>
      <c r="CD235" s="53"/>
      <c r="CE235" s="53"/>
      <c r="CF235" s="53"/>
    </row>
    <row r="236" spans="5:84" ht="15" hidden="1" customHeight="1" x14ac:dyDescent="0.2"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 s="53"/>
      <c r="BN236" s="53"/>
      <c r="BO236" s="53"/>
      <c r="BP236" s="53"/>
      <c r="BQ236" s="53"/>
      <c r="BR236" s="53"/>
      <c r="BS236" s="53"/>
      <c r="BT236" s="53"/>
      <c r="BU236" s="53"/>
      <c r="BV236" s="53"/>
      <c r="BW236" s="53"/>
      <c r="BX236" s="53"/>
      <c r="BY236" s="53"/>
      <c r="BZ236" s="53"/>
      <c r="CA236" s="53"/>
      <c r="CB236" s="53"/>
      <c r="CC236" s="53"/>
      <c r="CD236" s="53"/>
      <c r="CE236" s="53"/>
      <c r="CF236" s="53"/>
    </row>
    <row r="237" spans="5:84" ht="15" hidden="1" customHeight="1" x14ac:dyDescent="0.2"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 s="53"/>
      <c r="BN237" s="53"/>
      <c r="BO237" s="53"/>
      <c r="BP237" s="53"/>
      <c r="BQ237" s="53"/>
      <c r="BR237" s="53"/>
      <c r="BS237" s="53"/>
      <c r="BT237" s="53"/>
      <c r="BU237" s="53"/>
      <c r="BV237" s="53"/>
      <c r="BW237" s="53"/>
      <c r="BX237" s="53"/>
      <c r="BY237" s="53"/>
      <c r="BZ237" s="53"/>
      <c r="CA237" s="53"/>
      <c r="CB237" s="53"/>
      <c r="CC237" s="53"/>
      <c r="CD237" s="53"/>
      <c r="CE237" s="53"/>
      <c r="CF237" s="53"/>
    </row>
    <row r="238" spans="5:84" ht="15" hidden="1" customHeight="1" x14ac:dyDescent="0.2"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 s="53"/>
      <c r="BN238" s="53"/>
      <c r="BO238" s="53"/>
      <c r="BP238" s="53"/>
      <c r="BQ238" s="53"/>
      <c r="BR238" s="53"/>
      <c r="BS238" s="53"/>
      <c r="BT238" s="53"/>
      <c r="BU238" s="53"/>
      <c r="BV238" s="53"/>
      <c r="BW238" s="53"/>
      <c r="BX238" s="53"/>
      <c r="BY238" s="53"/>
      <c r="BZ238" s="53"/>
      <c r="CA238" s="53"/>
      <c r="CB238" s="53"/>
      <c r="CC238" s="53"/>
      <c r="CD238" s="53"/>
      <c r="CE238" s="53"/>
      <c r="CF238" s="53"/>
    </row>
    <row r="239" spans="5:84" ht="15" hidden="1" customHeight="1" x14ac:dyDescent="0.2"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 s="53"/>
      <c r="BN239" s="53"/>
      <c r="BO239" s="53"/>
      <c r="BP239" s="53"/>
      <c r="BQ239" s="53"/>
      <c r="BR239" s="53"/>
      <c r="BS239" s="53"/>
      <c r="BT239" s="53"/>
      <c r="BU239" s="53"/>
      <c r="BV239" s="53"/>
      <c r="BW239" s="53"/>
      <c r="BX239" s="53"/>
      <c r="BY239" s="53"/>
      <c r="BZ239" s="53"/>
      <c r="CA239" s="53"/>
      <c r="CB239" s="53"/>
      <c r="CC239" s="53"/>
      <c r="CD239" s="53"/>
      <c r="CE239" s="53"/>
      <c r="CF239" s="53"/>
    </row>
    <row r="240" spans="5:84" ht="15" hidden="1" customHeight="1" x14ac:dyDescent="0.2"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 s="53"/>
      <c r="BN240" s="53"/>
      <c r="BO240" s="53"/>
      <c r="BP240" s="53"/>
      <c r="BQ240" s="53"/>
      <c r="BR240" s="53"/>
      <c r="BS240" s="53"/>
      <c r="BT240" s="53"/>
      <c r="BU240" s="53"/>
      <c r="BV240" s="53"/>
      <c r="BW240" s="53"/>
      <c r="BX240" s="53"/>
      <c r="BY240" s="53"/>
      <c r="BZ240" s="53"/>
      <c r="CA240" s="53"/>
      <c r="CB240" s="53"/>
      <c r="CC240" s="53"/>
      <c r="CD240" s="53"/>
      <c r="CE240" s="53"/>
      <c r="CF240" s="53"/>
    </row>
    <row r="241" spans="5:84" ht="15" hidden="1" customHeight="1" x14ac:dyDescent="0.2"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 s="53"/>
      <c r="BN241" s="53"/>
      <c r="BO241" s="53"/>
      <c r="BP241" s="53"/>
      <c r="BQ241" s="53"/>
      <c r="BR241" s="53"/>
      <c r="BS241" s="53"/>
      <c r="BT241" s="53"/>
      <c r="BU241" s="53"/>
      <c r="BV241" s="53"/>
      <c r="BW241" s="53"/>
      <c r="BX241" s="53"/>
      <c r="BY241" s="53"/>
      <c r="BZ241" s="53"/>
      <c r="CA241" s="53"/>
      <c r="CB241" s="53"/>
      <c r="CC241" s="53"/>
      <c r="CD241" s="53"/>
      <c r="CE241" s="53"/>
      <c r="CF241" s="53"/>
    </row>
    <row r="242" spans="5:84" ht="15" hidden="1" customHeight="1" x14ac:dyDescent="0.2"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 s="53"/>
      <c r="BN242" s="53"/>
      <c r="BO242" s="53"/>
      <c r="BP242" s="53"/>
      <c r="BQ242" s="53"/>
      <c r="BR242" s="53"/>
      <c r="BS242" s="53"/>
      <c r="BT242" s="53"/>
      <c r="BU242" s="53"/>
      <c r="BV242" s="53"/>
      <c r="BW242" s="53"/>
      <c r="BX242" s="53"/>
      <c r="BY242" s="53"/>
      <c r="BZ242" s="53"/>
      <c r="CA242" s="53"/>
      <c r="CB242" s="53"/>
      <c r="CC242" s="53"/>
      <c r="CD242" s="53"/>
      <c r="CE242" s="53"/>
      <c r="CF242" s="53"/>
    </row>
    <row r="243" spans="5:84" ht="15" hidden="1" customHeight="1" x14ac:dyDescent="0.2"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 s="53"/>
      <c r="BN243" s="53"/>
      <c r="BO243" s="53"/>
      <c r="BP243" s="53"/>
      <c r="BQ243" s="53"/>
      <c r="BR243" s="53"/>
      <c r="BS243" s="53"/>
      <c r="BT243" s="53"/>
      <c r="BU243" s="53"/>
      <c r="BV243" s="53"/>
      <c r="BW243" s="53"/>
      <c r="BX243" s="53"/>
      <c r="BY243" s="53"/>
      <c r="BZ243" s="53"/>
      <c r="CA243" s="53"/>
      <c r="CB243" s="53"/>
      <c r="CC243" s="53"/>
      <c r="CD243" s="53"/>
      <c r="CE243" s="53"/>
      <c r="CF243" s="53"/>
    </row>
    <row r="244" spans="5:84" ht="15" hidden="1" customHeight="1" x14ac:dyDescent="0.2"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 s="53"/>
      <c r="BN244" s="53"/>
      <c r="BO244" s="53"/>
      <c r="BP244" s="53"/>
      <c r="BQ244" s="53"/>
      <c r="BR244" s="53"/>
      <c r="BS244" s="53"/>
      <c r="BT244" s="53"/>
      <c r="BU244" s="53"/>
      <c r="BV244" s="53"/>
      <c r="BW244" s="53"/>
      <c r="BX244" s="53"/>
      <c r="BY244" s="53"/>
      <c r="BZ244" s="53"/>
      <c r="CA244" s="53"/>
      <c r="CB244" s="53"/>
      <c r="CC244" s="53"/>
      <c r="CD244" s="53"/>
      <c r="CE244" s="53"/>
      <c r="CF244" s="53"/>
    </row>
    <row r="245" spans="5:84" ht="15" hidden="1" customHeight="1" x14ac:dyDescent="0.2"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53"/>
      <c r="BS245" s="53"/>
      <c r="BT245" s="53"/>
      <c r="BU245" s="53"/>
      <c r="BV245" s="53"/>
      <c r="BW245" s="53"/>
      <c r="BX245" s="53"/>
      <c r="BY245" s="53"/>
      <c r="BZ245" s="53"/>
      <c r="CA245" s="53"/>
      <c r="CB245" s="53"/>
      <c r="CC245" s="53"/>
      <c r="CD245" s="53"/>
      <c r="CE245" s="53"/>
      <c r="CF245" s="53"/>
    </row>
    <row r="246" spans="5:84" ht="15" hidden="1" customHeight="1" x14ac:dyDescent="0.2"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 s="53"/>
      <c r="BN246" s="53"/>
      <c r="BO246" s="53"/>
      <c r="BP246" s="53"/>
      <c r="BQ246" s="53"/>
      <c r="BR246" s="53"/>
      <c r="BS246" s="53"/>
      <c r="BT246" s="53"/>
      <c r="BU246" s="53"/>
      <c r="BV246" s="53"/>
      <c r="BW246" s="53"/>
      <c r="BX246" s="53"/>
      <c r="BY246" s="53"/>
      <c r="BZ246" s="53"/>
      <c r="CA246" s="53"/>
      <c r="CB246" s="53"/>
      <c r="CC246" s="53"/>
      <c r="CD246" s="53"/>
      <c r="CE246" s="53"/>
      <c r="CF246" s="53"/>
    </row>
    <row r="247" spans="5:84" ht="15" hidden="1" customHeight="1" x14ac:dyDescent="0.2"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 s="53"/>
      <c r="BN247" s="53"/>
      <c r="BO247" s="53"/>
      <c r="BP247" s="53"/>
      <c r="BQ247" s="53"/>
      <c r="BR247" s="53"/>
      <c r="BS247" s="53"/>
      <c r="BT247" s="53"/>
      <c r="BU247" s="53"/>
      <c r="BV247" s="53"/>
      <c r="BW247" s="53"/>
      <c r="BX247" s="53"/>
      <c r="BY247" s="53"/>
      <c r="BZ247" s="53"/>
      <c r="CA247" s="53"/>
      <c r="CB247" s="53"/>
      <c r="CC247" s="53"/>
      <c r="CD247" s="53"/>
      <c r="CE247" s="53"/>
      <c r="CF247" s="53"/>
    </row>
    <row r="248" spans="5:84" ht="15" hidden="1" customHeight="1" x14ac:dyDescent="0.2"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 s="53"/>
      <c r="BN248" s="53"/>
      <c r="BO248" s="53"/>
      <c r="BP248" s="53"/>
      <c r="BQ248" s="53"/>
      <c r="BR248" s="53"/>
      <c r="BS248" s="53"/>
      <c r="BT248" s="53"/>
      <c r="BU248" s="53"/>
      <c r="BV248" s="53"/>
      <c r="BW248" s="53"/>
      <c r="BX248" s="53"/>
      <c r="BY248" s="53"/>
      <c r="BZ248" s="53"/>
      <c r="CA248" s="53"/>
      <c r="CB248" s="53"/>
      <c r="CC248" s="53"/>
      <c r="CD248" s="53"/>
      <c r="CE248" s="53"/>
      <c r="CF248" s="53"/>
    </row>
    <row r="249" spans="5:84" ht="15" hidden="1" customHeight="1" x14ac:dyDescent="0.2"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 s="53"/>
      <c r="BN249" s="53"/>
      <c r="BO249" s="53"/>
      <c r="BP249" s="53"/>
      <c r="BQ249" s="53"/>
      <c r="BR249" s="53"/>
      <c r="BS249" s="53"/>
      <c r="BT249" s="53"/>
      <c r="BU249" s="53"/>
      <c r="BV249" s="53"/>
      <c r="BW249" s="53"/>
      <c r="BX249" s="53"/>
      <c r="BY249" s="53"/>
      <c r="BZ249" s="53"/>
      <c r="CA249" s="53"/>
      <c r="CB249" s="53"/>
      <c r="CC249" s="53"/>
      <c r="CD249" s="53"/>
      <c r="CE249" s="53"/>
      <c r="CF249" s="53"/>
    </row>
    <row r="250" spans="5:84" ht="15" hidden="1" customHeight="1" x14ac:dyDescent="0.2"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 s="53"/>
      <c r="BN250" s="53"/>
      <c r="BO250" s="53"/>
      <c r="BP250" s="53"/>
      <c r="BQ250" s="53"/>
      <c r="BR250" s="53"/>
      <c r="BS250" s="53"/>
      <c r="BT250" s="53"/>
      <c r="BU250" s="53"/>
      <c r="BV250" s="53"/>
      <c r="BW250" s="53"/>
      <c r="BX250" s="53"/>
      <c r="BY250" s="53"/>
      <c r="BZ250" s="53"/>
      <c r="CA250" s="53"/>
      <c r="CB250" s="53"/>
      <c r="CC250" s="53"/>
      <c r="CD250" s="53"/>
      <c r="CE250" s="53"/>
      <c r="CF250" s="53"/>
    </row>
    <row r="251" spans="5:84" ht="15" hidden="1" customHeight="1" x14ac:dyDescent="0.2"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 s="53"/>
      <c r="BN251" s="53"/>
      <c r="BO251" s="53"/>
      <c r="BP251" s="53"/>
      <c r="BQ251" s="53"/>
      <c r="BR251" s="53"/>
      <c r="BS251" s="53"/>
      <c r="BT251" s="53"/>
      <c r="BU251" s="53"/>
      <c r="BV251" s="53"/>
      <c r="BW251" s="53"/>
      <c r="BX251" s="53"/>
      <c r="BY251" s="53"/>
      <c r="BZ251" s="53"/>
      <c r="CA251" s="53"/>
      <c r="CB251" s="53"/>
      <c r="CC251" s="53"/>
      <c r="CD251" s="53"/>
      <c r="CE251" s="53"/>
      <c r="CF251" s="53"/>
    </row>
    <row r="252" spans="5:84" ht="15" hidden="1" customHeight="1" x14ac:dyDescent="0.2"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 s="53"/>
      <c r="BN252" s="53"/>
      <c r="BO252" s="53"/>
      <c r="BP252" s="53"/>
      <c r="BQ252" s="53"/>
      <c r="BR252" s="53"/>
      <c r="BS252" s="53"/>
      <c r="BT252" s="53"/>
      <c r="BU252" s="53"/>
      <c r="BV252" s="53"/>
      <c r="BW252" s="53"/>
      <c r="BX252" s="53"/>
      <c r="BY252" s="53"/>
      <c r="BZ252" s="53"/>
      <c r="CA252" s="53"/>
      <c r="CB252" s="53"/>
      <c r="CC252" s="53"/>
      <c r="CD252" s="53"/>
      <c r="CE252" s="53"/>
      <c r="CF252" s="53"/>
    </row>
    <row r="253" spans="5:84" ht="15" hidden="1" customHeight="1" x14ac:dyDescent="0.2"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 s="53"/>
      <c r="BN253" s="53"/>
      <c r="BO253" s="53"/>
      <c r="BP253" s="53"/>
      <c r="BQ253" s="53"/>
      <c r="BR253" s="53"/>
      <c r="BS253" s="53"/>
      <c r="BT253" s="53"/>
      <c r="BU253" s="53"/>
      <c r="BV253" s="53"/>
      <c r="BW253" s="53"/>
      <c r="BX253" s="53"/>
      <c r="BY253" s="53"/>
      <c r="BZ253" s="53"/>
      <c r="CA253" s="53"/>
      <c r="CB253" s="53"/>
      <c r="CC253" s="53"/>
      <c r="CD253" s="53"/>
      <c r="CE253" s="53"/>
      <c r="CF253" s="53"/>
    </row>
    <row r="254" spans="5:84" ht="15" hidden="1" customHeight="1" x14ac:dyDescent="0.2"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 s="53"/>
      <c r="BN254" s="53"/>
      <c r="BO254" s="53"/>
      <c r="BP254" s="53"/>
      <c r="BQ254" s="53"/>
      <c r="BR254" s="53"/>
      <c r="BS254" s="53"/>
      <c r="BT254" s="53"/>
      <c r="BU254" s="53"/>
      <c r="BV254" s="53"/>
      <c r="BW254" s="53"/>
      <c r="BX254" s="53"/>
      <c r="BY254" s="53"/>
      <c r="BZ254" s="53"/>
      <c r="CA254" s="53"/>
      <c r="CB254" s="53"/>
      <c r="CC254" s="53"/>
      <c r="CD254" s="53"/>
      <c r="CE254" s="53"/>
      <c r="CF254" s="53"/>
    </row>
    <row r="255" spans="5:84" ht="8.15" hidden="1" customHeight="1" x14ac:dyDescent="0.2"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 s="53"/>
      <c r="BN255" s="53"/>
      <c r="BO255" s="53"/>
      <c r="BP255" s="53"/>
      <c r="BQ255" s="53"/>
      <c r="BR255" s="53"/>
      <c r="BS255" s="53"/>
      <c r="BT255" s="53"/>
      <c r="BU255" s="53"/>
      <c r="BV255" s="53"/>
      <c r="BW255" s="53"/>
      <c r="BX255" s="53"/>
      <c r="BY255" s="53"/>
      <c r="BZ255" s="53"/>
      <c r="CA255" s="53"/>
      <c r="CB255" s="53"/>
      <c r="CC255" s="53"/>
      <c r="CD255" s="53"/>
      <c r="CE255" s="53"/>
      <c r="CF255" s="53"/>
    </row>
    <row r="256" spans="5:84" ht="8.15" hidden="1" customHeight="1" x14ac:dyDescent="0.2"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 s="53"/>
      <c r="BN256" s="53"/>
      <c r="BO256" s="53"/>
      <c r="BP256" s="53"/>
      <c r="BQ256" s="53"/>
      <c r="BR256" s="53"/>
      <c r="BS256" s="53"/>
      <c r="BT256" s="53"/>
      <c r="BU256" s="53"/>
      <c r="BV256" s="53"/>
      <c r="BW256" s="53"/>
      <c r="BX256" s="53"/>
      <c r="BY256" s="53"/>
      <c r="BZ256" s="53"/>
      <c r="CA256" s="53"/>
      <c r="CB256" s="53"/>
      <c r="CC256" s="53"/>
      <c r="CD256" s="53"/>
      <c r="CE256" s="53"/>
      <c r="CF256" s="53"/>
    </row>
    <row r="257" spans="5:84" ht="8.15" hidden="1" customHeight="1" x14ac:dyDescent="0.2"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3"/>
      <c r="BS257" s="53"/>
      <c r="BT257" s="53"/>
      <c r="BU257" s="53"/>
      <c r="BV257" s="53"/>
      <c r="BW257" s="53"/>
      <c r="BX257" s="53"/>
      <c r="BY257" s="53"/>
      <c r="BZ257" s="53"/>
      <c r="CA257" s="53"/>
      <c r="CB257" s="53"/>
      <c r="CC257" s="53"/>
      <c r="CD257" s="53"/>
      <c r="CE257" s="53"/>
      <c r="CF257" s="53"/>
    </row>
    <row r="258" spans="5:84" ht="8.15" hidden="1" customHeight="1" x14ac:dyDescent="0.2"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 s="53"/>
      <c r="BN258" s="53"/>
      <c r="BO258" s="53"/>
      <c r="BP258" s="53"/>
      <c r="BQ258" s="53"/>
      <c r="BR258" s="53"/>
      <c r="BS258" s="53"/>
      <c r="BT258" s="53"/>
      <c r="BU258" s="53"/>
      <c r="BV258" s="53"/>
      <c r="BW258" s="53"/>
      <c r="BX258" s="53"/>
      <c r="BY258" s="53"/>
      <c r="BZ258" s="53"/>
      <c r="CA258" s="53"/>
      <c r="CB258" s="53"/>
      <c r="CC258" s="53"/>
      <c r="CD258" s="53"/>
      <c r="CE258" s="53"/>
      <c r="CF258" s="53"/>
    </row>
    <row r="259" spans="5:84" ht="8.15" hidden="1" customHeight="1" x14ac:dyDescent="0.2"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 s="53"/>
      <c r="BN259" s="53"/>
      <c r="BO259" s="53"/>
      <c r="BP259" s="53"/>
      <c r="BQ259" s="53"/>
      <c r="BR259" s="53"/>
      <c r="BS259" s="53"/>
      <c r="BT259" s="53"/>
      <c r="BU259" s="53"/>
      <c r="BV259" s="53"/>
      <c r="BW259" s="53"/>
      <c r="BX259" s="53"/>
      <c r="BY259" s="53"/>
      <c r="BZ259" s="53"/>
      <c r="CA259" s="53"/>
      <c r="CB259" s="53"/>
      <c r="CC259" s="53"/>
      <c r="CD259" s="53"/>
      <c r="CE259" s="53"/>
      <c r="CF259" s="53"/>
    </row>
    <row r="260" spans="5:84" ht="8.15" hidden="1" customHeight="1" x14ac:dyDescent="0.2"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 s="53"/>
      <c r="BN260" s="53"/>
      <c r="BO260" s="53"/>
      <c r="BP260" s="53"/>
      <c r="BQ260" s="53"/>
      <c r="BR260" s="53"/>
      <c r="BS260" s="53"/>
      <c r="BT260" s="53"/>
      <c r="BU260" s="53"/>
      <c r="BV260" s="53"/>
      <c r="BW260" s="53"/>
      <c r="BX260" s="53"/>
      <c r="BY260" s="53"/>
      <c r="BZ260" s="53"/>
      <c r="CA260" s="53"/>
      <c r="CB260" s="53"/>
      <c r="CC260" s="53"/>
      <c r="CD260" s="53"/>
      <c r="CE260" s="53"/>
      <c r="CF260" s="53"/>
    </row>
    <row r="261" spans="5:84" ht="8.15" hidden="1" customHeight="1" x14ac:dyDescent="0.2"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 s="53"/>
      <c r="BN261" s="53"/>
      <c r="BO261" s="53"/>
      <c r="BP261" s="53"/>
      <c r="BQ261" s="53"/>
      <c r="BR261" s="53"/>
      <c r="BS261" s="53"/>
      <c r="BT261" s="53"/>
      <c r="BU261" s="53"/>
      <c r="BV261" s="53"/>
      <c r="BW261" s="53"/>
      <c r="BX261" s="53"/>
      <c r="BY261" s="53"/>
      <c r="BZ261" s="53"/>
      <c r="CA261" s="53"/>
      <c r="CB261" s="53"/>
      <c r="CC261" s="53"/>
      <c r="CD261" s="53"/>
      <c r="CE261" s="53"/>
      <c r="CF261" s="53"/>
    </row>
    <row r="262" spans="5:84" ht="8.15" hidden="1" customHeight="1" x14ac:dyDescent="0.2"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 s="53"/>
      <c r="BN262" s="53"/>
      <c r="BO262" s="53"/>
      <c r="BP262" s="53"/>
      <c r="BQ262" s="53"/>
      <c r="BR262" s="53"/>
      <c r="BS262" s="53"/>
      <c r="BT262" s="53"/>
      <c r="BU262" s="53"/>
      <c r="BV262" s="53"/>
      <c r="BW262" s="53"/>
      <c r="BX262" s="53"/>
      <c r="BY262" s="53"/>
      <c r="BZ262" s="53"/>
      <c r="CA262" s="53"/>
      <c r="CB262" s="53"/>
      <c r="CC262" s="53"/>
      <c r="CD262" s="53"/>
      <c r="CE262" s="53"/>
      <c r="CF262" s="53"/>
    </row>
    <row r="263" spans="5:84" ht="8.15" hidden="1" customHeight="1" x14ac:dyDescent="0.2"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 s="53"/>
      <c r="BN263" s="53"/>
      <c r="BO263" s="53"/>
      <c r="BP263" s="53"/>
      <c r="BQ263" s="53"/>
      <c r="BR263" s="53"/>
      <c r="BS263" s="53"/>
      <c r="BT263" s="53"/>
      <c r="BU263" s="53"/>
      <c r="BV263" s="53"/>
      <c r="BW263" s="53"/>
      <c r="BX263" s="53"/>
      <c r="BY263" s="53"/>
      <c r="BZ263" s="53"/>
      <c r="CA263" s="53"/>
      <c r="CB263" s="53"/>
      <c r="CC263" s="53"/>
      <c r="CD263" s="53"/>
      <c r="CE263" s="53"/>
      <c r="CF263" s="53"/>
    </row>
    <row r="264" spans="5:84" ht="8.15" hidden="1" customHeight="1" x14ac:dyDescent="0.2"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 s="53"/>
      <c r="BN264" s="53"/>
      <c r="BO264" s="53"/>
      <c r="BP264" s="53"/>
      <c r="BQ264" s="53"/>
      <c r="BR264" s="53"/>
      <c r="BS264" s="53"/>
      <c r="BT264" s="53"/>
      <c r="BU264" s="53"/>
      <c r="BV264" s="53"/>
      <c r="BW264" s="53"/>
      <c r="BX264" s="53"/>
      <c r="BY264" s="53"/>
      <c r="BZ264" s="53"/>
      <c r="CA264" s="53"/>
      <c r="CB264" s="53"/>
      <c r="CC264" s="53"/>
      <c r="CD264" s="53"/>
      <c r="CE264" s="53"/>
      <c r="CF264" s="53"/>
    </row>
    <row r="265" spans="5:84" ht="8.15" hidden="1" customHeight="1" x14ac:dyDescent="0.2"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 s="53"/>
      <c r="BN265" s="53"/>
      <c r="BO265" s="53"/>
      <c r="BP265" s="53"/>
      <c r="BQ265" s="53"/>
      <c r="BR265" s="53"/>
      <c r="BS265" s="53"/>
      <c r="BT265" s="53"/>
      <c r="BU265" s="53"/>
      <c r="BV265" s="53"/>
      <c r="BW265" s="53"/>
      <c r="BX265" s="53"/>
      <c r="BY265" s="53"/>
      <c r="BZ265" s="53"/>
      <c r="CA265" s="53"/>
      <c r="CB265" s="53"/>
      <c r="CC265" s="53"/>
      <c r="CD265" s="53"/>
      <c r="CE265" s="53"/>
      <c r="CF265" s="53"/>
    </row>
    <row r="266" spans="5:84" ht="8.15" hidden="1" customHeight="1" x14ac:dyDescent="0.2"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 s="53"/>
      <c r="BN266" s="53"/>
      <c r="BO266" s="53"/>
      <c r="BP266" s="53"/>
      <c r="BQ266" s="53"/>
      <c r="BR266" s="53"/>
      <c r="BS266" s="53"/>
      <c r="BT266" s="53"/>
      <c r="BU266" s="53"/>
      <c r="BV266" s="53"/>
      <c r="BW266" s="53"/>
      <c r="BX266" s="53"/>
      <c r="BY266" s="53"/>
      <c r="BZ266" s="53"/>
      <c r="CA266" s="53"/>
      <c r="CB266" s="53"/>
      <c r="CC266" s="53"/>
      <c r="CD266" s="53"/>
      <c r="CE266" s="53"/>
      <c r="CF266" s="53"/>
    </row>
    <row r="267" spans="5:84" ht="8.15" hidden="1" customHeight="1" x14ac:dyDescent="0.2"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 s="53"/>
      <c r="BN267" s="53"/>
      <c r="BO267" s="53"/>
      <c r="BP267" s="53"/>
      <c r="BQ267" s="53"/>
      <c r="BR267" s="53"/>
      <c r="BS267" s="53"/>
      <c r="BT267" s="53"/>
      <c r="BU267" s="53"/>
      <c r="BV267" s="53"/>
      <c r="BW267" s="53"/>
      <c r="BX267" s="53"/>
      <c r="BY267" s="53"/>
      <c r="BZ267" s="53"/>
      <c r="CA267" s="53"/>
      <c r="CB267" s="53"/>
      <c r="CC267" s="53"/>
      <c r="CD267" s="53"/>
      <c r="CE267" s="53"/>
      <c r="CF267" s="53"/>
    </row>
    <row r="268" spans="5:84" ht="8.15" hidden="1" customHeight="1" x14ac:dyDescent="0.2"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 s="53"/>
      <c r="BN268" s="53"/>
      <c r="BO268" s="53"/>
      <c r="BP268" s="53"/>
      <c r="BQ268" s="53"/>
      <c r="BR268" s="53"/>
      <c r="BS268" s="53"/>
      <c r="BT268" s="53"/>
      <c r="BU268" s="53"/>
      <c r="BV268" s="53"/>
      <c r="BW268" s="53"/>
      <c r="BX268" s="53"/>
      <c r="BY268" s="53"/>
      <c r="BZ268" s="53"/>
      <c r="CA268" s="53"/>
      <c r="CB268" s="53"/>
      <c r="CC268" s="53"/>
      <c r="CD268" s="53"/>
      <c r="CE268" s="53"/>
      <c r="CF268" s="53"/>
    </row>
    <row r="269" spans="5:84" ht="8.15" hidden="1" customHeight="1" x14ac:dyDescent="0.2"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 s="53"/>
      <c r="BN269" s="53"/>
      <c r="BO269" s="53"/>
      <c r="BP269" s="53"/>
      <c r="BQ269" s="53"/>
      <c r="BR269" s="53"/>
      <c r="BS269" s="53"/>
      <c r="BT269" s="53"/>
      <c r="BU269" s="53"/>
      <c r="BV269" s="53"/>
      <c r="BW269" s="53"/>
      <c r="BX269" s="53"/>
      <c r="BY269" s="53"/>
      <c r="BZ269" s="53"/>
      <c r="CA269" s="53"/>
      <c r="CB269" s="53"/>
      <c r="CC269" s="53"/>
      <c r="CD269" s="53"/>
      <c r="CE269" s="53"/>
      <c r="CF269" s="53"/>
    </row>
    <row r="270" spans="5:84" ht="8.15" hidden="1" customHeight="1" x14ac:dyDescent="0.2"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 s="53"/>
      <c r="BN270" s="53"/>
      <c r="BO270" s="53"/>
      <c r="BP270" s="53"/>
      <c r="BQ270" s="53"/>
      <c r="BR270" s="53"/>
      <c r="BS270" s="53"/>
      <c r="BT270" s="53"/>
      <c r="BU270" s="53"/>
      <c r="BV270" s="53"/>
      <c r="BW270" s="53"/>
      <c r="BX270" s="53"/>
      <c r="BY270" s="53"/>
      <c r="BZ270" s="53"/>
      <c r="CA270" s="53"/>
      <c r="CB270" s="53"/>
      <c r="CC270" s="53"/>
      <c r="CD270" s="53"/>
      <c r="CE270" s="53"/>
      <c r="CF270" s="53"/>
    </row>
    <row r="271" spans="5:84" ht="8.15" hidden="1" customHeight="1" x14ac:dyDescent="0.2"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 s="53"/>
      <c r="BN271" s="53"/>
      <c r="BO271" s="53"/>
      <c r="BP271" s="53"/>
      <c r="BQ271" s="53"/>
      <c r="BR271" s="53"/>
      <c r="BS271" s="53"/>
      <c r="BT271" s="53"/>
      <c r="BU271" s="53"/>
      <c r="BV271" s="53"/>
      <c r="BW271" s="53"/>
      <c r="BX271" s="53"/>
      <c r="BY271" s="53"/>
      <c r="BZ271" s="53"/>
      <c r="CA271" s="53"/>
      <c r="CB271" s="53"/>
      <c r="CC271" s="53"/>
      <c r="CD271" s="53"/>
      <c r="CE271" s="53"/>
      <c r="CF271" s="53"/>
    </row>
    <row r="272" spans="5:84" ht="8.15" hidden="1" customHeight="1" x14ac:dyDescent="0.2"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 s="53"/>
      <c r="BN272" s="53"/>
      <c r="BO272" s="53"/>
      <c r="BP272" s="53"/>
      <c r="BQ272" s="53"/>
      <c r="BR272" s="53"/>
      <c r="BS272" s="53"/>
      <c r="BT272" s="53"/>
      <c r="BU272" s="53"/>
      <c r="BV272" s="53"/>
      <c r="BW272" s="53"/>
      <c r="BX272" s="53"/>
      <c r="BY272" s="53"/>
      <c r="BZ272" s="53"/>
      <c r="CA272" s="53"/>
      <c r="CB272" s="53"/>
      <c r="CC272" s="53"/>
      <c r="CD272" s="53"/>
      <c r="CE272" s="53"/>
      <c r="CF272" s="53"/>
    </row>
    <row r="273" spans="5:84" ht="8.15" hidden="1" customHeight="1" x14ac:dyDescent="0.2"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 s="53"/>
      <c r="BN273" s="53"/>
      <c r="BO273" s="53"/>
      <c r="BP273" s="53"/>
      <c r="BQ273" s="53"/>
      <c r="BR273" s="53"/>
      <c r="BS273" s="53"/>
      <c r="BT273" s="53"/>
      <c r="BU273" s="53"/>
      <c r="BV273" s="53"/>
      <c r="BW273" s="53"/>
      <c r="BX273" s="53"/>
      <c r="BY273" s="53"/>
      <c r="BZ273" s="53"/>
      <c r="CA273" s="53"/>
      <c r="CB273" s="53"/>
      <c r="CC273" s="53"/>
      <c r="CD273" s="53"/>
      <c r="CE273" s="53"/>
      <c r="CF273" s="53"/>
    </row>
    <row r="274" spans="5:84" ht="8.15" hidden="1" customHeight="1" x14ac:dyDescent="0.2"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53"/>
      <c r="BS274" s="53"/>
      <c r="BT274" s="53"/>
      <c r="BU274" s="53"/>
      <c r="BV274" s="53"/>
      <c r="BW274" s="53"/>
      <c r="BX274" s="53"/>
      <c r="BY274" s="53"/>
      <c r="BZ274" s="53"/>
      <c r="CA274" s="53"/>
      <c r="CB274" s="53"/>
      <c r="CC274" s="53"/>
      <c r="CD274" s="53"/>
      <c r="CE274" s="53"/>
      <c r="CF274" s="53"/>
    </row>
    <row r="275" spans="5:84" ht="8.15" hidden="1" customHeight="1" x14ac:dyDescent="0.2"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3"/>
      <c r="BS275" s="53"/>
      <c r="BT275" s="53"/>
      <c r="BU275" s="53"/>
      <c r="BV275" s="53"/>
      <c r="BW275" s="53"/>
      <c r="BX275" s="53"/>
      <c r="BY275" s="53"/>
      <c r="BZ275" s="53"/>
      <c r="CA275" s="53"/>
      <c r="CB275" s="53"/>
      <c r="CC275" s="53"/>
      <c r="CD275" s="53"/>
      <c r="CE275" s="53"/>
      <c r="CF275" s="53"/>
    </row>
    <row r="276" spans="5:84" ht="8.15" hidden="1" customHeight="1" x14ac:dyDescent="0.2"/>
    <row r="277" spans="5:84" ht="8.15" hidden="1" customHeight="1" x14ac:dyDescent="0.2"/>
    <row r="278" spans="5:84" ht="8.15" hidden="1" customHeight="1" x14ac:dyDescent="0.2"/>
    <row r="279" spans="5:84" ht="8.15" hidden="1" customHeight="1" x14ac:dyDescent="0.2"/>
    <row r="280" spans="5:84" ht="8.15" hidden="1" customHeight="1" x14ac:dyDescent="0.2"/>
    <row r="281" spans="5:84" ht="8.15" hidden="1" customHeight="1" x14ac:dyDescent="0.2"/>
    <row r="282" spans="5:84" ht="8.15" hidden="1" customHeight="1" x14ac:dyDescent="0.2"/>
    <row r="283" spans="5:84" ht="8.15" hidden="1" customHeight="1" x14ac:dyDescent="0.2"/>
    <row r="284" spans="5:84" ht="8.15" hidden="1" customHeight="1" x14ac:dyDescent="0.2"/>
    <row r="285" spans="5:84" ht="8.15" hidden="1" customHeight="1" x14ac:dyDescent="0.2"/>
    <row r="286" spans="5:84" ht="8.15" hidden="1" customHeight="1" x14ac:dyDescent="0.2"/>
    <row r="287" spans="5:84" ht="8.15" hidden="1" customHeight="1" x14ac:dyDescent="0.2"/>
    <row r="288" spans="5:84" ht="8.15" hidden="1" customHeight="1" x14ac:dyDescent="0.2"/>
    <row r="289" ht="8.15" hidden="1" customHeight="1" x14ac:dyDescent="0.2"/>
    <row r="290" ht="8.15" hidden="1" customHeight="1" x14ac:dyDescent="0.2"/>
    <row r="291" ht="8.15" hidden="1" customHeight="1" x14ac:dyDescent="0.2"/>
    <row r="292" ht="8.15" hidden="1" customHeight="1" x14ac:dyDescent="0.2"/>
    <row r="293" ht="8.15" hidden="1" customHeight="1" x14ac:dyDescent="0.2"/>
    <row r="294" ht="8.15" hidden="1" customHeight="1" x14ac:dyDescent="0.2"/>
    <row r="295" ht="8.15" hidden="1" customHeight="1" x14ac:dyDescent="0.2"/>
    <row r="296" ht="8.15" hidden="1" customHeight="1" x14ac:dyDescent="0.2"/>
    <row r="297" ht="8.15" hidden="1" customHeight="1" x14ac:dyDescent="0.2"/>
    <row r="298" ht="8.15" hidden="1" customHeight="1" x14ac:dyDescent="0.2"/>
    <row r="299" ht="8.15" hidden="1" customHeight="1" x14ac:dyDescent="0.2"/>
    <row r="300" ht="8.15" hidden="1" customHeight="1" x14ac:dyDescent="0.2"/>
    <row r="301" ht="8.15" hidden="1" customHeight="1" x14ac:dyDescent="0.2"/>
    <row r="302" ht="8.15" hidden="1" customHeight="1" x14ac:dyDescent="0.2"/>
    <row r="303" ht="8.15" hidden="1" customHeight="1" x14ac:dyDescent="0.2"/>
    <row r="304" ht="8.15" hidden="1" customHeight="1" x14ac:dyDescent="0.2"/>
    <row r="305" ht="8.15" hidden="1" customHeight="1" x14ac:dyDescent="0.2"/>
    <row r="306" ht="8.15" hidden="1" customHeight="1" x14ac:dyDescent="0.2"/>
    <row r="307" ht="8.15" hidden="1" customHeight="1" x14ac:dyDescent="0.2"/>
    <row r="308" ht="8.15" hidden="1" customHeight="1" x14ac:dyDescent="0.2"/>
    <row r="309" ht="8.15" hidden="1" customHeight="1" x14ac:dyDescent="0.2"/>
    <row r="310" ht="8.15" hidden="1" customHeight="1" x14ac:dyDescent="0.2"/>
    <row r="311" ht="8.15" hidden="1" customHeight="1" x14ac:dyDescent="0.2"/>
    <row r="312" ht="8.15" hidden="1" customHeight="1" x14ac:dyDescent="0.2"/>
    <row r="313" ht="8.15" hidden="1" customHeight="1" x14ac:dyDescent="0.2"/>
    <row r="314" ht="8.15" hidden="1" customHeight="1" x14ac:dyDescent="0.2"/>
    <row r="315" ht="8.15" hidden="1" customHeight="1" x14ac:dyDescent="0.2"/>
    <row r="316" ht="8.15" hidden="1" customHeight="1" x14ac:dyDescent="0.2"/>
    <row r="317" ht="8.15" hidden="1" customHeight="1" x14ac:dyDescent="0.2"/>
    <row r="318" ht="8.15" hidden="1" customHeight="1" x14ac:dyDescent="0.2"/>
    <row r="319" ht="8.15" hidden="1" customHeight="1" x14ac:dyDescent="0.2"/>
    <row r="320" ht="8.15" hidden="1" customHeight="1" x14ac:dyDescent="0.2"/>
    <row r="321" ht="8.15" hidden="1" customHeight="1" x14ac:dyDescent="0.2"/>
    <row r="322" ht="8.15" hidden="1" customHeight="1" x14ac:dyDescent="0.2"/>
    <row r="323" ht="8.15" hidden="1" customHeight="1" x14ac:dyDescent="0.2"/>
    <row r="324" ht="8.15" hidden="1" customHeight="1" x14ac:dyDescent="0.2"/>
    <row r="325" ht="8.15" hidden="1" customHeight="1" x14ac:dyDescent="0.2"/>
    <row r="326" ht="8.15" hidden="1" customHeight="1" x14ac:dyDescent="0.2"/>
    <row r="327" ht="8.15" hidden="1" customHeight="1" x14ac:dyDescent="0.2"/>
    <row r="328" ht="8.15" hidden="1" customHeight="1" x14ac:dyDescent="0.2"/>
    <row r="329" ht="8.15" hidden="1" customHeight="1" x14ac:dyDescent="0.2"/>
    <row r="330" ht="8.15" hidden="1" customHeight="1" x14ac:dyDescent="0.2"/>
    <row r="331" ht="8.15" hidden="1" customHeight="1" x14ac:dyDescent="0.2"/>
    <row r="332" ht="8.15" hidden="1" customHeight="1" x14ac:dyDescent="0.2"/>
    <row r="333" ht="8.15" hidden="1" customHeight="1" x14ac:dyDescent="0.2"/>
    <row r="334" ht="8.15" hidden="1" customHeight="1" x14ac:dyDescent="0.2"/>
    <row r="335" ht="8.15" hidden="1" customHeight="1" x14ac:dyDescent="0.2"/>
    <row r="336" ht="8.15" hidden="1" customHeight="1" x14ac:dyDescent="0.2"/>
    <row r="337" ht="8.15" hidden="1" customHeight="1" x14ac:dyDescent="0.2"/>
    <row r="338" ht="8.15" hidden="1" customHeight="1" x14ac:dyDescent="0.2"/>
    <row r="339" ht="8.15" hidden="1" customHeight="1" x14ac:dyDescent="0.2"/>
    <row r="340" ht="8.15" hidden="1" customHeight="1" x14ac:dyDescent="0.2"/>
    <row r="341" ht="8.15" hidden="1" customHeight="1" x14ac:dyDescent="0.2"/>
    <row r="342" ht="8.15" hidden="1" customHeight="1" x14ac:dyDescent="0.2"/>
    <row r="343" ht="8.15" hidden="1" customHeight="1" x14ac:dyDescent="0.2"/>
    <row r="344" ht="8.15" hidden="1" customHeight="1" x14ac:dyDescent="0.2"/>
    <row r="345" ht="8.15" hidden="1" customHeight="1" x14ac:dyDescent="0.2"/>
    <row r="346" ht="8.15" hidden="1" customHeight="1" x14ac:dyDescent="0.2"/>
    <row r="347" ht="8.15" hidden="1" customHeight="1" x14ac:dyDescent="0.2"/>
    <row r="348" ht="8.15" hidden="1" customHeight="1" x14ac:dyDescent="0.2"/>
    <row r="349" ht="8.15" hidden="1" customHeight="1" x14ac:dyDescent="0.2"/>
    <row r="350" ht="8.15" hidden="1" customHeight="1" x14ac:dyDescent="0.2"/>
    <row r="351" ht="8.15" hidden="1" customHeight="1" x14ac:dyDescent="0.2"/>
    <row r="352" ht="8.15" hidden="1" customHeight="1" x14ac:dyDescent="0.2"/>
    <row r="353" ht="8.15" hidden="1" customHeight="1" x14ac:dyDescent="0.2"/>
    <row r="354" ht="8.15" hidden="1" customHeight="1" x14ac:dyDescent="0.2"/>
    <row r="355" ht="8.15" hidden="1" customHeight="1" x14ac:dyDescent="0.2"/>
    <row r="356" ht="8.15" hidden="1" customHeight="1" x14ac:dyDescent="0.2"/>
    <row r="357" ht="8.15" hidden="1" customHeight="1" x14ac:dyDescent="0.2"/>
    <row r="358" ht="8.15" hidden="1" customHeight="1" x14ac:dyDescent="0.2"/>
    <row r="359" ht="8.15" hidden="1" customHeight="1" x14ac:dyDescent="0.2"/>
    <row r="360" ht="8.15" hidden="1" customHeight="1" x14ac:dyDescent="0.2"/>
    <row r="361" ht="8.15" hidden="1" customHeight="1" x14ac:dyDescent="0.2"/>
    <row r="362" ht="8.15" hidden="1" customHeight="1" x14ac:dyDescent="0.2"/>
    <row r="363" ht="8.15" hidden="1" customHeight="1" x14ac:dyDescent="0.2"/>
    <row r="364" ht="8.15" hidden="1" customHeight="1" x14ac:dyDescent="0.2"/>
    <row r="365" ht="8.15" hidden="1" customHeight="1" x14ac:dyDescent="0.2"/>
    <row r="366" ht="8.15" hidden="1" customHeight="1" x14ac:dyDescent="0.2"/>
    <row r="367" ht="8.15" hidden="1" customHeight="1" x14ac:dyDescent="0.2"/>
    <row r="368" ht="8.15" hidden="1" customHeight="1" x14ac:dyDescent="0.2"/>
    <row r="369" ht="8.15" hidden="1" customHeight="1" x14ac:dyDescent="0.2"/>
    <row r="370" ht="8.15" hidden="1" customHeight="1" x14ac:dyDescent="0.2"/>
    <row r="371" ht="8.15" hidden="1" customHeight="1" x14ac:dyDescent="0.2"/>
    <row r="372" ht="8.15" hidden="1" customHeight="1" x14ac:dyDescent="0.2"/>
    <row r="373" ht="8.15" hidden="1" customHeight="1" x14ac:dyDescent="0.2"/>
    <row r="374" ht="8.15" hidden="1" customHeight="1" x14ac:dyDescent="0.2"/>
    <row r="375" ht="8.15" hidden="1" customHeight="1" x14ac:dyDescent="0.2"/>
    <row r="376" ht="8.15" hidden="1" customHeight="1" x14ac:dyDescent="0.2"/>
    <row r="377" ht="8.15" hidden="1" customHeight="1" x14ac:dyDescent="0.2"/>
    <row r="378" ht="8.15" hidden="1" customHeight="1" x14ac:dyDescent="0.2"/>
    <row r="379" ht="8.15" hidden="1" customHeight="1" x14ac:dyDescent="0.2"/>
    <row r="380" ht="8.15" hidden="1" customHeight="1" x14ac:dyDescent="0.2"/>
    <row r="381" ht="8.15" hidden="1" customHeight="1" x14ac:dyDescent="0.2"/>
    <row r="382" ht="8.15" hidden="1" customHeight="1" x14ac:dyDescent="0.2"/>
    <row r="383" ht="8.15" hidden="1" customHeight="1" x14ac:dyDescent="0.2"/>
    <row r="384" ht="8.15" hidden="1" customHeight="1" x14ac:dyDescent="0.2"/>
    <row r="385" ht="8.15" hidden="1" customHeight="1" x14ac:dyDescent="0.2"/>
    <row r="386" ht="8.15" hidden="1" customHeight="1" x14ac:dyDescent="0.2"/>
    <row r="387" ht="8.15" hidden="1" customHeight="1" x14ac:dyDescent="0.2"/>
    <row r="388" ht="8.15" hidden="1" customHeight="1" x14ac:dyDescent="0.2"/>
    <row r="389" ht="8.15" hidden="1" customHeight="1" x14ac:dyDescent="0.2"/>
    <row r="390" ht="8.15" hidden="1" customHeight="1" x14ac:dyDescent="0.2"/>
    <row r="391" ht="8.15" hidden="1" customHeight="1" x14ac:dyDescent="0.2"/>
    <row r="392" ht="8.15" hidden="1" customHeight="1" x14ac:dyDescent="0.2"/>
    <row r="393" ht="8.15" hidden="1" customHeight="1" x14ac:dyDescent="0.2"/>
    <row r="394" ht="8.15" hidden="1" customHeight="1" x14ac:dyDescent="0.2"/>
    <row r="395" ht="8.15" hidden="1" customHeight="1" x14ac:dyDescent="0.2"/>
    <row r="396" ht="8.15" hidden="1" customHeight="1" x14ac:dyDescent="0.2"/>
    <row r="397" ht="8.15" hidden="1" customHeight="1" x14ac:dyDescent="0.2"/>
    <row r="398" ht="8.15" hidden="1" customHeight="1" x14ac:dyDescent="0.2"/>
    <row r="399" ht="8.15" hidden="1" customHeight="1" x14ac:dyDescent="0.2"/>
    <row r="400" ht="8.15" hidden="1" customHeight="1" x14ac:dyDescent="0.2"/>
    <row r="401" ht="8.15" hidden="1" customHeight="1" x14ac:dyDescent="0.2"/>
    <row r="402" ht="8.15" hidden="1" customHeight="1" x14ac:dyDescent="0.2"/>
    <row r="403" ht="8.15" hidden="1" customHeight="1" x14ac:dyDescent="0.2"/>
    <row r="404" ht="8.15" hidden="1" customHeight="1" x14ac:dyDescent="0.2"/>
    <row r="405" ht="8.15" hidden="1" customHeight="1" x14ac:dyDescent="0.2"/>
    <row r="406" ht="8.15" hidden="1" customHeight="1" x14ac:dyDescent="0.2"/>
    <row r="407" ht="8.15" hidden="1" customHeight="1" x14ac:dyDescent="0.2"/>
    <row r="408" ht="8.15" hidden="1" customHeight="1" x14ac:dyDescent="0.2"/>
    <row r="409" ht="8.15" hidden="1" customHeight="1" x14ac:dyDescent="0.2"/>
    <row r="410" ht="8.15" hidden="1" customHeight="1" x14ac:dyDescent="0.2"/>
    <row r="411" ht="8.15" hidden="1" customHeight="1" x14ac:dyDescent="0.2"/>
    <row r="412" ht="8.15" hidden="1" customHeight="1" x14ac:dyDescent="0.2"/>
    <row r="413" ht="8.15" hidden="1" customHeight="1" x14ac:dyDescent="0.2"/>
    <row r="414" ht="8.15" hidden="1" customHeight="1" x14ac:dyDescent="0.2"/>
    <row r="415" ht="8.15" hidden="1" customHeight="1" x14ac:dyDescent="0.2"/>
    <row r="416" ht="8.15" hidden="1" customHeight="1" x14ac:dyDescent="0.2"/>
    <row r="417" ht="8.15" hidden="1" customHeight="1" x14ac:dyDescent="0.2"/>
    <row r="418" ht="8.15" hidden="1" customHeight="1" x14ac:dyDescent="0.2"/>
    <row r="419" ht="8.15" hidden="1" customHeight="1" x14ac:dyDescent="0.2"/>
    <row r="420" ht="8.15" hidden="1" customHeight="1" x14ac:dyDescent="0.2"/>
    <row r="421" ht="8.15" hidden="1" customHeight="1" x14ac:dyDescent="0.2"/>
    <row r="422" ht="8.15" hidden="1" customHeight="1" x14ac:dyDescent="0.2"/>
    <row r="423" ht="8.15" hidden="1" customHeight="1" x14ac:dyDescent="0.2"/>
    <row r="424" ht="8.15" hidden="1" customHeight="1" x14ac:dyDescent="0.2"/>
    <row r="425" ht="8.15" hidden="1" customHeight="1" x14ac:dyDescent="0.2"/>
    <row r="426" ht="8.15" hidden="1" customHeight="1" x14ac:dyDescent="0.2"/>
    <row r="427" ht="8.15" hidden="1" customHeight="1" x14ac:dyDescent="0.2"/>
    <row r="428" ht="8.15" hidden="1" customHeight="1" x14ac:dyDescent="0.2"/>
    <row r="429" ht="8.15" hidden="1" customHeight="1" x14ac:dyDescent="0.2"/>
    <row r="430" ht="8.15" hidden="1" customHeight="1" x14ac:dyDescent="0.2"/>
    <row r="431" ht="8.15" hidden="1" customHeight="1" x14ac:dyDescent="0.2"/>
    <row r="432" ht="8.15" hidden="1" customHeight="1" x14ac:dyDescent="0.2"/>
    <row r="433" ht="8.15" hidden="1" customHeight="1" x14ac:dyDescent="0.2"/>
    <row r="434" ht="8.15" hidden="1" customHeight="1" x14ac:dyDescent="0.2"/>
    <row r="435" ht="8.15" hidden="1" customHeight="1" x14ac:dyDescent="0.2"/>
    <row r="436" ht="8.15" hidden="1" customHeight="1" x14ac:dyDescent="0.2"/>
    <row r="437" ht="8.15" hidden="1" customHeight="1" x14ac:dyDescent="0.2"/>
    <row r="438" ht="8.15" hidden="1" customHeight="1" x14ac:dyDescent="0.2"/>
    <row r="439" ht="8.15" hidden="1" customHeight="1" x14ac:dyDescent="0.2"/>
    <row r="440" ht="8.15" hidden="1" customHeight="1" x14ac:dyDescent="0.2"/>
    <row r="441" ht="8.15" hidden="1" customHeight="1" x14ac:dyDescent="0.2"/>
    <row r="442" ht="8.15" hidden="1" customHeight="1" x14ac:dyDescent="0.2"/>
    <row r="443" ht="8.15" hidden="1" customHeight="1" x14ac:dyDescent="0.2"/>
    <row r="444" ht="8.15" hidden="1" customHeight="1" x14ac:dyDescent="0.2"/>
    <row r="445" ht="8.15" hidden="1" customHeight="1" x14ac:dyDescent="0.2"/>
    <row r="446" ht="8.15" hidden="1" customHeight="1" x14ac:dyDescent="0.2"/>
    <row r="447" ht="8.15" hidden="1" customHeight="1" x14ac:dyDescent="0.2"/>
    <row r="448" ht="8.15" hidden="1" customHeight="1" x14ac:dyDescent="0.2"/>
    <row r="449" ht="8.15" hidden="1" customHeight="1" x14ac:dyDescent="0.2"/>
    <row r="450" ht="8.15" hidden="1" customHeight="1" x14ac:dyDescent="0.2"/>
    <row r="451" ht="8.15" hidden="1" customHeight="1" x14ac:dyDescent="0.2"/>
    <row r="452" ht="8.15" hidden="1" customHeight="1" x14ac:dyDescent="0.2"/>
    <row r="453" ht="8.15" hidden="1" customHeight="1" x14ac:dyDescent="0.2"/>
    <row r="454" ht="8.15" hidden="1" customHeight="1" x14ac:dyDescent="0.2"/>
    <row r="455" ht="8.15" hidden="1" customHeight="1" x14ac:dyDescent="0.2"/>
    <row r="456" ht="8.15" hidden="1" customHeight="1" x14ac:dyDescent="0.2"/>
    <row r="457" ht="8.15" hidden="1" customHeight="1" x14ac:dyDescent="0.2"/>
    <row r="458" ht="8.15" hidden="1" customHeight="1" x14ac:dyDescent="0.2"/>
    <row r="459" ht="8.15" hidden="1" customHeight="1" x14ac:dyDescent="0.2"/>
    <row r="460" ht="8.15" hidden="1" customHeight="1" x14ac:dyDescent="0.2"/>
    <row r="461" ht="8.15" hidden="1" customHeight="1" x14ac:dyDescent="0.2"/>
    <row r="462" ht="8.15" hidden="1" customHeight="1" x14ac:dyDescent="0.2"/>
    <row r="463" ht="8.15" hidden="1" customHeight="1" x14ac:dyDescent="0.2"/>
    <row r="464" ht="8.15" hidden="1" customHeight="1" x14ac:dyDescent="0.2"/>
    <row r="465" ht="8.15" hidden="1" customHeight="1" x14ac:dyDescent="0.2"/>
    <row r="466" ht="8.15" hidden="1" customHeight="1" x14ac:dyDescent="0.2"/>
    <row r="467" ht="8.15" hidden="1" customHeight="1" x14ac:dyDescent="0.2"/>
    <row r="468" ht="8.15" hidden="1" customHeight="1" x14ac:dyDescent="0.2"/>
    <row r="469" ht="8.15" hidden="1" customHeight="1" x14ac:dyDescent="0.2"/>
    <row r="470" ht="8.15" hidden="1" customHeight="1" x14ac:dyDescent="0.2"/>
    <row r="471" ht="8.15" hidden="1" customHeight="1" x14ac:dyDescent="0.2"/>
    <row r="472" ht="8.15" hidden="1" customHeight="1" x14ac:dyDescent="0.2"/>
    <row r="473" ht="8.15" hidden="1" customHeight="1" x14ac:dyDescent="0.2"/>
    <row r="474" ht="8.15" hidden="1" customHeight="1" x14ac:dyDescent="0.2"/>
    <row r="475" ht="8.15" hidden="1" customHeight="1" x14ac:dyDescent="0.2"/>
    <row r="476" ht="8.15" hidden="1" customHeight="1" x14ac:dyDescent="0.2"/>
    <row r="477" ht="8.15" hidden="1" customHeight="1" x14ac:dyDescent="0.2"/>
    <row r="478" ht="8.15" hidden="1" customHeight="1" x14ac:dyDescent="0.2"/>
    <row r="479" ht="8.15" hidden="1" customHeight="1" x14ac:dyDescent="0.2"/>
    <row r="480" ht="8.15" hidden="1" customHeight="1" x14ac:dyDescent="0.2"/>
    <row r="481" ht="8.15" hidden="1" customHeight="1" x14ac:dyDescent="0.2"/>
    <row r="482" ht="8.15" hidden="1" customHeight="1" x14ac:dyDescent="0.2"/>
    <row r="483" ht="8.15" hidden="1" customHeight="1" x14ac:dyDescent="0.2"/>
    <row r="484" ht="8.15" hidden="1" customHeight="1" x14ac:dyDescent="0.2"/>
    <row r="485" ht="8.15" hidden="1" customHeight="1" x14ac:dyDescent="0.2"/>
    <row r="486" ht="8.15" hidden="1" customHeight="1" x14ac:dyDescent="0.2"/>
    <row r="487" ht="8.15" hidden="1" customHeight="1" x14ac:dyDescent="0.2"/>
    <row r="488" ht="8.15" hidden="1" customHeight="1" x14ac:dyDescent="0.2"/>
    <row r="489" ht="8.15" hidden="1" customHeight="1" x14ac:dyDescent="0.2"/>
    <row r="490" ht="8.15" hidden="1" customHeight="1" x14ac:dyDescent="0.2"/>
    <row r="491" ht="8.15" hidden="1" customHeight="1" x14ac:dyDescent="0.2"/>
    <row r="492" ht="8.15" hidden="1" customHeight="1" x14ac:dyDescent="0.2"/>
    <row r="493" ht="8.15" hidden="1" customHeight="1" x14ac:dyDescent="0.2"/>
    <row r="494" ht="8.15" hidden="1" customHeight="1" x14ac:dyDescent="0.2"/>
    <row r="495" ht="8.15" hidden="1" customHeight="1" x14ac:dyDescent="0.2"/>
    <row r="496" ht="8.15" hidden="1" customHeight="1" x14ac:dyDescent="0.2"/>
    <row r="497" ht="8.15" hidden="1" customHeight="1" x14ac:dyDescent="0.2"/>
    <row r="498" ht="8.15" hidden="1" customHeight="1" x14ac:dyDescent="0.2"/>
    <row r="499" ht="8.15" hidden="1" customHeight="1" x14ac:dyDescent="0.2"/>
    <row r="500" ht="8.15" hidden="1" customHeight="1" x14ac:dyDescent="0.2"/>
    <row r="501" ht="8.15" hidden="1" customHeight="1" x14ac:dyDescent="0.2"/>
    <row r="502" ht="8.15" hidden="1" customHeight="1" x14ac:dyDescent="0.2"/>
    <row r="503" ht="8.15" hidden="1" customHeight="1" x14ac:dyDescent="0.2"/>
    <row r="504" ht="8.15" hidden="1" customHeight="1" x14ac:dyDescent="0.2"/>
    <row r="505" ht="8.15" hidden="1" customHeight="1" x14ac:dyDescent="0.2"/>
    <row r="506" ht="8.15" hidden="1" customHeight="1" x14ac:dyDescent="0.2"/>
    <row r="507" ht="8.15" hidden="1" customHeight="1" x14ac:dyDescent="0.2"/>
    <row r="508" ht="8.15" hidden="1" customHeight="1" x14ac:dyDescent="0.2"/>
    <row r="509" ht="8.15" hidden="1" customHeight="1" x14ac:dyDescent="0.2"/>
    <row r="510" ht="8.15" hidden="1" customHeight="1" x14ac:dyDescent="0.2"/>
    <row r="511" ht="8.15" hidden="1" customHeight="1" x14ac:dyDescent="0.2"/>
    <row r="512" ht="8.15" hidden="1" customHeight="1" x14ac:dyDescent="0.2"/>
    <row r="513" ht="8.15" hidden="1" customHeight="1" x14ac:dyDescent="0.2"/>
    <row r="514" ht="8.15" hidden="1" customHeight="1" x14ac:dyDescent="0.2"/>
    <row r="515" ht="8.15" hidden="1" customHeight="1" x14ac:dyDescent="0.2"/>
    <row r="516" ht="8.15" hidden="1" customHeight="1" x14ac:dyDescent="0.2"/>
    <row r="517" ht="8.15" hidden="1" customHeight="1" x14ac:dyDescent="0.2"/>
    <row r="518" ht="8.15" hidden="1" customHeight="1" x14ac:dyDescent="0.2"/>
    <row r="519" ht="8.15" hidden="1" customHeight="1" x14ac:dyDescent="0.2"/>
    <row r="520" ht="8.15" hidden="1" customHeight="1" x14ac:dyDescent="0.2"/>
    <row r="521" ht="8.15" hidden="1" customHeight="1" x14ac:dyDescent="0.2"/>
    <row r="522" ht="8.15" hidden="1" customHeight="1" x14ac:dyDescent="0.2"/>
    <row r="523" ht="8.15" hidden="1" customHeight="1" x14ac:dyDescent="0.2"/>
    <row r="524" ht="8.15" hidden="1" customHeight="1" x14ac:dyDescent="0.2"/>
    <row r="525" ht="8.15" hidden="1" customHeight="1" x14ac:dyDescent="0.2"/>
    <row r="526" ht="8.15" hidden="1" customHeight="1" x14ac:dyDescent="0.2"/>
    <row r="527" ht="8.15" hidden="1" customHeight="1" x14ac:dyDescent="0.2"/>
    <row r="528" ht="8.15" hidden="1" customHeight="1" x14ac:dyDescent="0.2"/>
    <row r="529" ht="8.15" hidden="1" customHeight="1" x14ac:dyDescent="0.2"/>
    <row r="530" ht="8.15" hidden="1" customHeight="1" x14ac:dyDescent="0.2"/>
    <row r="531" ht="8.15" hidden="1" customHeight="1" x14ac:dyDescent="0.2"/>
    <row r="532" ht="8.15" hidden="1" customHeight="1" x14ac:dyDescent="0.2"/>
    <row r="533" ht="8.15" hidden="1" customHeight="1" x14ac:dyDescent="0.2"/>
    <row r="534" ht="8.15" hidden="1" customHeight="1" x14ac:dyDescent="0.2"/>
    <row r="535" ht="8.15" hidden="1" customHeight="1" x14ac:dyDescent="0.2"/>
    <row r="536" ht="8.15" hidden="1" customHeight="1" x14ac:dyDescent="0.2"/>
    <row r="537" ht="8.15" hidden="1" customHeight="1" x14ac:dyDescent="0.2"/>
    <row r="538" ht="8.15" hidden="1" customHeight="1" x14ac:dyDescent="0.2"/>
    <row r="539" ht="8.15" hidden="1" customHeight="1" x14ac:dyDescent="0.2"/>
    <row r="540" ht="8.15" hidden="1" customHeight="1" x14ac:dyDescent="0.2"/>
    <row r="541" ht="8.15" hidden="1" customHeight="1" x14ac:dyDescent="0.2"/>
    <row r="542" ht="8.15" hidden="1" customHeight="1" x14ac:dyDescent="0.2"/>
    <row r="543" ht="8.15" hidden="1" customHeight="1" x14ac:dyDescent="0.2"/>
    <row r="544" ht="8.15" hidden="1" customHeight="1" x14ac:dyDescent="0.2"/>
    <row r="545" ht="8.15" hidden="1" customHeight="1" x14ac:dyDescent="0.2"/>
    <row r="546" ht="8.15" hidden="1" customHeight="1" x14ac:dyDescent="0.2"/>
    <row r="547" ht="8.15" hidden="1" customHeight="1" x14ac:dyDescent="0.2"/>
    <row r="548" ht="8.15" hidden="1" customHeight="1" x14ac:dyDescent="0.2"/>
    <row r="549" ht="8.15" hidden="1" customHeight="1" x14ac:dyDescent="0.2"/>
    <row r="550" ht="8.15" hidden="1" customHeight="1" x14ac:dyDescent="0.2"/>
    <row r="551" ht="8.15" hidden="1" customHeight="1" x14ac:dyDescent="0.2"/>
    <row r="552" ht="8.15" hidden="1" customHeight="1" x14ac:dyDescent="0.2"/>
    <row r="553" ht="8.15" hidden="1" customHeight="1" x14ac:dyDescent="0.2"/>
    <row r="554" ht="8.15" hidden="1" customHeight="1" x14ac:dyDescent="0.2"/>
    <row r="555" ht="8.15" hidden="1" customHeight="1" x14ac:dyDescent="0.2"/>
    <row r="556" ht="8.15" hidden="1" customHeight="1" x14ac:dyDescent="0.2"/>
    <row r="557" ht="8.15" hidden="1" customHeight="1" x14ac:dyDescent="0.2"/>
    <row r="558" ht="8.15" hidden="1" customHeight="1" x14ac:dyDescent="0.2"/>
    <row r="559" ht="8.15" hidden="1" customHeight="1" x14ac:dyDescent="0.2"/>
    <row r="560" ht="8.15" hidden="1" customHeight="1" x14ac:dyDescent="0.2"/>
    <row r="561" ht="8.15" hidden="1" customHeight="1" x14ac:dyDescent="0.2"/>
    <row r="562" ht="8.15" hidden="1" customHeight="1" x14ac:dyDescent="0.2"/>
    <row r="563" ht="8.15" hidden="1" customHeight="1" x14ac:dyDescent="0.2"/>
    <row r="564" ht="8.15" hidden="1" customHeight="1" x14ac:dyDescent="0.2"/>
    <row r="565" ht="8.15" hidden="1" customHeight="1" x14ac:dyDescent="0.2"/>
    <row r="566" ht="8.15" hidden="1" customHeight="1" x14ac:dyDescent="0.2"/>
    <row r="567" ht="8.15" hidden="1" customHeight="1" x14ac:dyDescent="0.2"/>
    <row r="568" ht="8.15" hidden="1" customHeight="1" x14ac:dyDescent="0.2"/>
    <row r="569" ht="8.15" hidden="1" customHeight="1" x14ac:dyDescent="0.2"/>
    <row r="570" ht="8.15" hidden="1" customHeight="1" x14ac:dyDescent="0.2"/>
    <row r="571" ht="8.15" hidden="1" customHeight="1" x14ac:dyDescent="0.2"/>
    <row r="572" ht="8.15" hidden="1" customHeight="1" x14ac:dyDescent="0.2"/>
    <row r="573" ht="8.15" hidden="1" customHeight="1" x14ac:dyDescent="0.2"/>
    <row r="574" ht="8.15" hidden="1" customHeight="1" x14ac:dyDescent="0.2"/>
    <row r="575" ht="8.15" hidden="1" customHeight="1" x14ac:dyDescent="0.2"/>
    <row r="576" ht="8.15" hidden="1" customHeight="1" x14ac:dyDescent="0.2"/>
    <row r="577" ht="8.15" hidden="1" customHeight="1" x14ac:dyDescent="0.2"/>
    <row r="578" ht="8.15" hidden="1" customHeight="1" x14ac:dyDescent="0.2"/>
    <row r="579" ht="8.15" hidden="1" customHeight="1" x14ac:dyDescent="0.2"/>
    <row r="580" ht="8.15" hidden="1" customHeight="1" x14ac:dyDescent="0.2"/>
    <row r="581" ht="8.15" hidden="1" customHeight="1" x14ac:dyDescent="0.2"/>
    <row r="582" ht="8.15" hidden="1" customHeight="1" x14ac:dyDescent="0.2"/>
    <row r="583" ht="8.15" hidden="1" customHeight="1" x14ac:dyDescent="0.2"/>
    <row r="584" ht="8.15" hidden="1" customHeight="1" x14ac:dyDescent="0.2"/>
    <row r="585" ht="8.15" hidden="1" customHeight="1" x14ac:dyDescent="0.2"/>
    <row r="586" ht="8.15" hidden="1" customHeight="1" x14ac:dyDescent="0.2"/>
    <row r="587" ht="8.15" hidden="1" customHeight="1" x14ac:dyDescent="0.2"/>
    <row r="588" ht="8.15" hidden="1" customHeight="1" x14ac:dyDescent="0.2"/>
    <row r="589" ht="8.15" hidden="1" customHeight="1" x14ac:dyDescent="0.2"/>
    <row r="590" ht="8.15" hidden="1" customHeight="1" x14ac:dyDescent="0.2"/>
    <row r="591" ht="8.15" hidden="1" customHeight="1" x14ac:dyDescent="0.2"/>
    <row r="592" ht="8.15" hidden="1" customHeight="1" x14ac:dyDescent="0.2"/>
    <row r="593" ht="8.15" hidden="1" customHeight="1" x14ac:dyDescent="0.2"/>
    <row r="594" ht="8.15" hidden="1" customHeight="1" x14ac:dyDescent="0.2"/>
    <row r="595" ht="8.15" hidden="1" customHeight="1" x14ac:dyDescent="0.2"/>
    <row r="596" ht="8.15" hidden="1" customHeight="1" x14ac:dyDescent="0.2"/>
    <row r="597" ht="8.15" hidden="1" customHeight="1" x14ac:dyDescent="0.2"/>
    <row r="598" ht="8.15" hidden="1" customHeight="1" x14ac:dyDescent="0.2"/>
    <row r="599" ht="8.15" hidden="1" customHeight="1" x14ac:dyDescent="0.2"/>
    <row r="600" ht="8.15" hidden="1" customHeight="1" x14ac:dyDescent="0.2"/>
    <row r="601" ht="8.15" hidden="1" customHeight="1" x14ac:dyDescent="0.2"/>
    <row r="602" ht="8.15" hidden="1" customHeight="1" x14ac:dyDescent="0.2"/>
    <row r="603" ht="8.15" hidden="1" customHeight="1" x14ac:dyDescent="0.2"/>
    <row r="604" ht="8.15" hidden="1" customHeight="1" x14ac:dyDescent="0.2"/>
    <row r="605" ht="8.15" hidden="1" customHeight="1" x14ac:dyDescent="0.2"/>
    <row r="606" ht="8.15" hidden="1" customHeight="1" x14ac:dyDescent="0.2"/>
    <row r="607" ht="8.15" hidden="1" customHeight="1" x14ac:dyDescent="0.2"/>
    <row r="608" ht="8.15" hidden="1" customHeight="1" x14ac:dyDescent="0.2"/>
    <row r="609" ht="8.15" hidden="1" customHeight="1" x14ac:dyDescent="0.2"/>
    <row r="610" ht="8.15" hidden="1" customHeight="1" x14ac:dyDescent="0.2"/>
    <row r="611" ht="8.15" hidden="1" customHeight="1" x14ac:dyDescent="0.2"/>
    <row r="612" ht="8.15" hidden="1" customHeight="1" x14ac:dyDescent="0.2"/>
    <row r="613" ht="8.15" hidden="1" customHeight="1" x14ac:dyDescent="0.2"/>
    <row r="614" ht="8.15" hidden="1" customHeight="1" x14ac:dyDescent="0.2"/>
    <row r="615" ht="8.15" hidden="1" customHeight="1" x14ac:dyDescent="0.2"/>
    <row r="616" ht="8.15" hidden="1" customHeight="1" x14ac:dyDescent="0.2"/>
    <row r="617" ht="8.15" hidden="1" customHeight="1" x14ac:dyDescent="0.2"/>
    <row r="618" ht="8.15" hidden="1" customHeight="1" x14ac:dyDescent="0.2"/>
    <row r="619" ht="8.15" hidden="1" customHeight="1" x14ac:dyDescent="0.2"/>
    <row r="620" ht="8.15" hidden="1" customHeight="1" x14ac:dyDescent="0.2"/>
    <row r="621" ht="8.15" hidden="1" customHeight="1" x14ac:dyDescent="0.2"/>
    <row r="622" ht="8.15" hidden="1" customHeight="1" x14ac:dyDescent="0.2"/>
    <row r="623" ht="8.15" hidden="1" customHeight="1" x14ac:dyDescent="0.2"/>
    <row r="624" ht="8.15" hidden="1" customHeight="1" x14ac:dyDescent="0.2"/>
    <row r="625" ht="8.15" hidden="1" customHeight="1" x14ac:dyDescent="0.2"/>
    <row r="626" ht="8.15" hidden="1" customHeight="1" x14ac:dyDescent="0.2"/>
    <row r="627" ht="8.15" hidden="1" customHeight="1" x14ac:dyDescent="0.2"/>
    <row r="628" ht="8.15" hidden="1" customHeight="1" x14ac:dyDescent="0.2"/>
    <row r="629" ht="8.15" hidden="1" customHeight="1" x14ac:dyDescent="0.2"/>
    <row r="630" ht="8.15" hidden="1" customHeight="1" x14ac:dyDescent="0.2"/>
    <row r="631" ht="8.15" hidden="1" customHeight="1" x14ac:dyDescent="0.2"/>
    <row r="632" ht="8.15" hidden="1" customHeight="1" x14ac:dyDescent="0.2"/>
    <row r="633" ht="8.15" hidden="1" customHeight="1" x14ac:dyDescent="0.2"/>
    <row r="634" ht="8.15" hidden="1" customHeight="1" x14ac:dyDescent="0.2"/>
    <row r="635" ht="8.15" hidden="1" customHeight="1" x14ac:dyDescent="0.2"/>
    <row r="636" ht="8.15" hidden="1" customHeight="1" x14ac:dyDescent="0.2"/>
    <row r="637" ht="8.15" hidden="1" customHeight="1" x14ac:dyDescent="0.2"/>
    <row r="638" ht="8.15" hidden="1" customHeight="1" x14ac:dyDescent="0.2"/>
    <row r="639" ht="8.15" hidden="1" customHeight="1" x14ac:dyDescent="0.2"/>
    <row r="640" ht="8.15" hidden="1" customHeight="1" x14ac:dyDescent="0.2"/>
    <row r="641" ht="8.15" hidden="1" customHeight="1" x14ac:dyDescent="0.2"/>
    <row r="642" ht="8.15" hidden="1" customHeight="1" x14ac:dyDescent="0.2"/>
    <row r="643" ht="8.15" hidden="1" customHeight="1" x14ac:dyDescent="0.2"/>
    <row r="644" ht="8.15" hidden="1" customHeight="1" x14ac:dyDescent="0.2"/>
    <row r="645" ht="8.15" hidden="1" customHeight="1" x14ac:dyDescent="0.2"/>
    <row r="646" ht="8.15" hidden="1" customHeight="1" x14ac:dyDescent="0.2"/>
    <row r="647" ht="8.15" hidden="1" customHeight="1" x14ac:dyDescent="0.2"/>
    <row r="648" ht="8.15" hidden="1" customHeight="1" x14ac:dyDescent="0.2"/>
    <row r="649" ht="8.15" hidden="1" customHeight="1" x14ac:dyDescent="0.2"/>
    <row r="650" ht="8.15" hidden="1" customHeight="1" x14ac:dyDescent="0.2"/>
    <row r="651" ht="8.15" hidden="1" customHeight="1" x14ac:dyDescent="0.2"/>
    <row r="652" ht="8.15" hidden="1" customHeight="1" x14ac:dyDescent="0.2"/>
    <row r="653" ht="8.15" hidden="1" customHeight="1" x14ac:dyDescent="0.2"/>
    <row r="654" ht="8.15" hidden="1" customHeight="1" x14ac:dyDescent="0.2"/>
    <row r="655" ht="8.15" hidden="1" customHeight="1" x14ac:dyDescent="0.2"/>
    <row r="656" ht="8.15" hidden="1" customHeight="1" x14ac:dyDescent="0.2"/>
    <row r="657" ht="8.15" hidden="1" customHeight="1" x14ac:dyDescent="0.2"/>
    <row r="658" ht="8.15" hidden="1" customHeight="1" x14ac:dyDescent="0.2"/>
    <row r="659" ht="8.15" hidden="1" customHeight="1" x14ac:dyDescent="0.2"/>
    <row r="660" ht="8.15" hidden="1" customHeight="1" x14ac:dyDescent="0.2"/>
    <row r="661" ht="8.15" hidden="1" customHeight="1" x14ac:dyDescent="0.2"/>
    <row r="662" ht="8.15" hidden="1" customHeight="1" x14ac:dyDescent="0.2"/>
    <row r="663" ht="8.15" hidden="1" customHeight="1" x14ac:dyDescent="0.2"/>
    <row r="664" ht="8.15" hidden="1" customHeight="1" x14ac:dyDescent="0.2"/>
    <row r="665" ht="8.15" hidden="1" customHeight="1" x14ac:dyDescent="0.2"/>
    <row r="666" ht="8.15" hidden="1" customHeight="1" x14ac:dyDescent="0.2"/>
    <row r="667" ht="8.15" hidden="1" customHeight="1" x14ac:dyDescent="0.2"/>
    <row r="668" ht="8.15" hidden="1" customHeight="1" x14ac:dyDescent="0.2"/>
    <row r="669" ht="8.15" hidden="1" customHeight="1" x14ac:dyDescent="0.2"/>
    <row r="670" ht="8.15" hidden="1" customHeight="1" x14ac:dyDescent="0.2"/>
    <row r="671" ht="8.15" hidden="1" customHeight="1" x14ac:dyDescent="0.2"/>
    <row r="672" ht="8.15" hidden="1" customHeight="1" x14ac:dyDescent="0.2"/>
    <row r="673" ht="8.15" hidden="1" customHeight="1" x14ac:dyDescent="0.2"/>
    <row r="674" ht="8.15" hidden="1" customHeight="1" x14ac:dyDescent="0.2"/>
    <row r="675" ht="8.15" hidden="1" customHeight="1" x14ac:dyDescent="0.2"/>
    <row r="676" ht="8.15" hidden="1" customHeight="1" x14ac:dyDescent="0.2"/>
    <row r="677" ht="8.15" hidden="1" customHeight="1" x14ac:dyDescent="0.2"/>
    <row r="678" ht="8.15" hidden="1" customHeight="1" x14ac:dyDescent="0.2"/>
    <row r="679" ht="8.15" hidden="1" customHeight="1" x14ac:dyDescent="0.2"/>
    <row r="680" ht="8.15" hidden="1" customHeight="1" x14ac:dyDescent="0.2"/>
    <row r="681" ht="8.15" hidden="1" customHeight="1" x14ac:dyDescent="0.2"/>
    <row r="682" ht="8.15" hidden="1" customHeight="1" x14ac:dyDescent="0.2"/>
    <row r="683" ht="8.15" hidden="1" customHeight="1" x14ac:dyDescent="0.2"/>
    <row r="684" ht="8.15" hidden="1" customHeight="1" x14ac:dyDescent="0.2"/>
    <row r="685" ht="8.15" hidden="1" customHeight="1" x14ac:dyDescent="0.2"/>
    <row r="686" ht="8.15" hidden="1" customHeight="1" x14ac:dyDescent="0.2"/>
    <row r="687" ht="8.15" hidden="1" customHeight="1" x14ac:dyDescent="0.2"/>
    <row r="688" ht="8.15" hidden="1" customHeight="1" x14ac:dyDescent="0.2"/>
    <row r="689" ht="8.15" hidden="1" customHeight="1" x14ac:dyDescent="0.2"/>
    <row r="690" ht="8.15" hidden="1" customHeight="1" x14ac:dyDescent="0.2"/>
    <row r="691" ht="8.15" hidden="1" customHeight="1" x14ac:dyDescent="0.2"/>
    <row r="692" ht="8.15" hidden="1" customHeight="1" x14ac:dyDescent="0.2"/>
    <row r="693" ht="8.15" hidden="1" customHeight="1" x14ac:dyDescent="0.2"/>
    <row r="694" ht="8.15" hidden="1" customHeight="1" x14ac:dyDescent="0.2"/>
    <row r="695" ht="8.15" hidden="1" customHeight="1" x14ac:dyDescent="0.2"/>
    <row r="696" ht="8.15" hidden="1" customHeight="1" x14ac:dyDescent="0.2"/>
    <row r="697" ht="8.15" hidden="1" customHeight="1" x14ac:dyDescent="0.2"/>
    <row r="698" ht="8.15" hidden="1" customHeight="1" x14ac:dyDescent="0.2"/>
    <row r="699" ht="8.15" hidden="1" customHeight="1" x14ac:dyDescent="0.2"/>
    <row r="700" ht="8.15" hidden="1" customHeight="1" x14ac:dyDescent="0.2"/>
    <row r="701" ht="8.15" hidden="1" customHeight="1" x14ac:dyDescent="0.2"/>
    <row r="702" ht="8.15" hidden="1" customHeight="1" x14ac:dyDescent="0.2"/>
    <row r="703" ht="8.15" hidden="1" customHeight="1" x14ac:dyDescent="0.2"/>
    <row r="704" ht="8.15" hidden="1" customHeight="1" x14ac:dyDescent="0.2"/>
    <row r="705" ht="8.15" hidden="1" customHeight="1" x14ac:dyDescent="0.2"/>
    <row r="706" ht="8.15" hidden="1" customHeight="1" x14ac:dyDescent="0.2"/>
    <row r="707" ht="8.15" hidden="1" customHeight="1" x14ac:dyDescent="0.2"/>
    <row r="708" ht="8.15" hidden="1" customHeight="1" x14ac:dyDescent="0.2"/>
    <row r="709" ht="8.15" hidden="1" customHeight="1" x14ac:dyDescent="0.2"/>
    <row r="710" ht="8.15" hidden="1" customHeight="1" x14ac:dyDescent="0.2"/>
    <row r="711" ht="8.15" hidden="1" customHeight="1" x14ac:dyDescent="0.2"/>
    <row r="712" ht="8.15" hidden="1" customHeight="1" x14ac:dyDescent="0.2"/>
    <row r="713" ht="8.15" hidden="1" customHeight="1" x14ac:dyDescent="0.2"/>
    <row r="714" ht="8.15" hidden="1" customHeight="1" x14ac:dyDescent="0.2"/>
    <row r="715" ht="8.15" hidden="1" customHeight="1" x14ac:dyDescent="0.2"/>
    <row r="716" ht="8.15" hidden="1" customHeight="1" x14ac:dyDescent="0.2"/>
    <row r="717" ht="8.15" hidden="1" customHeight="1" x14ac:dyDescent="0.2"/>
    <row r="718" ht="8.15" hidden="1" customHeight="1" x14ac:dyDescent="0.2"/>
    <row r="719" ht="8.15" hidden="1" customHeight="1" x14ac:dyDescent="0.2"/>
    <row r="720" ht="8.15" hidden="1" customHeight="1" x14ac:dyDescent="0.2"/>
    <row r="721" ht="8.15" hidden="1" customHeight="1" x14ac:dyDescent="0.2"/>
    <row r="722" ht="8.15" hidden="1" customHeight="1" x14ac:dyDescent="0.2"/>
    <row r="723" ht="8.15" hidden="1" customHeight="1" x14ac:dyDescent="0.2"/>
    <row r="724" ht="8.15" hidden="1" customHeight="1" x14ac:dyDescent="0.2"/>
    <row r="725" ht="8.15" hidden="1" customHeight="1" x14ac:dyDescent="0.2"/>
    <row r="726" ht="8.15" hidden="1" customHeight="1" x14ac:dyDescent="0.2"/>
    <row r="727" ht="8.15" hidden="1" customHeight="1" x14ac:dyDescent="0.2"/>
    <row r="728" ht="8.15" hidden="1" customHeight="1" x14ac:dyDescent="0.2"/>
    <row r="729" ht="8.15" hidden="1" customHeight="1" x14ac:dyDescent="0.2"/>
    <row r="730" ht="8.15" hidden="1" customHeight="1" x14ac:dyDescent="0.2"/>
    <row r="731" ht="8.15" hidden="1" customHeight="1" x14ac:dyDescent="0.2"/>
    <row r="732" ht="8.15" hidden="1" customHeight="1" x14ac:dyDescent="0.2"/>
    <row r="733" ht="8.15" hidden="1" customHeight="1" x14ac:dyDescent="0.2"/>
    <row r="734" ht="8.15" hidden="1" customHeight="1" x14ac:dyDescent="0.2"/>
    <row r="735" ht="8.15" hidden="1" customHeight="1" x14ac:dyDescent="0.2"/>
    <row r="736" ht="8.15" hidden="1" customHeight="1" x14ac:dyDescent="0.2"/>
    <row r="737" ht="8.15" hidden="1" customHeight="1" x14ac:dyDescent="0.2"/>
    <row r="738" ht="8.15" hidden="1" customHeight="1" x14ac:dyDescent="0.2"/>
    <row r="739" ht="8.15" hidden="1" customHeight="1" x14ac:dyDescent="0.2"/>
    <row r="740" ht="8.15" hidden="1" customHeight="1" x14ac:dyDescent="0.2"/>
    <row r="741" ht="8.15" hidden="1" customHeight="1" x14ac:dyDescent="0.2"/>
    <row r="742" ht="8.15" hidden="1" customHeight="1" x14ac:dyDescent="0.2"/>
    <row r="743" ht="8.15" hidden="1" customHeight="1" x14ac:dyDescent="0.2"/>
    <row r="744" ht="8.15" hidden="1" customHeight="1" x14ac:dyDescent="0.2"/>
    <row r="745" ht="8.15" hidden="1" customHeight="1" x14ac:dyDescent="0.2"/>
    <row r="746" ht="8.15" hidden="1" customHeight="1" x14ac:dyDescent="0.2"/>
    <row r="747" ht="8.15" hidden="1" customHeight="1" x14ac:dyDescent="0.2"/>
    <row r="748" ht="8.15" hidden="1" customHeight="1" x14ac:dyDescent="0.2"/>
    <row r="749" ht="8.15" hidden="1" customHeight="1" x14ac:dyDescent="0.2"/>
    <row r="750" ht="8.15" hidden="1" customHeight="1" x14ac:dyDescent="0.2"/>
    <row r="751" ht="8.15" hidden="1" customHeight="1" x14ac:dyDescent="0.2"/>
    <row r="752" ht="8.15" hidden="1" customHeight="1" x14ac:dyDescent="0.2"/>
    <row r="753" ht="8.15" hidden="1" customHeight="1" x14ac:dyDescent="0.2"/>
    <row r="754" ht="8.15" hidden="1" customHeight="1" x14ac:dyDescent="0.2"/>
    <row r="755" ht="8.15" hidden="1" customHeight="1" x14ac:dyDescent="0.2"/>
    <row r="756" ht="8.15" hidden="1" customHeight="1" x14ac:dyDescent="0.2"/>
    <row r="757" ht="8.15" hidden="1" customHeight="1" x14ac:dyDescent="0.2"/>
    <row r="758" ht="8.15" hidden="1" customHeight="1" x14ac:dyDescent="0.2"/>
    <row r="759" ht="8.15" hidden="1" customHeight="1" x14ac:dyDescent="0.2"/>
    <row r="760" ht="8.15" hidden="1" customHeight="1" x14ac:dyDescent="0.2"/>
    <row r="761" ht="8.15" hidden="1" customHeight="1" x14ac:dyDescent="0.2"/>
    <row r="762" ht="8.15" hidden="1" customHeight="1" x14ac:dyDescent="0.2"/>
    <row r="763" ht="8.15" hidden="1" customHeight="1" x14ac:dyDescent="0.2"/>
    <row r="764" ht="8.15" hidden="1" customHeight="1" x14ac:dyDescent="0.2"/>
    <row r="765" ht="8.15" hidden="1" customHeight="1" x14ac:dyDescent="0.2"/>
    <row r="766" ht="8.15" hidden="1" customHeight="1" x14ac:dyDescent="0.2"/>
    <row r="767" ht="8.15" hidden="1" customHeight="1" x14ac:dyDescent="0.2"/>
    <row r="768" ht="8.15" hidden="1" customHeight="1" x14ac:dyDescent="0.2"/>
    <row r="769" ht="8.15" hidden="1" customHeight="1" x14ac:dyDescent="0.2"/>
    <row r="770" ht="8.15" hidden="1" customHeight="1" x14ac:dyDescent="0.2"/>
    <row r="771" ht="8.15" hidden="1" customHeight="1" x14ac:dyDescent="0.2"/>
    <row r="772" ht="8.15" hidden="1" customHeight="1" x14ac:dyDescent="0.2"/>
    <row r="773" ht="8.15" hidden="1" customHeight="1" x14ac:dyDescent="0.2"/>
    <row r="774" ht="8.15" hidden="1" customHeight="1" x14ac:dyDescent="0.2"/>
    <row r="775" ht="8.15" hidden="1" customHeight="1" x14ac:dyDescent="0.2"/>
    <row r="776" ht="8.15" hidden="1" customHeight="1" x14ac:dyDescent="0.2"/>
    <row r="777" ht="8.15" hidden="1" customHeight="1" x14ac:dyDescent="0.2"/>
    <row r="778" ht="8.15" hidden="1" customHeight="1" x14ac:dyDescent="0.2"/>
    <row r="779" ht="8.15" hidden="1" customHeight="1" x14ac:dyDescent="0.2"/>
    <row r="780" ht="8.15" hidden="1" customHeight="1" x14ac:dyDescent="0.2"/>
    <row r="781" ht="8.15" hidden="1" customHeight="1" x14ac:dyDescent="0.2"/>
    <row r="782" ht="8.15" hidden="1" customHeight="1" x14ac:dyDescent="0.2"/>
    <row r="783" ht="8.15" hidden="1" customHeight="1" x14ac:dyDescent="0.2"/>
    <row r="784" ht="8.15" hidden="1" customHeight="1" x14ac:dyDescent="0.2"/>
    <row r="785" ht="8.15" hidden="1" customHeight="1" x14ac:dyDescent="0.2"/>
    <row r="786" ht="8.15" hidden="1" customHeight="1" x14ac:dyDescent="0.2"/>
    <row r="787" ht="8.15" hidden="1" customHeight="1" x14ac:dyDescent="0.2"/>
    <row r="788" ht="8.15" hidden="1" customHeight="1" x14ac:dyDescent="0.2"/>
    <row r="789" ht="8.15" hidden="1" customHeight="1" x14ac:dyDescent="0.2"/>
    <row r="790" ht="8.15" hidden="1" customHeight="1" x14ac:dyDescent="0.2"/>
    <row r="791" ht="8.15" hidden="1" customHeight="1" x14ac:dyDescent="0.2"/>
    <row r="792" ht="8.15" hidden="1" customHeight="1" x14ac:dyDescent="0.2"/>
    <row r="793" ht="8.15" hidden="1" customHeight="1" x14ac:dyDescent="0.2"/>
    <row r="794" ht="8.15" hidden="1" customHeight="1" x14ac:dyDescent="0.2"/>
    <row r="795" ht="8.15" hidden="1" customHeight="1" x14ac:dyDescent="0.2"/>
    <row r="796" ht="8.15" hidden="1" customHeight="1" x14ac:dyDescent="0.2"/>
    <row r="797" ht="8.15" hidden="1" customHeight="1" x14ac:dyDescent="0.2"/>
    <row r="798" ht="8.15" hidden="1" customHeight="1" x14ac:dyDescent="0.2"/>
    <row r="799" ht="8.15" hidden="1" customHeight="1" x14ac:dyDescent="0.2"/>
    <row r="800" ht="8.15" hidden="1" customHeight="1" x14ac:dyDescent="0.2"/>
    <row r="801" ht="8.15" hidden="1" customHeight="1" x14ac:dyDescent="0.2"/>
    <row r="802" ht="8.15" hidden="1" customHeight="1" x14ac:dyDescent="0.2"/>
    <row r="803" ht="8.15" hidden="1" customHeight="1" x14ac:dyDescent="0.2"/>
    <row r="804" ht="8.15" hidden="1" customHeight="1" x14ac:dyDescent="0.2"/>
    <row r="805" ht="8.15" hidden="1" customHeight="1" x14ac:dyDescent="0.2"/>
    <row r="806" ht="8.15" hidden="1" customHeight="1" x14ac:dyDescent="0.2"/>
    <row r="807" ht="8.15" hidden="1" customHeight="1" x14ac:dyDescent="0.2"/>
    <row r="808" ht="8.15" hidden="1" customHeight="1" x14ac:dyDescent="0.2"/>
    <row r="809" ht="8.15" hidden="1" customHeight="1" x14ac:dyDescent="0.2"/>
    <row r="810" ht="8.15" hidden="1" customHeight="1" x14ac:dyDescent="0.2"/>
    <row r="811" ht="8.15" hidden="1" customHeight="1" x14ac:dyDescent="0.2"/>
    <row r="812" ht="8.15" hidden="1" customHeight="1" x14ac:dyDescent="0.2"/>
    <row r="813" ht="8.15" hidden="1" customHeight="1" x14ac:dyDescent="0.2"/>
    <row r="814" ht="8.15" hidden="1" customHeight="1" x14ac:dyDescent="0.2"/>
    <row r="815" ht="8.15" hidden="1" customHeight="1" x14ac:dyDescent="0.2"/>
    <row r="816" ht="8.15" hidden="1" customHeight="1" x14ac:dyDescent="0.2"/>
    <row r="817" ht="8.15" hidden="1" customHeight="1" x14ac:dyDescent="0.2"/>
    <row r="818" ht="8.15" hidden="1" customHeight="1" x14ac:dyDescent="0.2"/>
    <row r="819" ht="8.15" hidden="1" customHeight="1" x14ac:dyDescent="0.2"/>
    <row r="820" ht="8.15" hidden="1" customHeight="1" x14ac:dyDescent="0.2"/>
    <row r="821" ht="8.15" hidden="1" customHeight="1" x14ac:dyDescent="0.2"/>
    <row r="822" ht="8.15" hidden="1" customHeight="1" x14ac:dyDescent="0.2"/>
    <row r="823" ht="8.15" hidden="1" customHeight="1" x14ac:dyDescent="0.2"/>
    <row r="824" ht="8.15" hidden="1" customHeight="1" x14ac:dyDescent="0.2"/>
    <row r="825" ht="8.15" hidden="1" customHeight="1" x14ac:dyDescent="0.2"/>
    <row r="826" ht="8.15" hidden="1" customHeight="1" x14ac:dyDescent="0.2"/>
    <row r="827" ht="8.15" hidden="1" customHeight="1" x14ac:dyDescent="0.2"/>
    <row r="828" ht="8.15" hidden="1" customHeight="1" x14ac:dyDescent="0.2"/>
    <row r="829" ht="8.15" hidden="1" customHeight="1" x14ac:dyDescent="0.2"/>
    <row r="830" ht="8.15" hidden="1" customHeight="1" x14ac:dyDescent="0.2"/>
    <row r="831" ht="8.15" hidden="1" customHeight="1" x14ac:dyDescent="0.2"/>
    <row r="832" ht="8.15" hidden="1" customHeight="1" x14ac:dyDescent="0.2"/>
    <row r="833" ht="8.15" hidden="1" customHeight="1" x14ac:dyDescent="0.2"/>
    <row r="834" ht="8.15" hidden="1" customHeight="1" x14ac:dyDescent="0.2"/>
    <row r="835" ht="8.15" hidden="1" customHeight="1" x14ac:dyDescent="0.2"/>
    <row r="836" ht="8.15" hidden="1" customHeight="1" x14ac:dyDescent="0.2"/>
    <row r="837" ht="8.15" hidden="1" customHeight="1" x14ac:dyDescent="0.2"/>
    <row r="838" ht="8.15" hidden="1" customHeight="1" x14ac:dyDescent="0.2"/>
    <row r="839" ht="8.15" hidden="1" customHeight="1" x14ac:dyDescent="0.2"/>
    <row r="840" ht="8.15" hidden="1" customHeight="1" x14ac:dyDescent="0.2"/>
    <row r="841" ht="8.15" hidden="1" customHeight="1" x14ac:dyDescent="0.2"/>
    <row r="842" ht="8.15" hidden="1" customHeight="1" x14ac:dyDescent="0.2"/>
    <row r="843" ht="8.15" hidden="1" customHeight="1" x14ac:dyDescent="0.2"/>
    <row r="844" ht="8.15" hidden="1" customHeight="1" x14ac:dyDescent="0.2"/>
    <row r="845" ht="8.15" hidden="1" customHeight="1" x14ac:dyDescent="0.2"/>
    <row r="846" ht="8.15" hidden="1" customHeight="1" x14ac:dyDescent="0.2"/>
    <row r="847" ht="8.15" hidden="1" customHeight="1" x14ac:dyDescent="0.2"/>
    <row r="848" ht="8.15" hidden="1" customHeight="1" x14ac:dyDescent="0.2"/>
    <row r="849" ht="8.15" hidden="1" customHeight="1" x14ac:dyDescent="0.2"/>
    <row r="850" ht="8.15" hidden="1" customHeight="1" x14ac:dyDescent="0.2"/>
    <row r="851" ht="8.15" hidden="1" customHeight="1" x14ac:dyDescent="0.2"/>
    <row r="852" ht="8.15" hidden="1" customHeight="1" x14ac:dyDescent="0.2"/>
    <row r="853" ht="8.15" hidden="1" customHeight="1" x14ac:dyDescent="0.2"/>
    <row r="854" ht="8.15" hidden="1" customHeight="1" x14ac:dyDescent="0.2"/>
    <row r="855" ht="8.15" hidden="1" customHeight="1" x14ac:dyDescent="0.2"/>
    <row r="856" ht="8.15" hidden="1" customHeight="1" x14ac:dyDescent="0.2"/>
    <row r="857" ht="8.15" hidden="1" customHeight="1" x14ac:dyDescent="0.2"/>
    <row r="858" ht="8.15" hidden="1" customHeight="1" x14ac:dyDescent="0.2"/>
    <row r="859" ht="8.15" hidden="1" customHeight="1" x14ac:dyDescent="0.2"/>
    <row r="860" ht="8.15" hidden="1" customHeight="1" x14ac:dyDescent="0.2"/>
    <row r="861" ht="8.15" hidden="1" customHeight="1" x14ac:dyDescent="0.2"/>
    <row r="862" ht="8.15" hidden="1" customHeight="1" x14ac:dyDescent="0.2"/>
    <row r="863" ht="8.15" hidden="1" customHeight="1" x14ac:dyDescent="0.2"/>
    <row r="864" ht="8.15" hidden="1" customHeight="1" x14ac:dyDescent="0.2"/>
  </sheetData>
  <sheetProtection algorithmName="SHA-512" hashValue="cDRZ+0/eTp0WZTZm8FL+R+333BFix930grWunjLoqjr+Z9UrWIGgAtMWZd+I9YR4amz53apV7U1SHCBHj1azEw==" saltValue="cw2ehnEbggmrIbdirBIu+Q==" spinCount="100000" sheet="1" formatCells="0"/>
  <mergeCells count="205">
    <mergeCell ref="CZ87:CZ88"/>
    <mergeCell ref="CZ89:CZ90"/>
    <mergeCell ref="E80:G82"/>
    <mergeCell ref="H80:W82"/>
    <mergeCell ref="E83:G84"/>
    <mergeCell ref="H83:W84"/>
    <mergeCell ref="E85:G86"/>
    <mergeCell ref="H85:W86"/>
    <mergeCell ref="E87:G88"/>
    <mergeCell ref="H87:W88"/>
    <mergeCell ref="E89:G90"/>
    <mergeCell ref="H89:W90"/>
    <mergeCell ref="AK83:BG84"/>
    <mergeCell ref="CB89:CF90"/>
    <mergeCell ref="BH89:CA90"/>
    <mergeCell ref="CZ78:CZ80"/>
    <mergeCell ref="CZ81:CZ82"/>
    <mergeCell ref="CZ83:CZ84"/>
    <mergeCell ref="CZ85:CZ86"/>
    <mergeCell ref="AK87:BG88"/>
    <mergeCell ref="CB85:CF86"/>
    <mergeCell ref="AK85:BG86"/>
    <mergeCell ref="CG35:CT39"/>
    <mergeCell ref="CG70:CT73"/>
    <mergeCell ref="CG59:CT62"/>
    <mergeCell ref="CG48:CT49"/>
    <mergeCell ref="CG40:CT43"/>
    <mergeCell ref="CG44:CT47"/>
    <mergeCell ref="CG63:CT69"/>
    <mergeCell ref="CG31:CT34"/>
    <mergeCell ref="CB18:CF19"/>
    <mergeCell ref="CB20:CF25"/>
    <mergeCell ref="CB26:CF30"/>
    <mergeCell ref="CB48:CF49"/>
    <mergeCell ref="CB44:CF47"/>
    <mergeCell ref="CB59:CF62"/>
    <mergeCell ref="CB63:CF69"/>
    <mergeCell ref="CB35:CF39"/>
    <mergeCell ref="CG50:CT58"/>
    <mergeCell ref="BW26:CA30"/>
    <mergeCell ref="AK29:BG30"/>
    <mergeCell ref="BH26:BV27"/>
    <mergeCell ref="BH28:BO29"/>
    <mergeCell ref="BP28:BT29"/>
    <mergeCell ref="CB31:CF34"/>
    <mergeCell ref="CG18:CT19"/>
    <mergeCell ref="CG20:CT25"/>
    <mergeCell ref="CG26:CT30"/>
    <mergeCell ref="V5:AF6"/>
    <mergeCell ref="AG5:AQ6"/>
    <mergeCell ref="BC5:BJ6"/>
    <mergeCell ref="AT5:BB6"/>
    <mergeCell ref="Q9:Q10"/>
    <mergeCell ref="AK18:BG19"/>
    <mergeCell ref="BH18:BV19"/>
    <mergeCell ref="BW18:CA19"/>
    <mergeCell ref="AK20:BG25"/>
    <mergeCell ref="BH20:BV25"/>
    <mergeCell ref="BW20:CA25"/>
    <mergeCell ref="AW9:BA10"/>
    <mergeCell ref="BB9:BG10"/>
    <mergeCell ref="BH91:CA92"/>
    <mergeCell ref="AK89:BG90"/>
    <mergeCell ref="BH85:CA86"/>
    <mergeCell ref="BH87:CA88"/>
    <mergeCell ref="CB87:CF88"/>
    <mergeCell ref="BH83:CA84"/>
    <mergeCell ref="AL37:AP38"/>
    <mergeCell ref="M31:W34"/>
    <mergeCell ref="M35:W39"/>
    <mergeCell ref="X35:AJ39"/>
    <mergeCell ref="BW31:CA34"/>
    <mergeCell ref="X31:AJ34"/>
    <mergeCell ref="AK31:BG34"/>
    <mergeCell ref="BH31:BV34"/>
    <mergeCell ref="BW35:CA39"/>
    <mergeCell ref="BS37:BU38"/>
    <mergeCell ref="BW63:CA69"/>
    <mergeCell ref="BH64:BM65"/>
    <mergeCell ref="BN69:BR69"/>
    <mergeCell ref="BA67:BC68"/>
    <mergeCell ref="BS64:BU65"/>
    <mergeCell ref="M63:W69"/>
    <mergeCell ref="X63:AJ69"/>
    <mergeCell ref="BH67:BM68"/>
    <mergeCell ref="BS67:BU68"/>
    <mergeCell ref="BN67:BR68"/>
    <mergeCell ref="R9:AN10"/>
    <mergeCell ref="BN63:BR63"/>
    <mergeCell ref="BN66:BR66"/>
    <mergeCell ref="BN64:BR65"/>
    <mergeCell ref="BH59:BU62"/>
    <mergeCell ref="E40:F47"/>
    <mergeCell ref="AK40:BG43"/>
    <mergeCell ref="G40:L47"/>
    <mergeCell ref="X44:AJ47"/>
    <mergeCell ref="X40:AJ43"/>
    <mergeCell ref="M40:W43"/>
    <mergeCell ref="M44:W47"/>
    <mergeCell ref="BH37:BM38"/>
    <mergeCell ref="BH40:BV43"/>
    <mergeCell ref="BH44:BV47"/>
    <mergeCell ref="AK44:BG47"/>
    <mergeCell ref="G31:L39"/>
    <mergeCell ref="BN37:BR38"/>
    <mergeCell ref="AQ37:AU38"/>
    <mergeCell ref="AV37:BF38"/>
    <mergeCell ref="BM52:BN53"/>
    <mergeCell ref="BT56:BV57"/>
    <mergeCell ref="E31:F39"/>
    <mergeCell ref="AK26:BG28"/>
    <mergeCell ref="BO56:BS57"/>
    <mergeCell ref="BJ56:BL57"/>
    <mergeCell ref="BM56:BN57"/>
    <mergeCell ref="E3:CF4"/>
    <mergeCell ref="BM5:CE6"/>
    <mergeCell ref="Q7:Q8"/>
    <mergeCell ref="CC11:CF12"/>
    <mergeCell ref="BW16:CA17"/>
    <mergeCell ref="CB16:CF17"/>
    <mergeCell ref="BH9:BM10"/>
    <mergeCell ref="BH14:BV17"/>
    <mergeCell ref="BW14:CF15"/>
    <mergeCell ref="BO11:BV12"/>
    <mergeCell ref="BW10:CF10"/>
    <mergeCell ref="BW11:CB12"/>
    <mergeCell ref="E14:L17"/>
    <mergeCell ref="M14:W17"/>
    <mergeCell ref="X14:AJ17"/>
    <mergeCell ref="AK14:BG17"/>
    <mergeCell ref="F9:O10"/>
    <mergeCell ref="P9:P10"/>
    <mergeCell ref="AQ9:AV10"/>
    <mergeCell ref="F7:P8"/>
    <mergeCell ref="R7:AN8"/>
    <mergeCell ref="CG14:CT17"/>
    <mergeCell ref="G59:L73"/>
    <mergeCell ref="E59:F73"/>
    <mergeCell ref="M48:W49"/>
    <mergeCell ref="X48:AJ49"/>
    <mergeCell ref="AK48:BG49"/>
    <mergeCell ref="BH48:BV49"/>
    <mergeCell ref="E48:F58"/>
    <mergeCell ref="G48:L58"/>
    <mergeCell ref="M50:W58"/>
    <mergeCell ref="E18:F30"/>
    <mergeCell ref="G18:L30"/>
    <mergeCell ref="M18:W19"/>
    <mergeCell ref="X18:AJ19"/>
    <mergeCell ref="M20:W25"/>
    <mergeCell ref="X20:AJ25"/>
    <mergeCell ref="M26:W30"/>
    <mergeCell ref="X26:AJ30"/>
    <mergeCell ref="AK50:BG53"/>
    <mergeCell ref="CB50:CF58"/>
    <mergeCell ref="BH50:BL51"/>
    <mergeCell ref="BW50:CA58"/>
    <mergeCell ref="M59:W62"/>
    <mergeCell ref="BW48:CA49"/>
    <mergeCell ref="X59:AJ62"/>
    <mergeCell ref="AK59:BG62"/>
    <mergeCell ref="BW44:CA47"/>
    <mergeCell ref="BW40:CA43"/>
    <mergeCell ref="CB40:CF43"/>
    <mergeCell ref="BJ52:BL53"/>
    <mergeCell ref="AP67:AT68"/>
    <mergeCell ref="AU67:AZ68"/>
    <mergeCell ref="AK63:BG66"/>
    <mergeCell ref="BD54:BF55"/>
    <mergeCell ref="BH54:BL55"/>
    <mergeCell ref="BO52:BS53"/>
    <mergeCell ref="BT52:BV53"/>
    <mergeCell ref="X50:AJ58"/>
    <mergeCell ref="AR56:AV57"/>
    <mergeCell ref="AW56:AX57"/>
    <mergeCell ref="AR54:AV55"/>
    <mergeCell ref="AW54:AX55"/>
    <mergeCell ref="AY54:BC55"/>
    <mergeCell ref="AK54:AQ55"/>
    <mergeCell ref="AY56:BC57"/>
    <mergeCell ref="BD56:BF57"/>
    <mergeCell ref="BW59:CA62"/>
    <mergeCell ref="AK56:AQ57"/>
    <mergeCell ref="E91:G92"/>
    <mergeCell ref="H91:W92"/>
    <mergeCell ref="X70:AJ73"/>
    <mergeCell ref="AK70:BG73"/>
    <mergeCell ref="AK91:BG92"/>
    <mergeCell ref="X87:AJ88"/>
    <mergeCell ref="X89:AJ90"/>
    <mergeCell ref="X91:AJ92"/>
    <mergeCell ref="X85:AJ86"/>
    <mergeCell ref="X83:AJ84"/>
    <mergeCell ref="M70:W73"/>
    <mergeCell ref="X80:AJ82"/>
    <mergeCell ref="E74:CF77"/>
    <mergeCell ref="CB80:CF82"/>
    <mergeCell ref="E78:CF79"/>
    <mergeCell ref="CB70:CF73"/>
    <mergeCell ref="BW70:CA73"/>
    <mergeCell ref="BH70:BU73"/>
    <mergeCell ref="BH80:CA82"/>
    <mergeCell ref="AK80:BG82"/>
    <mergeCell ref="CB91:CF92"/>
    <mergeCell ref="CB83:CF84"/>
  </mergeCells>
  <phoneticPr fontId="20"/>
  <conditionalFormatting sqref="AU67:AZ68">
    <cfRule type="cellIs" dxfId="0" priority="1" stopIfTrue="1" operator="equal">
      <formula>"設定無"</formula>
    </cfRule>
  </conditionalFormatting>
  <dataValidations count="16">
    <dataValidation imeMode="halfKatakana" allowBlank="1" showInputMessage="1" showErrorMessage="1" sqref="Q7 P9:Q9" xr:uid="{00000000-0002-0000-0000-000000000000}"/>
    <dataValidation type="list" allowBlank="1" showInputMessage="1" showErrorMessage="1" sqref="BV59:BV62 BV70:BV73" xr:uid="{00000000-0002-0000-0000-000001000000}">
      <formula1>$DA$10:$DA$10</formula1>
    </dataValidation>
    <dataValidation imeMode="off" allowBlank="1" showInputMessage="1" showErrorMessage="1" sqref="BN64:BR68 CC10:CC11 CD10:CF10 R9 BW10:CB10" xr:uid="{00000000-0002-0000-0000-000002000000}"/>
    <dataValidation type="list" allowBlank="1" showInputMessage="1" showErrorMessage="1" sqref="CZ23" xr:uid="{00000000-0002-0000-0000-000003000000}">
      <formula1>$CZ$20:$CZ$23</formula1>
    </dataValidation>
    <dataValidation type="list" allowBlank="1" showInputMessage="1" showErrorMessage="1" sqref="AW7" xr:uid="{00000000-0002-0000-0000-000004000000}">
      <formula1>$CV$9:$CV$11</formula1>
    </dataValidation>
    <dataValidation type="list" allowBlank="1" showInputMessage="1" showErrorMessage="1" sqref="BH9:BM10" xr:uid="{00000000-0002-0000-0000-000005000000}">
      <formula1>$CV$24:$CV$26</formula1>
    </dataValidation>
    <dataValidation type="list" allowBlank="1" showInputMessage="1" showErrorMessage="1" sqref="BW40:CF49 BW59:CF62 BW18:CF25 BW70:CF73 BW31:CA34 CB31:CF34" xr:uid="{00000000-0002-0000-0000-000006000000}">
      <formula1>$DC$41:$DC$43</formula1>
    </dataValidation>
    <dataValidation type="list" allowBlank="1" showInputMessage="1" showErrorMessage="1" sqref="BM8" xr:uid="{00000000-0002-0000-0000-000007000000}">
      <formula1>#REF!</formula1>
    </dataValidation>
    <dataValidation type="list" allowBlank="1" showInputMessage="1" showErrorMessage="1" sqref="AW9:BA10" xr:uid="{00000000-0002-0000-0000-000008000000}">
      <formula1>$DD$52:$DD$55</formula1>
    </dataValidation>
    <dataValidation type="list" allowBlank="1" showInputMessage="1" showErrorMessage="1" sqref="BQ30:BS30 BP28:BT29" xr:uid="{00000000-0002-0000-0000-000009000000}">
      <formula1>$CY$10:$CY$12</formula1>
    </dataValidation>
    <dataValidation type="list" allowBlank="1" showInputMessage="1" showErrorMessage="1" sqref="X83:AJ84" xr:uid="{F4B1BB9B-D5C6-48CD-8C2F-2EF05383B4FC}">
      <formula1>$DB$85:$DB$87</formula1>
    </dataValidation>
    <dataValidation type="list" allowBlank="1" showInputMessage="1" showErrorMessage="1" sqref="X85:AJ86" xr:uid="{6DF33EF6-30F0-4EFE-8711-E8C4C8AF5B0C}">
      <formula1>$DC$85:$DC$87</formula1>
    </dataValidation>
    <dataValidation type="list" allowBlank="1" showInputMessage="1" showErrorMessage="1" sqref="X87:AJ88" xr:uid="{2AEE8989-34B0-43ED-B4EC-A9399D72F9C5}">
      <formula1>$DD$85:$DD$87</formula1>
    </dataValidation>
    <dataValidation type="list" allowBlank="1" showInputMessage="1" showErrorMessage="1" sqref="X89:AJ90" xr:uid="{2953713C-C368-478F-A9CF-2C36CD13A2C4}">
      <formula1>$DE$85:$DE$87</formula1>
    </dataValidation>
    <dataValidation type="list" allowBlank="1" showInputMessage="1" showErrorMessage="1" sqref="X91:AJ92" xr:uid="{AFB911E6-6FD3-4701-9175-F8363AA8B3F3}">
      <formula1>$DF$85:$DF$87</formula1>
    </dataValidation>
    <dataValidation type="list" allowBlank="1" showInputMessage="1" showErrorMessage="1" sqref="E83:G92" xr:uid="{46DD36A3-43A4-457A-B4CA-DA6385E75E0F}">
      <formula1>$DA$79:$DA$83</formula1>
    </dataValidation>
  </dataValidations>
  <printOptions horizontalCentered="1"/>
  <pageMargins left="0.51181102362204722" right="0.19685039370078741" top="0.31496062992125984" bottom="0.31496062992125984" header="0.23622047244094491" footer="0.11811023622047245"/>
  <pageSetup paperSize="9" scale="96" orientation="portrait" r:id="rId1"/>
  <headerFooter alignWithMargins="0">
    <oddFooter>&amp;C版権所有：日本オーチス・エレベータ株式会社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 xsi:nil="true"/>
    <_x691c__x67fb__x8ab2_ xmlns="7a3c49fa-4ed5-477a-b685-890afbe89026" xsi:nil="true"/>
    <_x30c1__x30fc__x30e0_ xmlns="7a3c49fa-4ed5-477a-b685-890afbe89026" xsi:nil="true"/>
    <_x652f__x5e97_ xmlns="7a3c49fa-4ed5-477a-b685-890afbe89026" xsi:nil="true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2BAFB8339BF843A0965AB38A96074D" ma:contentTypeVersion="18" ma:contentTypeDescription="Create a new document." ma:contentTypeScope="" ma:versionID="ffe65e8bd8c96d0ef75c87040a8479dc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0bf7b358fc06056525c10b2889748afa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  <xsd:element ref="ns2:_x691c__x67fb__x8ab2_" minOccurs="0"/>
                <xsd:element ref="ns2:_x30c1__x30fc__x30e0_" minOccurs="0"/>
                <xsd:element ref="ns2:_x652f__x5e97_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  <xsd:element name="_x691c__x67fb__x8ab2_" ma:index="21" nillable="true" ma:displayName="検査課" ma:format="Dropdown" ma:internalName="_x691c__x67fb__x8ab2_">
      <xsd:simpleType>
        <xsd:restriction base="dms:Text">
          <xsd:maxLength value="255"/>
        </xsd:restriction>
      </xsd:simpleType>
    </xsd:element>
    <xsd:element name="_x30c1__x30fc__x30e0_" ma:index="22" nillable="true" ma:displayName="チーム" ma:format="Dropdown" ma:internalName="_x30c1__x30fc__x30e0_">
      <xsd:simpleType>
        <xsd:restriction base="dms:Text">
          <xsd:maxLength value="255"/>
        </xsd:restriction>
      </xsd:simpleType>
    </xsd:element>
    <xsd:element name="_x652f__x5e97_" ma:index="23" nillable="true" ma:displayName="支店" ma:format="Dropdown" ma:internalName="_x652f__x5e97_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D80D29-3059-4FCE-9645-0CB68A0856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B8A050-DFA3-4548-B98C-F2887662A7EB}">
  <ds:schemaRefs>
    <ds:schemaRef ds:uri="http://schemas.microsoft.com/office/2006/metadata/properties"/>
    <ds:schemaRef ds:uri="http://schemas.microsoft.com/office/infopath/2007/PartnerControls"/>
    <ds:schemaRef ds:uri="11c1b744-1943-4570-8b3e-53605646af93"/>
    <ds:schemaRef ds:uri="7a3c49fa-4ed5-477a-b685-890afbe89026"/>
  </ds:schemaRefs>
</ds:datastoreItem>
</file>

<file path=customXml/itemProps3.xml><?xml version="1.0" encoding="utf-8"?>
<ds:datastoreItem xmlns:ds="http://schemas.openxmlformats.org/officeDocument/2006/customXml" ds:itemID="{FF7AB139-F2D5-4E2D-BC4E-C8D86DC56A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ENNNUN-1008_Ver.4_S</vt:lpstr>
      <vt:lpstr>'ENNNUN-1008_Ver.4_S'!Print_Area</vt:lpstr>
      <vt:lpstr>'ENNNUN-1008_Ver.4_S'!Print_Titles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行政情報システム室</dc:creator>
  <cp:keywords/>
  <dc:description/>
  <cp:lastModifiedBy>Sato, Takayuki</cp:lastModifiedBy>
  <cp:revision/>
  <cp:lastPrinted>2023-11-20T00:50:12Z</cp:lastPrinted>
  <dcterms:created xsi:type="dcterms:W3CDTF">2009-08-17T04:44:12Z</dcterms:created>
  <dcterms:modified xsi:type="dcterms:W3CDTF">2025-01-31T05:19:15Z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0x0101009F2BAFB8339BF843A0965AB38A96074D</vt:lpwstr>
  </property>
  <property fmtid="{D5CDD505-2E9C-101B-9397-08002B2CF9AE}" pid="3" name="MediaServiceImageTags">
    <vt:lpwstr/>
  </property>
</Properties>
</file>