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GD_完/"/>
    </mc:Choice>
  </mc:AlternateContent>
  <xr:revisionPtr revIDLastSave="0" documentId="8_{FBD646B1-EA96-49FF-8873-5387FD94A9E8}" xr6:coauthVersionLast="47" xr6:coauthVersionMax="47" xr10:uidLastSave="{00000000-0000-0000-0000-000000000000}"/>
  <bookViews>
    <workbookView xWindow="20370" yWindow="-120" windowWidth="20730" windowHeight="11160" xr2:uid="{37EDC86C-69EA-4E51-BF18-8CBB1116D347}"/>
  </bookViews>
  <sheets>
    <sheet name="UCMP-GD_Ver.6_S" sheetId="47" r:id="rId1"/>
  </sheets>
  <definedNames>
    <definedName name="_xlnm.Print_Area" localSheetId="0">'UCMP-GD_Ver.6_S'!$E$3:$CG$189</definedName>
    <definedName name="_xlnm.Print_Titles" localSheetId="0">'UCMP-GD_Ver.6_S'!$3:$15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79" i="47" l="1"/>
  <c r="AS36" i="47"/>
  <c r="AY5" i="47"/>
  <c r="G135" i="47" l="1"/>
  <c r="DJ144" i="47" l="1"/>
  <c r="BX111" i="47" l="1"/>
  <c r="BX33" i="47"/>
  <c r="DL69" i="47"/>
  <c r="DL68" i="47"/>
  <c r="DL67" i="47"/>
  <c r="DL66" i="47"/>
  <c r="DL65" i="47"/>
  <c r="AX116" i="47" s="1"/>
  <c r="DL64" i="47"/>
  <c r="CC33" i="47" l="1"/>
  <c r="DN148" i="47"/>
  <c r="DM147" i="47"/>
  <c r="G137" i="47"/>
  <c r="CC104" i="47"/>
  <c r="BX91" i="47"/>
  <c r="CC77" i="47"/>
  <c r="BX72" i="47"/>
  <c r="BX66" i="47"/>
  <c r="BX22" i="47"/>
  <c r="BX95" i="47" l="1"/>
  <c r="G143" i="47"/>
  <c r="DL146" i="47"/>
  <c r="G139" i="47"/>
  <c r="G141" i="47"/>
  <c r="DK144" i="47"/>
  <c r="DK145" i="47"/>
  <c r="DJ145" i="47"/>
  <c r="DJ146" i="47"/>
  <c r="DJ151" i="47"/>
  <c r="DJ150" i="47"/>
  <c r="DJ147" i="47"/>
  <c r="DJ148" i="47"/>
  <c r="DJ149" i="47"/>
  <c r="DN151" i="47" l="1"/>
  <c r="DM151" i="47"/>
  <c r="DL151" i="47"/>
  <c r="DK151" i="47"/>
  <c r="DN150" i="47"/>
  <c r="DM150" i="47"/>
  <c r="DL150" i="47"/>
  <c r="DK150" i="47"/>
  <c r="DN149" i="47"/>
  <c r="DM149" i="47"/>
  <c r="DL149" i="47"/>
  <c r="DK149" i="47"/>
  <c r="DM148" i="47"/>
  <c r="DL148" i="47"/>
  <c r="DK148" i="47"/>
  <c r="DN147" i="47"/>
  <c r="DL147" i="47"/>
  <c r="DK147" i="47"/>
  <c r="DN146" i="47"/>
  <c r="DM146" i="47"/>
  <c r="DK146" i="47"/>
  <c r="DN145" i="47"/>
  <c r="DM145" i="47"/>
  <c r="DL145" i="47"/>
  <c r="DN144" i="47"/>
  <c r="DM144" i="47"/>
  <c r="DL144" i="47"/>
  <c r="CC91" i="47" l="1"/>
  <c r="CC72" i="47"/>
  <c r="CC95" i="47"/>
  <c r="CC22" i="47"/>
  <c r="DJ89" i="47"/>
  <c r="DJ88" i="47"/>
  <c r="DI89" i="47"/>
  <c r="DI88" i="47"/>
  <c r="CC66" i="47"/>
  <c r="BX104" i="47"/>
  <c r="BX77" i="47"/>
  <c r="CC111" i="47" l="1"/>
  <c r="DK89" i="47"/>
  <c r="DK88" i="47"/>
  <c r="CC86" i="47" l="1"/>
  <c r="BX8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Otis User</author>
    <author>UTC SOE User</author>
  </authors>
  <commentList>
    <comment ref="AX116" authorId="0" shapeId="0" xr:uid="{00000000-0006-0000-0000-000003000000}">
      <text>
        <r>
          <rPr>
            <sz val="8"/>
            <color indexed="81"/>
            <rFont val="ＭＳ Ｐゴシック"/>
            <family val="3"/>
            <charset val="128"/>
          </rPr>
          <t>ﾛｰﾋﾟﾝｸﾞにより規定値が変る｡</t>
        </r>
      </text>
    </comment>
    <comment ref="BO116" authorId="1" shapeId="0" xr:uid="{00000000-0006-0000-0000-000004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<sst xmlns="http://schemas.openxmlformats.org/spreadsheetml/2006/main" count="349" uniqueCount="211">
  <si>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</si>
  <si>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</si>
  <si>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</si>
  <si>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</si>
  <si>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</si>
  <si>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</si>
  <si>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</si>
  <si>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</si>
  <si>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</si>
  <si>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</si>
  <si>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</si>
  <si>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手動開放操作を行う｡</t>
    <rPh sb="0" eb="2">
      <t>シュドウ</t>
    </rPh>
    <rPh sb="2" eb="4">
      <t>カイホウ</t>
    </rPh>
    <rPh sb="4" eb="6">
      <t>ソウサ</t>
    </rPh>
    <rPh sb="7" eb="8">
      <t>オコナ</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</si>
  <si>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</si>
  <si>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</si>
  <si>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</si>
  <si>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</si>
  <si>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</si>
  <si>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</si>
  <si>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</si>
  <si>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</si>
  <si>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</si>
  <si>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制動距離:</t>
    <rPh sb="0" eb="2">
      <t>セイドウ</t>
    </rPh>
    <rPh sb="2" eb="4">
      <t>キョリ</t>
    </rPh>
    <phoneticPr fontId="20"/>
  </si>
  <si>
    <t>前回:</t>
    <rPh sb="0" eb="2">
      <t>ゼンカイ</t>
    </rPh>
    <phoneticPr fontId="20"/>
  </si>
  <si>
    <t>検査結果</t>
    <rPh sb="0" eb="2">
      <t>ケンサ</t>
    </rPh>
    <rPh sb="2" eb="4">
      <t>ケッカ</t>
    </rPh>
    <phoneticPr fontId="20"/>
  </si>
  <si>
    <t>写真貼付</t>
    <rPh sb="0" eb="2">
      <t>シャシン</t>
    </rPh>
    <rPh sb="2" eb="3">
      <t>ハ</t>
    </rPh>
    <rPh sb="3" eb="4">
      <t>ヅケ</t>
    </rPh>
    <phoneticPr fontId="20"/>
  </si>
  <si>
    <t>:</t>
    <phoneticPr fontId="20"/>
  </si>
  <si>
    <t>○</t>
    <phoneticPr fontId="20"/>
  </si>
  <si>
    <t>1 : 1</t>
    <phoneticPr fontId="20"/>
  </si>
  <si>
    <t>2 : 1</t>
    <phoneticPr fontId="20"/>
  </si>
  <si>
    <t>(1)</t>
    <phoneticPr fontId="20"/>
  </si>
  <si>
    <t>mm</t>
    <phoneticPr fontId="20"/>
  </si>
  <si>
    <t>(3)</t>
    <phoneticPr fontId="20"/>
  </si>
  <si>
    <t>(4)</t>
    <phoneticPr fontId="20"/>
  </si>
  <si>
    <r>
      <t>ﾛｰﾋﾟﾝｸﾞを入力</t>
    </r>
    <r>
      <rPr>
        <b/>
        <sz val="9"/>
        <rFont val="ＭＳ Ｐゴシック"/>
        <family val="3"/>
        <charset val="128"/>
      </rPr>
      <t>:</t>
    </r>
    <rPh sb="8" eb="10">
      <t>ニュウリョク</t>
    </rPh>
    <phoneticPr fontId="20"/>
  </si>
  <si>
    <t>判定を手動で入力する｡</t>
    <rPh sb="0" eb="2">
      <t>ハンテイ</t>
    </rPh>
    <rPh sb="3" eb="5">
      <t>シュドウ</t>
    </rPh>
    <rPh sb="6" eb="8">
      <t>ニュウリョク</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</si>
  <si>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</si>
  <si>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</si>
  <si>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</si>
  <si>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取付けが堅固でないこと｡</t>
    <rPh sb="0" eb="2">
      <t>トリツ</t>
    </rPh>
    <rPh sb="4" eb="5">
      <t>カタ</t>
    </rPh>
    <rPh sb="5" eb="6">
      <t>コ</t>
    </rPh>
    <phoneticPr fontId="20"/>
  </si>
  <si>
    <t>かご床面からつま先保護板直線部までの長さを巻尺等により測定する｡</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</si>
  <si>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cm</t>
    <phoneticPr fontId="20"/>
  </si>
  <si>
    <t>手動開放できないこと｡</t>
    <rPh sb="0" eb="2">
      <t>シュドウ</t>
    </rPh>
    <rPh sb="2" eb="4">
      <t>カイホウ</t>
    </rPh>
    <phoneticPr fontId="20"/>
  </si>
  <si>
    <t>UCMP盤</t>
    <rPh sb="4" eb="5">
      <t>バン</t>
    </rPh>
    <phoneticPr fontId="20"/>
  </si>
  <si>
    <t>型式</t>
    <rPh sb="0" eb="2">
      <t>カタシキ</t>
    </rPh>
    <phoneticPr fontId="20"/>
  </si>
  <si>
    <t>UCMP制御盤に取り付けられた銘板の型式が、大臣認定を受けたものと異なること。</t>
    <phoneticPr fontId="20"/>
  </si>
  <si>
    <t>：</t>
    <phoneticPr fontId="20"/>
  </si>
  <si>
    <t>21756ADR</t>
    <phoneticPr fontId="20"/>
  </si>
  <si>
    <t>取付けの状況</t>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</si>
  <si>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</si>
  <si>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</si>
  <si>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型式が、大臣認定を受けたものと異なること。</t>
    <phoneticPr fontId="20"/>
  </si>
  <si>
    <t>：</t>
    <phoneticPr fontId="20"/>
  </si>
  <si>
    <t>型</t>
    <rPh sb="0" eb="1">
      <t>カタ</t>
    </rPh>
    <phoneticPr fontId="20"/>
  </si>
  <si>
    <t>規定の油量を下回っていること。</t>
    <phoneticPr fontId="20"/>
  </si>
  <si>
    <t>過剰に油の飛散があること。</t>
    <phoneticPr fontId="20"/>
  </si>
  <si>
    <t>保守ﾂｰﾙにて、常時ON故障検査手順を実行し、確認する。</t>
    <phoneticPr fontId="20"/>
  </si>
  <si>
    <t>目視及び触診により確認する｡</t>
    <phoneticPr fontId="20"/>
  </si>
  <si>
    <t>目視により確認する。</t>
    <phoneticPr fontId="20"/>
  </si>
  <si>
    <t>目視により確認する。</t>
    <phoneticPr fontId="20"/>
  </si>
  <si>
    <t>目視により確認する。</t>
    <phoneticPr fontId="20"/>
  </si>
  <si>
    <t>目視により欠損、割れの状況を確認する｡</t>
    <phoneticPr fontId="20"/>
  </si>
  <si>
    <t>(2)</t>
    <phoneticPr fontId="20"/>
  </si>
  <si>
    <t>作動の状況</t>
    <rPh sb="0" eb="2">
      <t>サドウ</t>
    </rPh>
    <rPh sb="3" eb="5">
      <t>ジョウキョウ</t>
    </rPh>
    <phoneticPr fontId="20"/>
  </si>
  <si>
    <t>保守ﾂｰﾙにて、常時ON故障検査手順を実行し、確認する。</t>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</si>
  <si>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</si>
  <si>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</si>
  <si>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</si>
  <si>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</si>
  <si>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電磁接触器(SR1,SR2)</t>
    <rPh sb="0" eb="2">
      <t>デンジ</t>
    </rPh>
    <rPh sb="2" eb="4">
      <t>セッショク</t>
    </rPh>
    <rPh sb="4" eb="5">
      <t>キ</t>
    </rPh>
    <phoneticPr fontId="20"/>
  </si>
  <si>
    <t>(5)</t>
    <phoneticPr fontId="20"/>
  </si>
  <si>
    <t>(6)</t>
    <phoneticPr fontId="20"/>
  </si>
  <si>
    <t>(7)</t>
    <phoneticPr fontId="20"/>
  </si>
  <si>
    <t>(8)</t>
    <phoneticPr fontId="20"/>
  </si>
  <si>
    <t>(9)</t>
    <phoneticPr fontId="20"/>
  </si>
  <si>
    <t>(10)</t>
    <phoneticPr fontId="20"/>
  </si>
  <si>
    <t>制止しないこと。</t>
    <rPh sb="0" eb="2">
      <t>セイシ</t>
    </rPh>
    <phoneticPr fontId="20"/>
  </si>
  <si>
    <t>大臣認定を受けたものと異なること。</t>
    <rPh sb="0" eb="2">
      <t>ダイジン</t>
    </rPh>
    <rPh sb="2" eb="4">
      <t>ニンテイ</t>
    </rPh>
    <rPh sb="5" eb="6">
      <t>ウ</t>
    </rPh>
    <rPh sb="11" eb="12">
      <t>コト</t>
    </rPh>
    <phoneticPr fontId="20"/>
  </si>
  <si>
    <t>動作位置を確認する。</t>
    <rPh sb="0" eb="2">
      <t>ドウサ</t>
    </rPh>
    <rPh sb="2" eb="4">
      <t>イチ</t>
    </rPh>
    <rPh sb="5" eb="7">
      <t>カクニン</t>
    </rPh>
    <phoneticPr fontId="20"/>
  </si>
  <si>
    <t>昇降路の出入口の床面から±105mm以内の位置で動作しないこと。</t>
    <rPh sb="0" eb="3">
      <t>ショウコウロ</t>
    </rPh>
    <rPh sb="4" eb="7">
      <t>デイリグチ</t>
    </rPh>
    <rPh sb="8" eb="10">
      <t>ユカメン</t>
    </rPh>
    <rPh sb="18" eb="20">
      <t>イナイ</t>
    </rPh>
    <rPh sb="21" eb="23">
      <t>イチ</t>
    </rPh>
    <rPh sb="24" eb="26">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</si>
  <si>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</si>
  <si>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</si>
  <si>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</si>
  <si>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</si>
  <si>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</si>
  <si>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設定後の動作回数が規定回数到着時、又は設置後10年を経過していること。</t>
    <rPh sb="0" eb="2">
      <t>セッテイ</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</si>
  <si>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</si>
  <si>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</si>
  <si>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著しい変形、破損、錆、腐食があること。</t>
    <rPh sb="0" eb="1">
      <t>イチジル</t>
    </rPh>
    <rPh sb="3" eb="5">
      <t>ヘンケイ</t>
    </rPh>
    <rPh sb="6" eb="8">
      <t>ハソン</t>
    </rPh>
    <rPh sb="9" eb="10">
      <t>サビ</t>
    </rPh>
    <rPh sb="11" eb="13">
      <t>フショク</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</si>
  <si>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</si>
  <si>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</si>
  <si>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</si>
  <si>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</si>
  <si>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</si>
  <si>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t>：</t>
    <phoneticPr fontId="20"/>
  </si>
  <si>
    <t>数値を入力すると自動で判定される。</t>
    <rPh sb="0" eb="2">
      <t>スウチ</t>
    </rPh>
    <rPh sb="3" eb="5">
      <t>ニュウリョク</t>
    </rPh>
    <rPh sb="8" eb="10">
      <t>ジドウ</t>
    </rPh>
    <rPh sb="11" eb="13">
      <t>ハンテイ</t>
    </rPh>
    <phoneticPr fontId="20"/>
  </si>
  <si>
    <t>｢型式｣を選択することにより
自動で判定される｡</t>
    <rPh sb="1" eb="3">
      <t>カタシキ</t>
    </rPh>
    <rPh sb="5" eb="7">
      <t>センタク</t>
    </rPh>
    <rPh sb="15" eb="17">
      <t>ジドウ</t>
    </rPh>
    <rPh sb="18" eb="20">
      <t>ハンテイ</t>
    </rPh>
    <phoneticPr fontId="20"/>
  </si>
  <si>
    <t>｢型式｣を入力することにより
自動で判定される｡</t>
    <rPh sb="1" eb="3">
      <t>カタシキ</t>
    </rPh>
    <rPh sb="5" eb="7">
      <t>ニュウリョク</t>
    </rPh>
    <rPh sb="15" eb="17">
      <t>ジドウ</t>
    </rPh>
    <rPh sb="18" eb="20">
      <t>ハンテイ</t>
    </rPh>
    <phoneticPr fontId="20"/>
  </si>
  <si>
    <t>CPU記載の型式</t>
    <rPh sb="3" eb="5">
      <t>キサイ</t>
    </rPh>
    <rPh sb="6" eb="8">
      <t>カタシキ</t>
    </rPh>
    <phoneticPr fontId="20"/>
  </si>
  <si>
    <t>型式：</t>
    <rPh sb="0" eb="2">
      <t>カタシキ</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</si>
  <si>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アト</t>
    </rPh>
    <rPh sb="54" eb="56">
      <t>テイシ</t>
    </rPh>
    <rPh sb="56" eb="58">
      <t>キョリ</t>
    </rPh>
    <rPh sb="59" eb="61">
      <t>ソクテイ</t>
    </rPh>
    <phoneticPr fontId="20"/>
  </si>
  <si>
    <t>待機型ﾌﾞﾚｰｷ型式</t>
    <rPh sb="0" eb="2">
      <t>タイキ</t>
    </rPh>
    <rPh sb="2" eb="3">
      <t>ガタ</t>
    </rPh>
    <rPh sb="8" eb="10">
      <t>カタシキ</t>
    </rPh>
    <phoneticPr fontId="20"/>
  </si>
  <si>
    <t>動作しないこと。</t>
    <phoneticPr fontId="20"/>
  </si>
  <si>
    <t>3 : 1</t>
    <phoneticPr fontId="20"/>
  </si>
  <si>
    <t>大臣認定番号</t>
    <rPh sb="0" eb="2">
      <t>ダイジン</t>
    </rPh>
    <rPh sb="2" eb="4">
      <t>ニンテイ</t>
    </rPh>
    <rPh sb="4" eb="6">
      <t>バンゴウ</t>
    </rPh>
    <phoneticPr fontId="20"/>
  </si>
  <si>
    <t>UCMP型式</t>
    <rPh sb="4" eb="6">
      <t>カタシキ</t>
    </rPh>
    <phoneticPr fontId="20"/>
  </si>
  <si>
    <t>ENNNUN-1573</t>
    <phoneticPr fontId="20"/>
  </si>
  <si>
    <t>ブレーキ型式</t>
    <rPh sb="4" eb="6">
      <t>カタシキ</t>
    </rPh>
    <phoneticPr fontId="20"/>
  </si>
  <si>
    <t>プログラムの型式</t>
    <rPh sb="6" eb="8">
      <t>カタシキ</t>
    </rPh>
    <phoneticPr fontId="20"/>
  </si>
  <si>
    <t>DBRGT-1</t>
    <phoneticPr fontId="20"/>
  </si>
  <si>
    <r>
      <t>E</t>
    </r>
    <r>
      <rPr>
        <sz val="11"/>
        <rFont val="ＭＳ Ｐゴシック"/>
        <family val="3"/>
        <charset val="128"/>
      </rPr>
      <t>NNNUN-2124</t>
    </r>
    <phoneticPr fontId="20"/>
  </si>
  <si>
    <r>
      <t>D</t>
    </r>
    <r>
      <rPr>
        <sz val="11"/>
        <rFont val="ＭＳ Ｐゴシック"/>
        <family val="3"/>
        <charset val="128"/>
      </rPr>
      <t>BRGT-1A</t>
    </r>
    <phoneticPr fontId="20"/>
  </si>
  <si>
    <r>
      <t>3</t>
    </r>
    <r>
      <rPr>
        <sz val="11"/>
        <rFont val="ＭＳ Ｐゴシック"/>
        <family val="3"/>
        <charset val="128"/>
      </rPr>
      <t>1589AAB</t>
    </r>
    <phoneticPr fontId="20"/>
  </si>
  <si>
    <r>
      <t>E</t>
    </r>
    <r>
      <rPr>
        <sz val="11"/>
        <rFont val="ＭＳ Ｐゴシック"/>
        <family val="3"/>
        <charset val="128"/>
      </rPr>
      <t>NNNUN-1574</t>
    </r>
    <phoneticPr fontId="20"/>
  </si>
  <si>
    <r>
      <t>D</t>
    </r>
    <r>
      <rPr>
        <sz val="11"/>
        <rFont val="ＭＳ Ｐゴシック"/>
        <family val="3"/>
        <charset val="128"/>
      </rPr>
      <t>BRGT-2</t>
    </r>
    <phoneticPr fontId="20"/>
  </si>
  <si>
    <r>
      <t>D</t>
    </r>
    <r>
      <rPr>
        <sz val="11"/>
        <rFont val="ＭＳ Ｐゴシック"/>
        <family val="3"/>
        <charset val="128"/>
      </rPr>
      <t>BRGT-4</t>
    </r>
    <phoneticPr fontId="20"/>
  </si>
  <si>
    <r>
      <t>E</t>
    </r>
    <r>
      <rPr>
        <sz val="11"/>
        <rFont val="ＭＳ Ｐゴシック"/>
        <family val="3"/>
        <charset val="128"/>
      </rPr>
      <t>NNNUN-2126</t>
    </r>
    <phoneticPr fontId="20"/>
  </si>
  <si>
    <r>
      <t>D</t>
    </r>
    <r>
      <rPr>
        <sz val="11"/>
        <rFont val="ＭＳ Ｐゴシック"/>
        <family val="3"/>
        <charset val="128"/>
      </rPr>
      <t>BRGT-4A</t>
    </r>
    <phoneticPr fontId="20"/>
  </si>
  <si>
    <r>
      <t>3</t>
    </r>
    <r>
      <rPr>
        <sz val="11"/>
        <rFont val="ＭＳ Ｐゴシック"/>
        <family val="3"/>
        <charset val="128"/>
      </rPr>
      <t>1589AAB</t>
    </r>
    <phoneticPr fontId="20"/>
  </si>
  <si>
    <t>大臣認定番号選択</t>
    <rPh sb="0" eb="2">
      <t>ダイジン</t>
    </rPh>
    <rPh sb="2" eb="4">
      <t>ニンテイ</t>
    </rPh>
    <rPh sb="4" eb="6">
      <t>バンゴウ</t>
    </rPh>
    <rPh sb="6" eb="8">
      <t>センタク</t>
    </rPh>
    <phoneticPr fontId="20"/>
  </si>
  <si>
    <t>平成</t>
    <rPh sb="0" eb="2">
      <t>ヘイセイ</t>
    </rPh>
    <phoneticPr fontId="20"/>
  </si>
  <si>
    <t>年</t>
    <rPh sb="0" eb="1">
      <t>ネン</t>
    </rPh>
    <phoneticPr fontId="20"/>
  </si>
  <si>
    <t>ENNNUN-2125</t>
    <phoneticPr fontId="20"/>
  </si>
  <si>
    <t>DBRGT-2A</t>
    <phoneticPr fontId="20"/>
  </si>
  <si>
    <r>
      <t>3</t>
    </r>
    <r>
      <rPr>
        <sz val="11"/>
        <rFont val="ＭＳ Ｐゴシック"/>
        <family val="3"/>
        <charset val="128"/>
      </rPr>
      <t>1589AAB</t>
    </r>
    <phoneticPr fontId="20"/>
  </si>
  <si>
    <t>ENNNUN-1575</t>
    <phoneticPr fontId="20"/>
  </si>
  <si>
    <t>-</t>
    <phoneticPr fontId="20"/>
  </si>
  <si>
    <t>つま先保護板長さ</t>
    <rPh sb="2" eb="3">
      <t>サキ</t>
    </rPh>
    <rPh sb="3" eb="5">
      <t>ホゴ</t>
    </rPh>
    <rPh sb="5" eb="6">
      <t>イタ</t>
    </rPh>
    <rPh sb="6" eb="7">
      <t>ナガ</t>
    </rPh>
    <phoneticPr fontId="20"/>
  </si>
  <si>
    <t>元号</t>
    <rPh sb="0" eb="2">
      <t>ゲンゴウ</t>
    </rPh>
    <phoneticPr fontId="20"/>
  </si>
  <si>
    <t>昭和</t>
    <rPh sb="0" eb="2">
      <t>ショウワ</t>
    </rPh>
    <phoneticPr fontId="20"/>
  </si>
  <si>
    <t>？？</t>
    <phoneticPr fontId="20"/>
  </si>
  <si>
    <t>動作位置</t>
    <rPh sb="0" eb="2">
      <t>ドウサ</t>
    </rPh>
    <rPh sb="2" eb="4">
      <t>イチ</t>
    </rPh>
    <phoneticPr fontId="20"/>
  </si>
  <si>
    <t>動作位置を入力すると自動で判定される。</t>
    <rPh sb="0" eb="2">
      <t>ドウサ</t>
    </rPh>
    <rPh sb="2" eb="4">
      <t>イチ</t>
    </rPh>
    <rPh sb="5" eb="7">
      <t>ニュウリョク</t>
    </rPh>
    <rPh sb="10" eb="12">
      <t>ジドウ</t>
    </rPh>
    <rPh sb="13" eb="15">
      <t>ハンテイ</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</si>
  <si>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</si>
  <si>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</si>
  <si>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SR1</t>
    <phoneticPr fontId="20"/>
  </si>
  <si>
    <t>SR2</t>
    <phoneticPr fontId="20"/>
  </si>
  <si>
    <t>万回</t>
    <rPh sb="0" eb="2">
      <t>マンカイ</t>
    </rPh>
    <phoneticPr fontId="20"/>
  </si>
  <si>
    <t>SR1:</t>
    <phoneticPr fontId="20"/>
  </si>
  <si>
    <t>SR2:</t>
    <phoneticPr fontId="20"/>
  </si>
  <si>
    <t>回数</t>
    <rPh sb="0" eb="2">
      <t>カイスウ</t>
    </rPh>
    <phoneticPr fontId="20"/>
  </si>
  <si>
    <t>総合</t>
    <rPh sb="0" eb="2">
      <t>ソウゴウ</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</si>
  <si>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</si>
  <si>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特定距離感知装置</t>
    <rPh sb="0" eb="2">
      <t>トクテイ</t>
    </rPh>
    <rPh sb="2" eb="4">
      <t>キョリ</t>
    </rPh>
    <rPh sb="4" eb="6">
      <t>カンチ</t>
    </rPh>
    <rPh sb="6" eb="8">
      <t>ソウチ</t>
    </rPh>
    <phoneticPr fontId="20"/>
  </si>
  <si>
    <t>待機型ﾌﾞﾚｰｷ</t>
    <rPh sb="0" eb="2">
      <t>タイキ</t>
    </rPh>
    <rPh sb="2" eb="3">
      <t>ガタ</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</si>
  <si>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</si>
  <si>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rPh sb="0" eb="2">
      <t>アンゼン</t>
    </rPh>
    <rPh sb="2" eb="4">
      <t>セイギョ</t>
    </rPh>
    <phoneticPr fontId="20"/>
  </si>
  <si>
    <t>かご戸ｽｲｯﾁ</t>
    <rPh sb="2" eb="3">
      <t>ト</t>
    </rPh>
    <phoneticPr fontId="20"/>
  </si>
  <si>
    <t>乗場の戸ｽｲｯﾁ</t>
    <rPh sb="0" eb="2">
      <t>ノリバ</t>
    </rPh>
    <rPh sb="3" eb="4">
      <t>ト</t>
    </rPh>
    <phoneticPr fontId="20"/>
  </si>
  <si>
    <t xml:space="preserve">かごのつま先保護板（ｴﾌﾟﾛﾝ）
</t>
    <rPh sb="5" eb="6">
      <t>サキ</t>
    </rPh>
    <rPh sb="6" eb="8">
      <t>ホゴ</t>
    </rPh>
    <rPh sb="8" eb="9">
      <t>イタ</t>
    </rPh>
    <phoneticPr fontId="20"/>
  </si>
  <si>
    <t>ｼｽﾃﾑの機能検査</t>
    <rPh sb="5" eb="7">
      <t>キノウ</t>
    </rPh>
    <rPh sb="7" eb="9">
      <t>ケンサ</t>
    </rPh>
    <phoneticPr fontId="20"/>
  </si>
  <si>
    <t>ﾊﾟｯﾄﾞの厚さの状況</t>
    <rPh sb="6" eb="7">
      <t>アツ</t>
    </rPh>
    <rPh sb="9" eb="11">
      <t>ジョウキョウ</t>
    </rPh>
    <phoneticPr fontId="20"/>
  </si>
  <si>
    <t>ﾊﾟｯﾄﾞの状況</t>
    <rPh sb="6" eb="8">
      <t>ジョウキョウ</t>
    </rPh>
    <phoneticPr fontId="20"/>
  </si>
  <si>
    <t>油圧ﾕﾆｯﾄ</t>
    <rPh sb="0" eb="2">
      <t>ユアツ</t>
    </rPh>
    <phoneticPr fontId="20"/>
  </si>
  <si>
    <t>手動開放ﾚﾊﾞｰ</t>
    <rPh sb="0" eb="2">
      <t>シュドウ</t>
    </rPh>
    <rPh sb="2" eb="4">
      <t>カイホウ</t>
    </rPh>
    <phoneticPr fontId="20"/>
  </si>
  <si>
    <t>ｽｲｯﾁの全閉位置からの距離</t>
    <rPh sb="5" eb="7">
      <t>ゼンペイ</t>
    </rPh>
    <rPh sb="7" eb="9">
      <t>イチ</t>
    </rPh>
    <rPh sb="12" eb="14">
      <t>キョリ</t>
    </rPh>
    <phoneticPr fontId="20"/>
  </si>
  <si>
    <t>戸閉時ﾌｯｸのかかり代</t>
    <rPh sb="0" eb="1">
      <t>ト</t>
    </rPh>
    <rPh sb="1" eb="2">
      <t>ヘイ</t>
    </rPh>
    <rPh sb="2" eb="3">
      <t>ジ</t>
    </rPh>
    <rPh sb="10" eb="11">
      <t>シロ</t>
    </rPh>
    <phoneticPr fontId="20"/>
  </si>
  <si>
    <t>安全制御ﾌﾟﾛｸﾞﾗﾑのﾊﾞｰｼﾞｮﾝを確認する。</t>
    <rPh sb="0" eb="2">
      <t>アンゼン</t>
    </rPh>
    <rPh sb="2" eb="4">
      <t>セイギョ</t>
    </rPh>
    <rPh sb="20" eb="22">
      <t>カクニン</t>
    </rPh>
    <phoneticPr fontId="20"/>
  </si>
  <si>
    <t>ﾌﾟﾛｸﾞﾗﾑ型式</t>
    <rPh sb="7" eb="9">
      <t>カタシキ</t>
    </rPh>
    <phoneticPr fontId="20"/>
  </si>
  <si>
    <t>ﾊﾟｯﾄﾞに欠損､割れがあること｡</t>
    <phoneticPr fontId="20"/>
  </si>
  <si>
    <t>ﾌﾞﾚｰｷﾊﾟｯﾄﾞに印されている罫書き線を越えて摩耗していること。</t>
    <phoneticPr fontId="20"/>
  </si>
  <si>
    <t>ﾛｰﾌﾟとﾊﾟｯﾄﾞが適切に接触していないこと。</t>
    <phoneticPr fontId="20"/>
  </si>
  <si>
    <t>待機型ﾌﾞﾚｰｷのみでかごを保持できないこと。</t>
    <phoneticPr fontId="20"/>
  </si>
  <si>
    <t>ﾛｰﾌﾟに対して、適切な位置・角度に調整されていないこと。</t>
    <phoneticPr fontId="20"/>
  </si>
  <si>
    <t>ﾈｼﾞ・ﾎﾞﾙﾄ類の緩みがあること。</t>
    <phoneticPr fontId="20"/>
  </si>
  <si>
    <t>通番</t>
    <rPh sb="0" eb="2">
      <t>ツウバン</t>
    </rPh>
    <phoneticPr fontId="27"/>
  </si>
  <si>
    <t>■番号■</t>
    <rPh sb="1" eb="3">
      <t>バンゴウ</t>
    </rPh>
    <phoneticPr fontId="20"/>
  </si>
  <si>
    <t>検査項目</t>
    <phoneticPr fontId="20"/>
  </si>
  <si>
    <t>検査事項1</t>
    <phoneticPr fontId="20"/>
  </si>
  <si>
    <t>検査事項2</t>
  </si>
  <si>
    <t>検査事項3</t>
  </si>
  <si>
    <t>なし</t>
    <phoneticPr fontId="20"/>
  </si>
  <si>
    <t>(2)</t>
  </si>
  <si>
    <t>(3)</t>
  </si>
  <si>
    <t>(4)</t>
  </si>
  <si>
    <t>(5)</t>
  </si>
  <si>
    <t>(6)</t>
  </si>
  <si>
    <t>(7)</t>
  </si>
  <si>
    <t>(8)</t>
  </si>
  <si>
    <t>(9)</t>
  </si>
  <si>
    <t>検査項目プルダウン(1)</t>
    <phoneticPr fontId="20"/>
  </si>
  <si>
    <t>乗場の戸ｽｲｯﾁ</t>
  </si>
  <si>
    <t>ｼｽﾃﾑの機能検査</t>
  </si>
  <si>
    <t>検査事項4</t>
  </si>
  <si>
    <t>検査項目プルダウン(2)</t>
    <phoneticPr fontId="20"/>
  </si>
  <si>
    <t>検査項目プルダウン(3)</t>
    <phoneticPr fontId="20"/>
  </si>
  <si>
    <t>検査項目プルダウン(4)</t>
    <phoneticPr fontId="20"/>
  </si>
  <si>
    <t>検査項目プルダウン(5)</t>
    <phoneticPr fontId="20"/>
  </si>
  <si>
    <t>(10)</t>
  </si>
  <si>
    <t>UCMP盤</t>
  </si>
  <si>
    <t>待機型ﾌﾞﾚｰｷ</t>
  </si>
  <si>
    <t>待機型ﾌﾞﾚｰｷ動作感知装置</t>
  </si>
  <si>
    <t>特定距離感知装置</t>
  </si>
  <si>
    <t>安全制御ﾌﾟﾛｸﾞﾗﾑ</t>
  </si>
  <si>
    <t>電磁接触器(SR1,SR2)</t>
  </si>
  <si>
    <t>かご戸ｽｲｯﾁ</t>
  </si>
  <si>
    <t>かごのつま先保護板（ｴﾌﾟﾛﾝ）</t>
  </si>
  <si>
    <t>検査事項5</t>
  </si>
  <si>
    <t>検査事項6</t>
  </si>
  <si>
    <t>検査事項7</t>
  </si>
  <si>
    <t>検査事項8</t>
  </si>
  <si>
    <t>発行:令和3年1月6日Ver.6</t>
    <rPh sb="0" eb="2">
      <t>ハッコウ</t>
    </rPh>
    <rPh sb="3" eb="5">
      <t>レイワ</t>
    </rPh>
    <rPh sb="6" eb="7">
      <t>ネン</t>
    </rPh>
    <rPh sb="8" eb="9">
      <t>ツキ</t>
    </rPh>
    <rPh sb="10" eb="11">
      <t>ヒ</t>
    </rPh>
    <phoneticPr fontId="20"/>
  </si>
  <si>
    <t>建築物等の名称</t>
    <rPh sb="0" eb="2">
      <t>ケンチク</t>
    </rPh>
    <rPh sb="2" eb="3">
      <t>ブツ</t>
    </rPh>
    <rPh sb="3" eb="4">
      <t>トウ</t>
    </rPh>
    <rPh sb="5" eb="7">
      <t>メイショウ</t>
    </rPh>
    <phoneticPr fontId="20"/>
  </si>
  <si>
    <t>登録番号</t>
    <rPh sb="0" eb="2">
      <t>トウロク</t>
    </rPh>
    <rPh sb="2" eb="4">
      <t>バンゴウ</t>
    </rPh>
    <phoneticPr fontId="20"/>
  </si>
  <si>
    <t>昇降機番号:</t>
    <rPh sb="0" eb="3">
      <t>ショウコウキ</t>
    </rPh>
    <rPh sb="3" eb="5">
      <t>バンゴウ</t>
    </rPh>
    <phoneticPr fontId="20"/>
  </si>
  <si>
    <t>UCMP制御盤型式</t>
    <rPh sb="4" eb="6">
      <t>セイギョ</t>
    </rPh>
    <rPh sb="6" eb="7">
      <t>バン</t>
    </rPh>
    <rPh sb="7" eb="9">
      <t>カタシキ</t>
    </rPh>
    <phoneticPr fontId="20"/>
  </si>
  <si>
    <t>動作回数SR1:100万回SR2:200万回</t>
    <rPh sb="0" eb="2">
      <t>ドウサ</t>
    </rPh>
    <rPh sb="2" eb="4">
      <t>カイスウ</t>
    </rPh>
    <rPh sb="11" eb="13">
      <t>マンカイ</t>
    </rPh>
    <rPh sb="20" eb="22">
      <t>マンカイ</t>
    </rPh>
    <phoneticPr fontId="20"/>
  </si>
  <si>
    <t>横開き:5～6.5mm</t>
    <rPh sb="0" eb="1">
      <t>ヨコ</t>
    </rPh>
    <rPh sb="1" eb="2">
      <t>ヒラ</t>
    </rPh>
    <phoneticPr fontId="20"/>
  </si>
  <si>
    <t>横開き:9.5～15ｍｍ</t>
    <rPh sb="0" eb="1">
      <t>ヨコ</t>
    </rPh>
    <rPh sb="1" eb="2">
      <t>ヒラ</t>
    </rPh>
    <phoneticPr fontId="20"/>
  </si>
  <si>
    <t>かごが規定値内の範囲に停止しないこと。移動距離が前年度の結果と比較し、著しく変化していること。</t>
  </si>
  <si>
    <t>上記(1)～(10)の検査結果で｢否｣又は別記第一号2－(3)･3－(3)･4－(11)の検査結果で｢要是正｣又は｢要重点点検｣の判定がある場合は､
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</si>
  <si>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ﾌﾞﾚｰｷﾊﾟｯﾄﾞ写真(戸開走行保護装置専用待機型ﾌﾞﾚｰｷ）</t>
    <rPh sb="10" eb="12">
      <t>シャシン</t>
    </rPh>
    <rPh sb="13" eb="14">
      <t>ト</t>
    </rPh>
    <rPh sb="14" eb="15">
      <t>カイ</t>
    </rPh>
    <rPh sb="15" eb="17">
      <t>ソウコウ</t>
    </rPh>
    <rPh sb="17" eb="19">
      <t>ホゴ</t>
    </rPh>
    <rPh sb="19" eb="21">
      <t>ソウチ</t>
    </rPh>
    <rPh sb="21" eb="23">
      <t>センヨウ</t>
    </rPh>
    <rPh sb="23" eb="25">
      <t>タイキ</t>
    </rPh>
    <rPh sb="25" eb="26">
      <t>カタ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</si>
</sst>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8"/>
      <color indexed="81"/>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theme="1"/>
      <name val="ＭＳ Ｐゴシック"/>
      <family val="3"/>
      <charset val="128"/>
      <scheme val="minor"/>
    </font>
    <font>
      <sz val="6"/>
      <color rgb="FFFF0000"/>
      <name val="ＭＳ Ｐゴシック"/>
      <family val="3"/>
      <charset val="128"/>
    </font>
    <font>
      <b/>
      <sz val="8"/>
      <name val="ＭＳ Ｐゴシック"/>
      <family val="3"/>
      <charset val="128"/>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6" fillId="0" borderId="0"/>
    <xf numFmtId="0" fontId="26" fillId="0" borderId="0"/>
    <xf numFmtId="0" fontId="1" fillId="0" borderId="0">
      <alignment vertical="center"/>
    </xf>
  </cellStyleXfs>
  <cellXfs count="346">
    <xf numFmtId="0" fontId="0" fillId="0" borderId="0" xfId="0">
      <alignment vertical="center"/>
    </xf>
    <xf numFmtId="0" fontId="1" fillId="0" borderId="0" xfId="0" applyFont="1" applyFill="1">
      <alignment vertical="center"/>
    </xf>
    <xf numFmtId="0" fontId="1" fillId="0" borderId="22" xfId="0" applyFont="1" applyFill="1" applyBorder="1">
      <alignment vertical="center"/>
    </xf>
    <xf numFmtId="0" fontId="7" fillId="0" borderId="0" xfId="0" applyFont="1" applyFill="1" applyBorder="1" applyAlignment="1" applyProtection="1">
      <alignment vertical="center"/>
      <protection locked="0"/>
    </xf>
    <xf numFmtId="49" fontId="0" fillId="0" borderId="22" xfId="0" applyNumberFormat="1" applyFont="1" applyFill="1" applyBorder="1">
      <alignment vertical="center"/>
    </xf>
    <xf numFmtId="0" fontId="0" fillId="0" borderId="22" xfId="0" applyNumberFormat="1" applyFont="1" applyFill="1" applyBorder="1">
      <alignment vertical="center"/>
    </xf>
    <xf numFmtId="0" fontId="1" fillId="0" borderId="23" xfId="0" applyFont="1" applyFill="1" applyBorder="1">
      <alignment vertical="center"/>
    </xf>
    <xf numFmtId="0" fontId="0" fillId="0" borderId="22" xfId="0" applyFont="1" applyFill="1" applyBorder="1">
      <alignment vertical="center"/>
    </xf>
    <xf numFmtId="0" fontId="1" fillId="0" borderId="0" xfId="0" applyFont="1" applyFill="1" applyBorder="1">
      <alignment vertical="center"/>
    </xf>
    <xf numFmtId="0" fontId="22" fillId="0" borderId="0" xfId="0" applyFont="1" applyFill="1" applyBorder="1" applyAlignment="1" applyProtection="1">
      <alignment horizontal="left" vertical="center"/>
    </xf>
    <xf numFmtId="0" fontId="22" fillId="0" borderId="41" xfId="0" applyFont="1" applyFill="1" applyBorder="1">
      <alignment vertical="center"/>
    </xf>
    <xf numFmtId="0" fontId="20" fillId="0" borderId="22" xfId="0" applyFont="1" applyFill="1" applyBorder="1">
      <alignment vertical="center"/>
    </xf>
    <xf numFmtId="0" fontId="1"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49" fontId="22" fillId="0" borderId="41" xfId="0" applyNumberFormat="1" applyFont="1" applyFill="1" applyBorder="1">
      <alignment vertical="center"/>
    </xf>
    <xf numFmtId="0" fontId="20" fillId="0" borderId="22" xfId="0" applyFont="1" applyFill="1" applyBorder="1" applyAlignment="1" applyProtection="1">
      <alignment horizontal="left" vertical="center"/>
    </xf>
    <xf numFmtId="0" fontId="20" fillId="0" borderId="22" xfId="0" applyFont="1" applyFill="1" applyBorder="1" applyAlignment="1" applyProtection="1">
      <alignment vertical="center" wrapText="1"/>
    </xf>
    <xf numFmtId="0" fontId="29" fillId="0" borderId="22" xfId="0" applyFont="1" applyFill="1" applyBorder="1">
      <alignment vertical="center"/>
    </xf>
    <xf numFmtId="0" fontId="20" fillId="0" borderId="22" xfId="0" applyFont="1" applyFill="1" applyBorder="1" applyAlignment="1" applyProtection="1">
      <alignment horizontal="left" vertical="center" wrapText="1"/>
    </xf>
    <xf numFmtId="0" fontId="27" fillId="0" borderId="22" xfId="0" applyFont="1" applyFill="1" applyBorder="1">
      <alignment vertical="center"/>
    </xf>
    <xf numFmtId="0" fontId="22" fillId="0" borderId="0" xfId="0" applyFont="1" applyFill="1" applyBorder="1" applyAlignment="1" applyProtection="1">
      <alignment horizontal="left" vertical="center" wrapText="1"/>
    </xf>
    <xf numFmtId="0" fontId="22" fillId="0" borderId="0" xfId="0" applyFont="1" applyFill="1">
      <alignment vertical="center"/>
    </xf>
    <xf numFmtId="0" fontId="28" fillId="0" borderId="22" xfId="0" applyFont="1" applyFill="1" applyBorder="1">
      <alignment vertical="center"/>
    </xf>
    <xf numFmtId="0" fontId="22" fillId="0" borderId="0" xfId="0" applyFont="1" applyFill="1" applyBorder="1" applyAlignment="1" applyProtection="1">
      <alignment vertical="center"/>
    </xf>
    <xf numFmtId="49" fontId="0" fillId="0" borderId="22" xfId="0" applyNumberFormat="1" applyFill="1" applyBorder="1">
      <alignment vertical="center"/>
    </xf>
    <xf numFmtId="0" fontId="22" fillId="0" borderId="0" xfId="0" applyFont="1" applyFill="1" applyAlignment="1" applyProtection="1">
      <alignment horizontal="right" vertical="center"/>
      <protection hidden="1"/>
    </xf>
    <xf numFmtId="0" fontId="1" fillId="0" borderId="0" xfId="0" applyFont="1" applyFill="1" applyProtection="1">
      <alignment vertical="center"/>
      <protection hidden="1"/>
    </xf>
    <xf numFmtId="0" fontId="21" fillId="0" borderId="0" xfId="0" applyFont="1" applyFill="1" applyAlignment="1" applyProtection="1">
      <alignment vertical="center"/>
      <protection hidden="1"/>
    </xf>
    <xf numFmtId="0" fontId="22" fillId="0" borderId="0" xfId="0" applyFont="1" applyFill="1" applyProtection="1">
      <alignment vertical="center"/>
      <protection hidden="1"/>
    </xf>
    <xf numFmtId="0" fontId="22" fillId="0" borderId="0" xfId="0" applyFont="1" applyFill="1" applyAlignment="1" applyProtection="1">
      <alignment vertical="center"/>
      <protection hidden="1"/>
    </xf>
    <xf numFmtId="0" fontId="22" fillId="0" borderId="0" xfId="0" applyFont="1" applyFill="1" applyAlignment="1" applyProtection="1">
      <alignment horizontal="center" vertical="center"/>
      <protection hidden="1"/>
    </xf>
    <xf numFmtId="0" fontId="22" fillId="0" borderId="0" xfId="0" applyFont="1" applyFill="1" applyAlignment="1" applyProtection="1">
      <protection hidden="1"/>
    </xf>
    <xf numFmtId="0" fontId="22" fillId="0" borderId="0" xfId="0" applyFont="1" applyFill="1" applyBorder="1" applyAlignment="1" applyProtection="1">
      <alignment vertical="center"/>
      <protection hidden="1"/>
    </xf>
    <xf numFmtId="0" fontId="22" fillId="0" borderId="24" xfId="0" applyFont="1" applyFill="1" applyBorder="1" applyAlignment="1" applyProtection="1">
      <alignment horizontal="center" vertical="center"/>
      <protection hidden="1"/>
    </xf>
    <xf numFmtId="0" fontId="1" fillId="0" borderId="12" xfId="0" applyFont="1" applyFill="1" applyBorder="1" applyProtection="1">
      <alignment vertical="center"/>
      <protection hidden="1"/>
    </xf>
    <xf numFmtId="0" fontId="22" fillId="0" borderId="12" xfId="0" applyFont="1" applyFill="1" applyBorder="1" applyAlignment="1" applyProtection="1">
      <alignment horizontal="center" vertical="center"/>
      <protection hidden="1"/>
    </xf>
    <xf numFmtId="0" fontId="7" fillId="0" borderId="0"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23" fillId="0" borderId="1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0" xfId="0" applyFont="1" applyFill="1" applyBorder="1" applyAlignment="1" applyProtection="1">
      <alignment vertical="top"/>
      <protection hidden="1"/>
    </xf>
    <xf numFmtId="0" fontId="23" fillId="0" borderId="0" xfId="0" applyFont="1" applyFill="1" applyBorder="1" applyAlignment="1" applyProtection="1">
      <alignment vertical="top"/>
      <protection hidden="1"/>
    </xf>
    <xf numFmtId="0" fontId="23" fillId="0" borderId="11" xfId="0" applyFont="1" applyFill="1" applyBorder="1" applyAlignment="1" applyProtection="1">
      <alignment vertical="top"/>
      <protection hidden="1"/>
    </xf>
    <xf numFmtId="0" fontId="23" fillId="0" borderId="12" xfId="0" applyFont="1" applyFill="1" applyBorder="1" applyAlignment="1" applyProtection="1">
      <alignment vertical="top"/>
      <protection hidden="1"/>
    </xf>
    <xf numFmtId="0" fontId="23" fillId="0" borderId="14" xfId="0" applyFont="1" applyFill="1" applyBorder="1" applyAlignment="1" applyProtection="1">
      <alignment vertical="top"/>
      <protection hidden="1"/>
    </xf>
    <xf numFmtId="0" fontId="23" fillId="0" borderId="13" xfId="0" applyFont="1" applyFill="1" applyBorder="1" applyAlignment="1" applyProtection="1">
      <alignment vertical="top"/>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vertical="center"/>
      <protection hidden="1"/>
    </xf>
    <xf numFmtId="0" fontId="23" fillId="0" borderId="11" xfId="0" applyFont="1" applyFill="1" applyBorder="1" applyAlignment="1" applyProtection="1">
      <alignment vertical="center" wrapText="1"/>
      <protection hidden="1"/>
    </xf>
    <xf numFmtId="0" fontId="23" fillId="0" borderId="17" xfId="0" applyFont="1" applyFill="1" applyBorder="1" applyAlignment="1" applyProtection="1">
      <alignment vertical="center" wrapText="1"/>
      <protection hidden="1"/>
    </xf>
    <xf numFmtId="0" fontId="23" fillId="0" borderId="16" xfId="0" applyFont="1" applyFill="1" applyBorder="1" applyAlignment="1" applyProtection="1">
      <alignment vertical="center"/>
      <protection hidden="1"/>
    </xf>
    <xf numFmtId="0" fontId="23" fillId="0" borderId="12" xfId="0" applyFont="1" applyFill="1" applyBorder="1" applyAlignment="1" applyProtection="1">
      <alignment vertical="center"/>
      <protection hidden="1"/>
    </xf>
    <xf numFmtId="0" fontId="23" fillId="0" borderId="24" xfId="0" applyFont="1" applyFill="1" applyBorder="1" applyAlignment="1" applyProtection="1">
      <alignment vertical="center"/>
      <protection hidden="1"/>
    </xf>
    <xf numFmtId="0" fontId="23" fillId="0" borderId="11" xfId="0" applyFont="1" applyFill="1" applyBorder="1" applyAlignment="1" applyProtection="1">
      <alignment vertical="center"/>
      <protection hidden="1"/>
    </xf>
    <xf numFmtId="0" fontId="23" fillId="0" borderId="0" xfId="0" applyFont="1" applyFill="1" applyAlignment="1" applyProtection="1">
      <alignment vertical="top"/>
      <protection hidden="1"/>
    </xf>
    <xf numFmtId="0" fontId="23" fillId="0" borderId="0" xfId="0" applyFont="1" applyFill="1" applyBorder="1" applyAlignment="1" applyProtection="1">
      <alignment horizontal="center" vertical="top"/>
      <protection hidden="1"/>
    </xf>
    <xf numFmtId="0" fontId="23" fillId="0" borderId="19" xfId="0" applyFont="1" applyFill="1" applyBorder="1" applyProtection="1">
      <alignment vertical="center"/>
      <protection hidden="1"/>
    </xf>
    <xf numFmtId="0" fontId="31" fillId="0" borderId="20" xfId="0" applyFont="1" applyFill="1" applyBorder="1" applyAlignment="1" applyProtection="1">
      <alignment horizontal="center" vertical="center"/>
      <protection hidden="1"/>
    </xf>
    <xf numFmtId="0" fontId="23" fillId="0" borderId="20" xfId="0" applyFont="1" applyFill="1" applyBorder="1" applyAlignment="1" applyProtection="1">
      <alignment horizontal="center" vertical="center"/>
      <protection hidden="1"/>
    </xf>
    <xf numFmtId="0" fontId="23" fillId="0" borderId="10" xfId="0" applyFont="1" applyFill="1" applyBorder="1" applyProtection="1">
      <alignment vertical="center"/>
      <protection hidden="1"/>
    </xf>
    <xf numFmtId="0" fontId="31"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23" fillId="0" borderId="12" xfId="0" applyFont="1" applyFill="1" applyBorder="1" applyProtection="1">
      <alignment vertical="center"/>
      <protection hidden="1"/>
    </xf>
    <xf numFmtId="0" fontId="30" fillId="0" borderId="12" xfId="0" applyFont="1" applyFill="1" applyBorder="1" applyAlignment="1" applyProtection="1">
      <alignment horizontal="right" vertical="top"/>
      <protection hidden="1"/>
    </xf>
    <xf numFmtId="0" fontId="23" fillId="0" borderId="12" xfId="0" applyFont="1" applyFill="1" applyBorder="1" applyAlignment="1" applyProtection="1">
      <alignment horizontal="left" vertical="top"/>
      <protection hidden="1"/>
    </xf>
    <xf numFmtId="0" fontId="23" fillId="0" borderId="17" xfId="0" applyFont="1" applyFill="1" applyBorder="1" applyAlignment="1" applyProtection="1">
      <alignment vertical="top"/>
      <protection hidden="1"/>
    </xf>
    <xf numFmtId="0" fontId="23" fillId="0" borderId="16" xfId="0" applyFont="1" applyFill="1" applyBorder="1" applyAlignment="1" applyProtection="1">
      <alignment horizontal="right" vertical="top"/>
      <protection hidden="1"/>
    </xf>
    <xf numFmtId="0" fontId="23" fillId="0" borderId="12" xfId="0" applyFont="1" applyFill="1" applyBorder="1" applyAlignment="1" applyProtection="1">
      <alignment horizontal="right" vertical="top"/>
      <protection hidden="1"/>
    </xf>
    <xf numFmtId="176" fontId="23" fillId="0" borderId="12" xfId="0" applyNumberFormat="1" applyFont="1" applyFill="1" applyBorder="1" applyAlignment="1" applyProtection="1">
      <alignment horizontal="right" vertical="top"/>
      <protection hidden="1"/>
    </xf>
    <xf numFmtId="0" fontId="23" fillId="0" borderId="12" xfId="0" applyFont="1" applyFill="1" applyBorder="1" applyAlignment="1" applyProtection="1">
      <alignment horizontal="center" vertical="center"/>
      <protection hidden="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1" fillId="0" borderId="0" xfId="0" applyFont="1" applyFill="1" applyBorder="1" applyProtection="1">
      <alignment vertical="center"/>
      <protection hidden="1"/>
    </xf>
    <xf numFmtId="0" fontId="23" fillId="0" borderId="0" xfId="0" applyFont="1" applyFill="1" applyProtection="1">
      <alignment vertical="center"/>
      <protection hidden="1"/>
    </xf>
    <xf numFmtId="0" fontId="23" fillId="0" borderId="12" xfId="0" applyFont="1" applyFill="1" applyBorder="1" applyAlignment="1" applyProtection="1">
      <protection hidden="1"/>
    </xf>
    <xf numFmtId="0" fontId="23" fillId="0" borderId="0" xfId="0" applyFont="1" applyFill="1" applyBorder="1" applyAlignment="1" applyProtection="1">
      <protection hidden="1"/>
    </xf>
    <xf numFmtId="0" fontId="23" fillId="0" borderId="11" xfId="0" applyFont="1" applyFill="1" applyBorder="1" applyAlignment="1" applyProtection="1">
      <protection hidden="1"/>
    </xf>
    <xf numFmtId="0" fontId="23" fillId="0" borderId="10" xfId="0" applyFont="1" applyFill="1" applyBorder="1" applyAlignment="1" applyProtection="1">
      <protection hidden="1"/>
    </xf>
    <xf numFmtId="0" fontId="23" fillId="0" borderId="0" xfId="0" applyFont="1" applyFill="1" applyAlignment="1" applyProtection="1">
      <protection hidden="1"/>
    </xf>
    <xf numFmtId="0" fontId="23" fillId="0" borderId="25" xfId="0" applyFont="1" applyFill="1" applyBorder="1" applyAlignment="1" applyProtection="1">
      <alignment horizontal="center" vertical="center"/>
      <protection locked="0" hidden="1"/>
    </xf>
    <xf numFmtId="0" fontId="23" fillId="0" borderId="18" xfId="0" applyFont="1" applyFill="1" applyBorder="1" applyAlignment="1" applyProtection="1">
      <alignment horizontal="center" vertical="center"/>
      <protection locked="0" hidden="1"/>
    </xf>
    <xf numFmtId="0" fontId="23" fillId="0" borderId="16" xfId="0" applyFont="1" applyFill="1" applyBorder="1" applyAlignment="1" applyProtection="1">
      <alignment horizontal="center" vertical="center"/>
      <protection locked="0" hidden="1"/>
    </xf>
    <xf numFmtId="0" fontId="23" fillId="0" borderId="17" xfId="0" applyFont="1" applyFill="1" applyBorder="1" applyAlignment="1" applyProtection="1">
      <alignment horizontal="center" vertical="center"/>
      <protection locked="0" hidden="1"/>
    </xf>
    <xf numFmtId="0" fontId="23" fillId="0" borderId="25" xfId="0" applyFont="1" applyFill="1" applyBorder="1" applyAlignment="1" applyProtection="1">
      <alignment horizontal="left" vertical="center" shrinkToFit="1"/>
      <protection hidden="1"/>
    </xf>
    <xf numFmtId="0" fontId="23" fillId="0" borderId="24" xfId="0" applyFont="1" applyFill="1" applyBorder="1" applyAlignment="1" applyProtection="1">
      <alignment horizontal="left" vertical="center" shrinkToFit="1"/>
      <protection hidden="1"/>
    </xf>
    <xf numFmtId="0" fontId="23" fillId="0" borderId="18" xfId="0" applyFont="1" applyFill="1" applyBorder="1" applyAlignment="1" applyProtection="1">
      <alignment horizontal="left" vertical="center" shrinkToFit="1"/>
      <protection hidden="1"/>
    </xf>
    <xf numFmtId="0" fontId="23" fillId="0" borderId="16" xfId="0" applyFont="1" applyFill="1" applyBorder="1" applyAlignment="1" applyProtection="1">
      <alignment horizontal="left" vertical="center" shrinkToFit="1"/>
      <protection hidden="1"/>
    </xf>
    <xf numFmtId="0" fontId="23" fillId="0" borderId="12"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0" fontId="23" fillId="0" borderId="25" xfId="0" applyFont="1" applyFill="1" applyBorder="1" applyAlignment="1" applyProtection="1">
      <alignment horizontal="left" vertical="center" shrinkToFit="1"/>
      <protection locked="0" hidden="1"/>
    </xf>
    <xf numFmtId="0" fontId="23" fillId="0" borderId="24" xfId="0" applyFont="1" applyFill="1" applyBorder="1" applyAlignment="1" applyProtection="1">
      <alignment horizontal="left" vertical="center" shrinkToFit="1"/>
      <protection locked="0" hidden="1"/>
    </xf>
    <xf numFmtId="0" fontId="23" fillId="0" borderId="18" xfId="0" applyFont="1" applyFill="1" applyBorder="1" applyAlignment="1" applyProtection="1">
      <alignment horizontal="left" vertical="center" shrinkToFit="1"/>
      <protection locked="0" hidden="1"/>
    </xf>
    <xf numFmtId="0" fontId="23" fillId="0" borderId="16" xfId="0" applyFont="1" applyFill="1" applyBorder="1" applyAlignment="1" applyProtection="1">
      <alignment horizontal="left" vertical="center" shrinkToFit="1"/>
      <protection locked="0" hidden="1"/>
    </xf>
    <xf numFmtId="0" fontId="23" fillId="0" borderId="12" xfId="0" applyFont="1" applyFill="1" applyBorder="1" applyAlignment="1" applyProtection="1">
      <alignment horizontal="left" vertical="center" shrinkToFit="1"/>
      <protection locked="0" hidden="1"/>
    </xf>
    <xf numFmtId="0" fontId="23" fillId="0" borderId="17" xfId="0" applyFont="1" applyFill="1" applyBorder="1" applyAlignment="1" applyProtection="1">
      <alignment horizontal="left" vertical="center" shrinkToFit="1"/>
      <protection locked="0" hidden="1"/>
    </xf>
    <xf numFmtId="0" fontId="23" fillId="0" borderId="25" xfId="0" applyFont="1" applyFill="1" applyBorder="1" applyAlignment="1" applyProtection="1">
      <alignment horizontal="left" vertical="center" wrapText="1"/>
      <protection hidden="1"/>
    </xf>
    <xf numFmtId="0" fontId="23" fillId="0" borderId="24" xfId="0" applyFont="1" applyFill="1" applyBorder="1" applyAlignment="1" applyProtection="1">
      <alignment horizontal="left" vertical="center" wrapText="1"/>
      <protection hidden="1"/>
    </xf>
    <xf numFmtId="0" fontId="23" fillId="0" borderId="18" xfId="0" applyFont="1" applyFill="1" applyBorder="1" applyAlignment="1" applyProtection="1">
      <alignment horizontal="left" vertical="center" wrapText="1"/>
      <protection hidden="1"/>
    </xf>
    <xf numFmtId="0" fontId="23" fillId="0" borderId="10" xfId="0" applyFont="1" applyFill="1" applyBorder="1" applyAlignment="1" applyProtection="1">
      <alignment horizontal="left" vertical="center" wrapText="1"/>
      <protection hidden="1"/>
    </xf>
    <xf numFmtId="0" fontId="23" fillId="0" borderId="0" xfId="0" applyFont="1" applyFill="1" applyBorder="1" applyAlignment="1" applyProtection="1">
      <alignment horizontal="left" vertical="center" wrapText="1"/>
      <protection hidden="1"/>
    </xf>
    <xf numFmtId="0" fontId="23" fillId="0" borderId="11" xfId="0" applyFont="1" applyFill="1" applyBorder="1" applyAlignment="1" applyProtection="1">
      <alignment horizontal="left" vertical="center" wrapText="1"/>
      <protection hidden="1"/>
    </xf>
    <xf numFmtId="0" fontId="23" fillId="0" borderId="16" xfId="0" applyFont="1" applyFill="1" applyBorder="1" applyAlignment="1" applyProtection="1">
      <alignment horizontal="left" vertical="center" wrapText="1"/>
      <protection hidden="1"/>
    </xf>
    <xf numFmtId="0" fontId="23" fillId="0" borderId="12" xfId="0" applyFont="1" applyFill="1" applyBorder="1" applyAlignment="1" applyProtection="1">
      <alignment horizontal="left" vertical="center" wrapText="1"/>
      <protection hidden="1"/>
    </xf>
    <xf numFmtId="0" fontId="23" fillId="0" borderId="17" xfId="0" applyFont="1" applyFill="1" applyBorder="1" applyAlignment="1" applyProtection="1">
      <alignment horizontal="left" vertical="center" wrapText="1"/>
      <protection hidden="1"/>
    </xf>
    <xf numFmtId="176" fontId="23" fillId="0" borderId="0" xfId="0" applyNumberFormat="1" applyFont="1" applyFill="1" applyBorder="1" applyAlignment="1" applyProtection="1">
      <alignment horizontal="center"/>
      <protection hidden="1"/>
    </xf>
    <xf numFmtId="0" fontId="23" fillId="0" borderId="0" xfId="0" applyFont="1" applyFill="1" applyBorder="1" applyAlignment="1" applyProtection="1">
      <alignment horizontal="center"/>
      <protection hidden="1"/>
    </xf>
    <xf numFmtId="0" fontId="23" fillId="0" borderId="12" xfId="0" applyFont="1" applyFill="1" applyBorder="1" applyAlignment="1" applyProtection="1">
      <alignment horizontal="center"/>
      <protection hidden="1"/>
    </xf>
    <xf numFmtId="0" fontId="23" fillId="0" borderId="0" xfId="0" applyFont="1" applyFill="1" applyBorder="1" applyAlignment="1" applyProtection="1">
      <alignment horizontal="left"/>
      <protection hidden="1"/>
    </xf>
    <xf numFmtId="0" fontId="23" fillId="0" borderId="10" xfId="0" applyFont="1" applyFill="1" applyBorder="1" applyAlignment="1" applyProtection="1">
      <alignment horizontal="right"/>
      <protection hidden="1"/>
    </xf>
    <xf numFmtId="0" fontId="23" fillId="0" borderId="0" xfId="0" applyFont="1" applyFill="1" applyBorder="1" applyAlignment="1" applyProtection="1">
      <alignment horizontal="right"/>
      <protection hidden="1"/>
    </xf>
    <xf numFmtId="0" fontId="23" fillId="0" borderId="25" xfId="0" applyFont="1" applyFill="1" applyBorder="1" applyAlignment="1" applyProtection="1">
      <alignment horizontal="center" vertical="center" wrapText="1" shrinkToFit="1"/>
      <protection hidden="1"/>
    </xf>
    <xf numFmtId="0" fontId="23" fillId="0" borderId="18" xfId="0" applyFont="1" applyFill="1" applyBorder="1" applyAlignment="1" applyProtection="1">
      <alignment horizontal="center" vertical="center" wrapText="1" shrinkToFit="1"/>
      <protection hidden="1"/>
    </xf>
    <xf numFmtId="0" fontId="23" fillId="0" borderId="10" xfId="0" applyFont="1" applyFill="1" applyBorder="1" applyAlignment="1" applyProtection="1">
      <alignment horizontal="center" vertical="center" wrapText="1" shrinkToFit="1"/>
      <protection hidden="1"/>
    </xf>
    <xf numFmtId="0" fontId="23" fillId="0" borderId="11" xfId="0" applyFont="1" applyFill="1" applyBorder="1" applyAlignment="1" applyProtection="1">
      <alignment horizontal="center" vertical="center" wrapText="1" shrinkToFit="1"/>
      <protection hidden="1"/>
    </xf>
    <xf numFmtId="0" fontId="23" fillId="0" borderId="16" xfId="0" applyFont="1" applyFill="1" applyBorder="1" applyAlignment="1" applyProtection="1">
      <alignment horizontal="center" vertical="center" wrapText="1" shrinkToFit="1"/>
      <protection hidden="1"/>
    </xf>
    <xf numFmtId="0" fontId="23" fillId="0" borderId="17" xfId="0" applyFont="1" applyFill="1" applyBorder="1" applyAlignment="1" applyProtection="1">
      <alignment horizontal="center" vertical="center" wrapText="1" shrinkToFit="1"/>
      <protection hidden="1"/>
    </xf>
    <xf numFmtId="0" fontId="23" fillId="0" borderId="26" xfId="0" applyFont="1" applyFill="1" applyBorder="1" applyAlignment="1" applyProtection="1">
      <alignment horizontal="center" vertical="center"/>
      <protection hidden="1"/>
    </xf>
    <xf numFmtId="0" fontId="23" fillId="0" borderId="27" xfId="0" applyFont="1" applyFill="1" applyBorder="1" applyAlignment="1" applyProtection="1">
      <alignment horizontal="center" vertical="center"/>
      <protection hidden="1"/>
    </xf>
    <xf numFmtId="0" fontId="23" fillId="0" borderId="32" xfId="0" applyFont="1" applyFill="1" applyBorder="1" applyAlignment="1" applyProtection="1">
      <alignment horizontal="center" vertical="center"/>
      <protection hidden="1"/>
    </xf>
    <xf numFmtId="176" fontId="23" fillId="0" borderId="0" xfId="0" applyNumberFormat="1" applyFont="1" applyFill="1" applyBorder="1" applyAlignment="1" applyProtection="1">
      <alignment horizontal="left"/>
      <protection hidden="1"/>
    </xf>
    <xf numFmtId="176" fontId="23" fillId="0" borderId="0" xfId="0" applyNumberFormat="1" applyFont="1" applyFill="1" applyBorder="1" applyAlignment="1" applyProtection="1">
      <alignment horizontal="center"/>
      <protection locked="0" hidden="1"/>
    </xf>
    <xf numFmtId="176" fontId="23" fillId="0" borderId="12" xfId="0" applyNumberFormat="1" applyFont="1" applyFill="1" applyBorder="1" applyAlignment="1" applyProtection="1">
      <alignment horizontal="center"/>
      <protection locked="0" hidden="1"/>
    </xf>
    <xf numFmtId="0" fontId="23" fillId="0" borderId="25" xfId="0" applyFont="1" applyFill="1" applyBorder="1" applyAlignment="1" applyProtection="1">
      <alignment vertical="center" wrapText="1"/>
      <protection hidden="1"/>
    </xf>
    <xf numFmtId="0" fontId="23" fillId="0" borderId="24"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1" xfId="0" applyFont="1" applyFill="1" applyBorder="1" applyAlignment="1" applyProtection="1">
      <alignment vertical="center"/>
      <protection hidden="1"/>
    </xf>
    <xf numFmtId="0" fontId="23" fillId="0" borderId="10" xfId="0" applyFont="1" applyFill="1" applyBorder="1" applyAlignment="1" applyProtection="1">
      <alignment vertical="center"/>
      <protection hidden="1"/>
    </xf>
    <xf numFmtId="0" fontId="23" fillId="0" borderId="16" xfId="0" applyFont="1" applyFill="1" applyBorder="1" applyAlignment="1" applyProtection="1">
      <alignment vertical="center"/>
      <protection hidden="1"/>
    </xf>
    <xf numFmtId="0" fontId="23" fillId="0" borderId="12"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3" fillId="0" borderId="25" xfId="0" applyFont="1" applyFill="1" applyBorder="1" applyAlignment="1" applyProtection="1">
      <protection hidden="1"/>
    </xf>
    <xf numFmtId="0" fontId="23" fillId="0" borderId="24" xfId="0" applyFont="1" applyFill="1" applyBorder="1" applyAlignment="1" applyProtection="1">
      <protection hidden="1"/>
    </xf>
    <xf numFmtId="0" fontId="23" fillId="0" borderId="18" xfId="0" applyFont="1" applyFill="1" applyBorder="1" applyAlignment="1" applyProtection="1">
      <protection hidden="1"/>
    </xf>
    <xf numFmtId="0" fontId="23" fillId="0" borderId="16" xfId="0" applyFont="1" applyFill="1" applyBorder="1" applyAlignment="1" applyProtection="1">
      <protection hidden="1"/>
    </xf>
    <xf numFmtId="0" fontId="23" fillId="0" borderId="12" xfId="0" applyFont="1" applyFill="1" applyBorder="1" applyAlignment="1" applyProtection="1">
      <protection hidden="1"/>
    </xf>
    <xf numFmtId="0" fontId="23" fillId="0" borderId="17" xfId="0" applyFont="1" applyFill="1" applyBorder="1" applyAlignment="1" applyProtection="1">
      <protection hidden="1"/>
    </xf>
    <xf numFmtId="0" fontId="23" fillId="0" borderId="0" xfId="0" applyFont="1" applyFill="1" applyBorder="1" applyAlignment="1" applyProtection="1">
      <protection hidden="1"/>
    </xf>
    <xf numFmtId="0" fontId="23" fillId="0" borderId="19" xfId="0" applyFont="1" applyFill="1" applyBorder="1" applyAlignment="1" applyProtection="1">
      <alignment horizontal="left" vertical="center" wrapText="1"/>
      <protection hidden="1"/>
    </xf>
    <xf numFmtId="0" fontId="23" fillId="0" borderId="20" xfId="0" applyFont="1" applyFill="1" applyBorder="1" applyAlignment="1" applyProtection="1">
      <alignment horizontal="left" vertical="center" wrapText="1"/>
      <protection hidden="1"/>
    </xf>
    <xf numFmtId="0" fontId="23" fillId="0" borderId="21" xfId="0" applyFont="1" applyFill="1" applyBorder="1" applyAlignment="1" applyProtection="1">
      <alignment horizontal="left" vertical="center" wrapText="1"/>
      <protection hidden="1"/>
    </xf>
    <xf numFmtId="49" fontId="23" fillId="0" borderId="25" xfId="0" applyNumberFormat="1" applyFont="1" applyFill="1" applyBorder="1" applyAlignment="1" applyProtection="1">
      <alignment horizontal="center" vertical="center"/>
      <protection hidden="1"/>
    </xf>
    <xf numFmtId="49" fontId="23" fillId="0" borderId="18" xfId="0" applyNumberFormat="1" applyFont="1" applyFill="1" applyBorder="1" applyAlignment="1" applyProtection="1">
      <alignment horizontal="center" vertical="center"/>
      <protection hidden="1"/>
    </xf>
    <xf numFmtId="49" fontId="23" fillId="0" borderId="10" xfId="0" applyNumberFormat="1" applyFont="1" applyFill="1" applyBorder="1" applyAlignment="1" applyProtection="1">
      <alignment horizontal="center" vertical="center"/>
      <protection hidden="1"/>
    </xf>
    <xf numFmtId="49" fontId="23" fillId="0" borderId="11" xfId="0" applyNumberFormat="1" applyFont="1" applyFill="1" applyBorder="1" applyAlignment="1" applyProtection="1">
      <alignment horizontal="center" vertical="center"/>
      <protection hidden="1"/>
    </xf>
    <xf numFmtId="49" fontId="23" fillId="0" borderId="16" xfId="0" applyNumberFormat="1" applyFont="1" applyFill="1" applyBorder="1" applyAlignment="1" applyProtection="1">
      <alignment horizontal="center" vertical="center"/>
      <protection hidden="1"/>
    </xf>
    <xf numFmtId="49" fontId="23" fillId="0" borderId="17" xfId="0" applyNumberFormat="1" applyFont="1" applyFill="1" applyBorder="1" applyAlignment="1" applyProtection="1">
      <alignment horizontal="center" vertical="center"/>
      <protection hidden="1"/>
    </xf>
    <xf numFmtId="0" fontId="23" fillId="0" borderId="25" xfId="0" applyFont="1" applyFill="1" applyBorder="1" applyAlignment="1" applyProtection="1">
      <alignment horizontal="center" vertical="center"/>
      <protection hidden="1"/>
    </xf>
    <xf numFmtId="0" fontId="23" fillId="0" borderId="24" xfId="0" applyFont="1" applyFill="1" applyBorder="1" applyAlignment="1" applyProtection="1">
      <alignment horizontal="center" vertical="center"/>
      <protection hidden="1"/>
    </xf>
    <xf numFmtId="0" fontId="23" fillId="0" borderId="13" xfId="0" applyFont="1" applyFill="1" applyBorder="1" applyAlignment="1" applyProtection="1">
      <alignment horizontal="center" vertical="center"/>
      <protection hidden="1"/>
    </xf>
    <xf numFmtId="0" fontId="23" fillId="0" borderId="14" xfId="0" applyFont="1" applyFill="1" applyBorder="1" applyAlignment="1" applyProtection="1">
      <alignment horizontal="center" vertical="center"/>
      <protection hidden="1"/>
    </xf>
    <xf numFmtId="0" fontId="23" fillId="0" borderId="46" xfId="0" applyFont="1" applyFill="1" applyBorder="1" applyAlignment="1" applyProtection="1">
      <alignment horizontal="center" vertical="center"/>
      <protection hidden="1"/>
    </xf>
    <xf numFmtId="0" fontId="23" fillId="0" borderId="47" xfId="0" applyFont="1" applyFill="1" applyBorder="1" applyAlignment="1" applyProtection="1">
      <alignment horizontal="center" vertical="center"/>
      <protection hidden="1"/>
    </xf>
    <xf numFmtId="0" fontId="23" fillId="0" borderId="49" xfId="0" applyFont="1" applyFill="1" applyBorder="1" applyAlignment="1" applyProtection="1">
      <alignment horizontal="center" vertical="center"/>
      <protection hidden="1"/>
    </xf>
    <xf numFmtId="0" fontId="23" fillId="0" borderId="50" xfId="0" applyFont="1" applyFill="1" applyBorder="1" applyAlignment="1" applyProtection="1">
      <alignment horizontal="center" vertical="center"/>
      <protection hidden="1"/>
    </xf>
    <xf numFmtId="0" fontId="23" fillId="0" borderId="44" xfId="0" applyFont="1" applyFill="1" applyBorder="1" applyAlignment="1" applyProtection="1">
      <alignment horizontal="center" vertical="center"/>
      <protection locked="0" hidden="1"/>
    </xf>
    <xf numFmtId="0" fontId="23" fillId="0" borderId="45" xfId="0" applyFont="1" applyFill="1" applyBorder="1" applyAlignment="1" applyProtection="1">
      <alignment horizontal="center" vertical="center"/>
      <protection locked="0" hidden="1"/>
    </xf>
    <xf numFmtId="0" fontId="23" fillId="0" borderId="47" xfId="0" applyFont="1" applyFill="1" applyBorder="1" applyAlignment="1" applyProtection="1">
      <alignment horizontal="center" vertical="center"/>
      <protection locked="0" hidden="1"/>
    </xf>
    <xf numFmtId="0" fontId="23" fillId="0" borderId="48" xfId="0" applyFont="1" applyFill="1" applyBorder="1" applyAlignment="1" applyProtection="1">
      <alignment horizontal="center" vertical="center"/>
      <protection locked="0" hidden="1"/>
    </xf>
    <xf numFmtId="0" fontId="23" fillId="0" borderId="41" xfId="0" applyFont="1" applyFill="1" applyBorder="1" applyAlignment="1" applyProtection="1">
      <alignment vertical="center"/>
      <protection hidden="1"/>
    </xf>
    <xf numFmtId="0" fontId="23" fillId="0" borderId="22" xfId="0" applyFont="1" applyFill="1" applyBorder="1" applyAlignment="1" applyProtection="1">
      <alignment vertical="center"/>
      <protection hidden="1"/>
    </xf>
    <xf numFmtId="0" fontId="23" fillId="0" borderId="48" xfId="0" applyFont="1" applyFill="1" applyBorder="1" applyAlignment="1" applyProtection="1">
      <alignment horizontal="center" vertical="center"/>
      <protection hidden="1"/>
    </xf>
    <xf numFmtId="0" fontId="23" fillId="0" borderId="41" xfId="0" applyFont="1" applyFill="1" applyBorder="1" applyAlignment="1" applyProtection="1">
      <alignment vertical="center" wrapText="1"/>
      <protection hidden="1"/>
    </xf>
    <xf numFmtId="0" fontId="23" fillId="0" borderId="29" xfId="0" applyFont="1" applyFill="1" applyBorder="1" applyAlignment="1" applyProtection="1">
      <alignment horizontal="left" vertical="center"/>
      <protection hidden="1"/>
    </xf>
    <xf numFmtId="0" fontId="23" fillId="0" borderId="30" xfId="0" applyFont="1" applyFill="1" applyBorder="1" applyAlignment="1" applyProtection="1">
      <alignment horizontal="left" vertical="center"/>
      <protection hidden="1"/>
    </xf>
    <xf numFmtId="0" fontId="23" fillId="0" borderId="31" xfId="0" applyFont="1" applyFill="1" applyBorder="1" applyAlignment="1" applyProtection="1">
      <alignment horizontal="left" vertical="center"/>
      <protection hidden="1"/>
    </xf>
    <xf numFmtId="0" fontId="23" fillId="0" borderId="22" xfId="0" applyFont="1" applyFill="1" applyBorder="1" applyAlignment="1" applyProtection="1">
      <alignment vertical="center" wrapText="1"/>
      <protection hidden="1"/>
    </xf>
    <xf numFmtId="0" fontId="23" fillId="0" borderId="19" xfId="0" applyFont="1" applyFill="1" applyBorder="1" applyAlignment="1" applyProtection="1">
      <alignment vertical="center" wrapText="1"/>
      <protection hidden="1"/>
    </xf>
    <xf numFmtId="0" fontId="23" fillId="0" borderId="20" xfId="0" applyFont="1" applyFill="1" applyBorder="1" applyAlignment="1" applyProtection="1">
      <alignment vertical="center" wrapText="1"/>
      <protection hidden="1"/>
    </xf>
    <xf numFmtId="0" fontId="23" fillId="0" borderId="10" xfId="0" applyFont="1" applyFill="1" applyBorder="1" applyAlignment="1" applyProtection="1">
      <alignment vertical="center" wrapText="1"/>
      <protection hidden="1"/>
    </xf>
    <xf numFmtId="0" fontId="23" fillId="0" borderId="0" xfId="0" applyFont="1" applyFill="1" applyBorder="1" applyAlignment="1" applyProtection="1">
      <alignment vertical="center" wrapText="1"/>
      <protection hidden="1"/>
    </xf>
    <xf numFmtId="0" fontId="23" fillId="0" borderId="13" xfId="0" applyFont="1" applyFill="1" applyBorder="1" applyAlignment="1" applyProtection="1">
      <alignment vertical="center" wrapText="1"/>
      <protection hidden="1"/>
    </xf>
    <xf numFmtId="0" fontId="23" fillId="0" borderId="14" xfId="0" applyFont="1" applyFill="1" applyBorder="1" applyAlignment="1" applyProtection="1">
      <alignment vertical="center" wrapText="1"/>
      <protection hidden="1"/>
    </xf>
    <xf numFmtId="0" fontId="23" fillId="0" borderId="19" xfId="0" applyFont="1" applyFill="1" applyBorder="1" applyAlignment="1" applyProtection="1">
      <alignment vertical="top"/>
      <protection hidden="1"/>
    </xf>
    <xf numFmtId="0" fontId="23" fillId="0" borderId="20" xfId="0" applyFont="1" applyFill="1" applyBorder="1" applyAlignment="1" applyProtection="1">
      <alignment vertical="top"/>
      <protection hidden="1"/>
    </xf>
    <xf numFmtId="0" fontId="23" fillId="0" borderId="21" xfId="0" applyFont="1" applyFill="1" applyBorder="1" applyAlignment="1" applyProtection="1">
      <alignment vertical="top"/>
      <protection hidden="1"/>
    </xf>
    <xf numFmtId="0" fontId="23" fillId="0" borderId="10" xfId="0" applyFont="1" applyFill="1" applyBorder="1" applyAlignment="1" applyProtection="1">
      <alignment vertical="top"/>
      <protection hidden="1"/>
    </xf>
    <xf numFmtId="0" fontId="23" fillId="0" borderId="0" xfId="0" applyFont="1" applyFill="1" applyBorder="1" applyAlignment="1" applyProtection="1">
      <alignment vertical="top"/>
      <protection hidden="1"/>
    </xf>
    <xf numFmtId="0" fontId="23" fillId="0" borderId="11" xfId="0" applyFont="1" applyFill="1" applyBorder="1" applyAlignment="1" applyProtection="1">
      <alignment vertical="top"/>
      <protection hidden="1"/>
    </xf>
    <xf numFmtId="0" fontId="23" fillId="0" borderId="13" xfId="0" applyFont="1" applyFill="1" applyBorder="1" applyAlignment="1" applyProtection="1">
      <alignment vertical="top"/>
      <protection hidden="1"/>
    </xf>
    <xf numFmtId="0" fontId="23" fillId="0" borderId="14" xfId="0" applyFont="1" applyFill="1" applyBorder="1" applyAlignment="1" applyProtection="1">
      <alignment vertical="top"/>
      <protection hidden="1"/>
    </xf>
    <xf numFmtId="0" fontId="23" fillId="0" borderId="15" xfId="0" applyFont="1" applyFill="1" applyBorder="1" applyAlignment="1" applyProtection="1">
      <alignment vertical="top"/>
      <protection hidden="1"/>
    </xf>
    <xf numFmtId="0" fontId="23" fillId="0" borderId="29" xfId="0" applyFont="1" applyFill="1" applyBorder="1" applyAlignment="1" applyProtection="1">
      <alignment vertical="center" wrapText="1"/>
      <protection hidden="1"/>
    </xf>
    <xf numFmtId="0" fontId="23" fillId="0" borderId="30" xfId="0" applyFont="1" applyFill="1" applyBorder="1" applyAlignment="1" applyProtection="1">
      <alignment vertical="center"/>
      <protection hidden="1"/>
    </xf>
    <xf numFmtId="0" fontId="23" fillId="0" borderId="31" xfId="0" applyFont="1" applyFill="1" applyBorder="1" applyAlignment="1" applyProtection="1">
      <alignment vertical="center"/>
      <protection hidden="1"/>
    </xf>
    <xf numFmtId="0" fontId="23" fillId="0" borderId="29" xfId="0" applyFont="1" applyFill="1" applyBorder="1" applyAlignment="1" applyProtection="1">
      <alignment vertical="center"/>
      <protection hidden="1"/>
    </xf>
    <xf numFmtId="0" fontId="23" fillId="0" borderId="10" xfId="0" applyFont="1" applyFill="1" applyBorder="1" applyAlignment="1" applyProtection="1">
      <alignment horizontal="right" vertical="top" wrapText="1"/>
      <protection hidden="1"/>
    </xf>
    <xf numFmtId="0" fontId="23" fillId="0" borderId="0" xfId="0" applyFont="1" applyFill="1" applyBorder="1" applyAlignment="1" applyProtection="1">
      <alignment horizontal="right" vertical="top" wrapText="1"/>
      <protection hidden="1"/>
    </xf>
    <xf numFmtId="0" fontId="23" fillId="0" borderId="16" xfId="0" applyFont="1" applyFill="1" applyBorder="1" applyAlignment="1" applyProtection="1">
      <alignment horizontal="right" vertical="top" wrapText="1"/>
      <protection hidden="1"/>
    </xf>
    <xf numFmtId="0" fontId="23" fillId="0" borderId="12" xfId="0" applyFont="1" applyFill="1" applyBorder="1" applyAlignment="1" applyProtection="1">
      <alignment horizontal="right" vertical="top" wrapText="1"/>
      <protection hidden="1"/>
    </xf>
    <xf numFmtId="0" fontId="23" fillId="0" borderId="19" xfId="0" applyFont="1" applyFill="1" applyBorder="1" applyAlignment="1" applyProtection="1">
      <alignment horizontal="center" vertical="center"/>
      <protection hidden="1"/>
    </xf>
    <xf numFmtId="0" fontId="23" fillId="0" borderId="20"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3" fillId="0" borderId="20" xfId="0" applyFont="1" applyFill="1" applyBorder="1" applyAlignment="1" applyProtection="1">
      <alignment horizontal="center" vertical="center"/>
      <protection locked="0" hidden="1"/>
    </xf>
    <xf numFmtId="0" fontId="23" fillId="0" borderId="12" xfId="0" applyFont="1" applyFill="1" applyBorder="1" applyAlignment="1" applyProtection="1">
      <alignment horizontal="center" vertical="center"/>
      <protection locked="0" hidden="1"/>
    </xf>
    <xf numFmtId="0" fontId="23" fillId="0" borderId="43" xfId="0" applyFont="1" applyFill="1" applyBorder="1" applyAlignment="1" applyProtection="1">
      <alignment horizontal="center" vertical="center"/>
      <protection locked="0" hidden="1"/>
    </xf>
    <xf numFmtId="0" fontId="23" fillId="0" borderId="46" xfId="0" applyFont="1" applyFill="1" applyBorder="1" applyAlignment="1" applyProtection="1">
      <alignment horizontal="center" vertical="center"/>
      <protection locked="0" hidden="1"/>
    </xf>
    <xf numFmtId="0" fontId="23" fillId="0" borderId="19" xfId="0" applyFont="1" applyFill="1" applyBorder="1" applyAlignment="1" applyProtection="1">
      <alignment horizontal="left" vertical="center"/>
      <protection hidden="1"/>
    </xf>
    <xf numFmtId="0" fontId="23" fillId="0" borderId="20" xfId="0" applyFont="1" applyFill="1" applyBorder="1" applyAlignment="1" applyProtection="1">
      <alignment horizontal="left" vertical="center"/>
      <protection hidden="1"/>
    </xf>
    <xf numFmtId="0" fontId="23" fillId="0" borderId="10" xfId="0" applyFont="1" applyFill="1" applyBorder="1" applyAlignment="1" applyProtection="1">
      <alignment horizontal="left" vertical="center"/>
      <protection hidden="1"/>
    </xf>
    <xf numFmtId="0" fontId="23" fillId="0" borderId="0" xfId="0" applyFont="1" applyFill="1" applyBorder="1" applyAlignment="1" applyProtection="1">
      <alignment horizontal="left" vertical="center"/>
      <protection hidden="1"/>
    </xf>
    <xf numFmtId="0" fontId="23" fillId="0" borderId="16" xfId="0" applyFont="1" applyFill="1" applyBorder="1" applyAlignment="1" applyProtection="1">
      <alignment horizontal="left" vertical="center"/>
      <protection hidden="1"/>
    </xf>
    <xf numFmtId="0" fontId="23" fillId="0" borderId="12" xfId="0" applyFont="1" applyFill="1" applyBorder="1" applyAlignment="1" applyProtection="1">
      <alignment horizontal="left" vertical="center"/>
      <protection hidden="1"/>
    </xf>
    <xf numFmtId="0" fontId="23" fillId="0" borderId="24" xfId="0" applyFont="1" applyFill="1" applyBorder="1" applyAlignment="1" applyProtection="1">
      <alignment vertical="center" wrapText="1"/>
      <protection hidden="1"/>
    </xf>
    <xf numFmtId="0" fontId="23" fillId="0" borderId="18" xfId="0" applyFont="1" applyFill="1" applyBorder="1" applyAlignment="1" applyProtection="1">
      <alignment vertical="center" wrapText="1"/>
      <protection hidden="1"/>
    </xf>
    <xf numFmtId="0" fontId="23" fillId="0" borderId="11" xfId="0" applyFont="1" applyFill="1" applyBorder="1" applyAlignment="1" applyProtection="1">
      <alignment vertical="center" wrapText="1"/>
      <protection hidden="1"/>
    </xf>
    <xf numFmtId="0" fontId="23" fillId="0" borderId="12" xfId="0" applyFont="1" applyFill="1" applyBorder="1" applyAlignment="1" applyProtection="1">
      <alignment vertical="center" wrapText="1"/>
      <protection hidden="1"/>
    </xf>
    <xf numFmtId="0" fontId="23" fillId="0" borderId="17" xfId="0" applyFont="1" applyFill="1" applyBorder="1" applyAlignment="1" applyProtection="1">
      <alignment vertical="center" wrapText="1"/>
      <protection hidden="1"/>
    </xf>
    <xf numFmtId="0" fontId="23" fillId="0" borderId="21" xfId="0" applyFont="1" applyFill="1" applyBorder="1" applyAlignment="1" applyProtection="1">
      <alignment vertical="center" wrapText="1"/>
      <protection hidden="1"/>
    </xf>
    <xf numFmtId="0" fontId="23" fillId="0" borderId="16" xfId="0" applyFont="1" applyFill="1" applyBorder="1" applyAlignment="1" applyProtection="1">
      <alignment vertical="center" wrapText="1"/>
      <protection hidden="1"/>
    </xf>
    <xf numFmtId="0" fontId="23" fillId="0" borderId="19" xfId="0" applyFont="1" applyFill="1" applyBorder="1" applyAlignment="1" applyProtection="1">
      <alignment vertical="center"/>
      <protection hidden="1"/>
    </xf>
    <xf numFmtId="0" fontId="23" fillId="0" borderId="20" xfId="0" applyFont="1" applyFill="1" applyBorder="1" applyAlignment="1" applyProtection="1">
      <alignment vertical="center"/>
      <protection hidden="1"/>
    </xf>
    <xf numFmtId="0" fontId="23" fillId="0" borderId="26" xfId="0" applyFont="1" applyFill="1" applyBorder="1" applyAlignment="1" applyProtection="1">
      <alignment vertical="center"/>
      <protection hidden="1"/>
    </xf>
    <xf numFmtId="0" fontId="23" fillId="0" borderId="27" xfId="0" applyFont="1" applyFill="1" applyBorder="1" applyAlignment="1" applyProtection="1">
      <alignment vertical="center"/>
      <protection hidden="1"/>
    </xf>
    <xf numFmtId="0" fontId="23" fillId="0" borderId="0" xfId="0" applyFont="1" applyFill="1" applyBorder="1" applyAlignment="1" applyProtection="1">
      <alignment horizontal="center" vertical="top"/>
      <protection hidden="1"/>
    </xf>
    <xf numFmtId="0" fontId="23" fillId="0" borderId="51"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top"/>
      <protection hidden="1"/>
    </xf>
    <xf numFmtId="0" fontId="22" fillId="0" borderId="0"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locked="0" hidden="1"/>
    </xf>
    <xf numFmtId="0" fontId="22" fillId="0" borderId="12" xfId="0" applyFont="1" applyFill="1" applyBorder="1" applyAlignment="1" applyProtection="1">
      <alignment horizontal="center" vertical="center"/>
      <protection locked="0" hidden="1"/>
    </xf>
    <xf numFmtId="0" fontId="23" fillId="0" borderId="25" xfId="0" applyFont="1" applyFill="1" applyBorder="1" applyAlignment="1" applyProtection="1">
      <alignment horizontal="left" vertical="center"/>
      <protection hidden="1"/>
    </xf>
    <xf numFmtId="0" fontId="23" fillId="0" borderId="24" xfId="0" applyFont="1" applyFill="1" applyBorder="1" applyAlignment="1" applyProtection="1">
      <alignment horizontal="left" vertical="center"/>
      <protection hidden="1"/>
    </xf>
    <xf numFmtId="0" fontId="23" fillId="0" borderId="18" xfId="0" applyFont="1" applyFill="1" applyBorder="1" applyAlignment="1" applyProtection="1">
      <alignment horizontal="left" vertical="center"/>
      <protection hidden="1"/>
    </xf>
    <xf numFmtId="0" fontId="23" fillId="0" borderId="13" xfId="0" applyFont="1" applyFill="1" applyBorder="1" applyAlignment="1" applyProtection="1">
      <alignment horizontal="left" vertical="center"/>
      <protection hidden="1"/>
    </xf>
    <xf numFmtId="0" fontId="23" fillId="0" borderId="14" xfId="0" applyFont="1" applyFill="1" applyBorder="1" applyAlignment="1" applyProtection="1">
      <alignment horizontal="left" vertical="center"/>
      <protection hidden="1"/>
    </xf>
    <xf numFmtId="0" fontId="23" fillId="0" borderId="15" xfId="0" applyFont="1" applyFill="1" applyBorder="1" applyAlignment="1" applyProtection="1">
      <alignment horizontal="left" vertical="center"/>
      <protection hidden="1"/>
    </xf>
    <xf numFmtId="0" fontId="23" fillId="0" borderId="49" xfId="0" applyFont="1" applyFill="1" applyBorder="1" applyAlignment="1" applyProtection="1">
      <alignment horizontal="center" vertical="center"/>
      <protection locked="0" hidden="1"/>
    </xf>
    <xf numFmtId="0" fontId="23" fillId="0" borderId="50" xfId="0" applyFont="1" applyFill="1" applyBorder="1" applyAlignment="1" applyProtection="1">
      <alignment horizontal="center" vertical="center"/>
      <protection locked="0" hidden="1"/>
    </xf>
    <xf numFmtId="0" fontId="23" fillId="0" borderId="51" xfId="0" applyFont="1" applyFill="1" applyBorder="1" applyAlignment="1" applyProtection="1">
      <alignment horizontal="center" vertical="center"/>
      <protection locked="0" hidden="1"/>
    </xf>
    <xf numFmtId="0" fontId="23" fillId="0" borderId="11" xfId="0" applyFont="1" applyFill="1" applyBorder="1" applyAlignment="1" applyProtection="1">
      <alignment horizontal="left" vertical="center"/>
      <protection hidden="1"/>
    </xf>
    <xf numFmtId="0" fontId="23" fillId="0" borderId="17" xfId="0" applyFont="1" applyFill="1" applyBorder="1" applyAlignment="1" applyProtection="1">
      <alignment horizontal="left" vertical="center"/>
      <protection hidden="1"/>
    </xf>
    <xf numFmtId="0" fontId="23" fillId="0" borderId="24" xfId="0" applyFont="1" applyFill="1" applyBorder="1" applyAlignment="1" applyProtection="1">
      <alignment horizontal="center"/>
      <protection hidden="1"/>
    </xf>
    <xf numFmtId="0" fontId="23" fillId="0" borderId="21" xfId="0" applyFont="1" applyFill="1" applyBorder="1" applyAlignment="1" applyProtection="1">
      <alignment vertical="center"/>
      <protection hidden="1"/>
    </xf>
    <xf numFmtId="0" fontId="23" fillId="0" borderId="21" xfId="0" applyFont="1" applyFill="1" applyBorder="1" applyAlignment="1" applyProtection="1">
      <alignment horizontal="left" vertical="center"/>
      <protection hidden="1"/>
    </xf>
    <xf numFmtId="0" fontId="23" fillId="0" borderId="18" xfId="0" applyFont="1" applyFill="1" applyBorder="1" applyAlignment="1" applyProtection="1">
      <alignment vertical="center"/>
      <protection hidden="1"/>
    </xf>
    <xf numFmtId="0" fontId="23" fillId="0" borderId="25" xfId="0" applyFont="1" applyFill="1" applyBorder="1" applyAlignment="1" applyProtection="1">
      <alignment vertical="center"/>
      <protection hidden="1"/>
    </xf>
    <xf numFmtId="0" fontId="23" fillId="0" borderId="36" xfId="0" applyFont="1" applyFill="1" applyBorder="1" applyAlignment="1" applyProtection="1">
      <alignment horizontal="center" vertical="center"/>
      <protection hidden="1"/>
    </xf>
    <xf numFmtId="0" fontId="23" fillId="0" borderId="38"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top"/>
      <protection locked="0" hidden="1"/>
    </xf>
    <xf numFmtId="0" fontId="23" fillId="0" borderId="12" xfId="0" applyFont="1" applyFill="1" applyBorder="1" applyAlignment="1" applyProtection="1">
      <alignment horizontal="center" vertical="top"/>
      <protection locked="0" hidden="1"/>
    </xf>
    <xf numFmtId="0" fontId="23" fillId="0" borderId="0" xfId="0" applyFont="1" applyFill="1" applyBorder="1" applyAlignment="1" applyProtection="1">
      <alignment horizontal="center"/>
      <protection locked="0" hidden="1"/>
    </xf>
    <xf numFmtId="0" fontId="23" fillId="0" borderId="12" xfId="0" applyFont="1" applyFill="1" applyBorder="1" applyAlignment="1" applyProtection="1">
      <alignment horizontal="center"/>
      <protection locked="0" hidden="1"/>
    </xf>
    <xf numFmtId="0" fontId="23" fillId="0" borderId="18"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3" fillId="0" borderId="26" xfId="0" applyFont="1" applyFill="1" applyBorder="1" applyAlignment="1" applyProtection="1">
      <alignment horizontal="center" vertical="center"/>
      <protection locked="0" hidden="1"/>
    </xf>
    <xf numFmtId="0" fontId="23" fillId="0" borderId="32" xfId="0" applyFont="1" applyFill="1" applyBorder="1" applyAlignment="1" applyProtection="1">
      <alignment horizontal="center" vertical="center"/>
      <protection locked="0" hidden="1"/>
    </xf>
    <xf numFmtId="0" fontId="23" fillId="0" borderId="27" xfId="0" applyFont="1" applyFill="1" applyBorder="1" applyAlignment="1" applyProtection="1">
      <alignment horizontal="center" vertical="center"/>
      <protection locked="0" hidden="1"/>
    </xf>
    <xf numFmtId="0" fontId="22" fillId="0" borderId="26" xfId="0" applyFont="1" applyFill="1" applyBorder="1" applyAlignment="1" applyProtection="1">
      <alignment horizontal="left" vertical="center"/>
      <protection hidden="1"/>
    </xf>
    <xf numFmtId="0" fontId="22" fillId="0" borderId="26" xfId="0" applyFont="1" applyFill="1" applyBorder="1" applyAlignment="1" applyProtection="1">
      <alignment vertical="center"/>
      <protection hidden="1"/>
    </xf>
    <xf numFmtId="0" fontId="22" fillId="0" borderId="27" xfId="0" applyFont="1" applyFill="1" applyBorder="1" applyAlignment="1" applyProtection="1">
      <alignment horizontal="left" vertical="center"/>
      <protection hidden="1"/>
    </xf>
    <xf numFmtId="0" fontId="22" fillId="0" borderId="27" xfId="0" applyFont="1" applyFill="1" applyBorder="1" applyAlignment="1" applyProtection="1">
      <alignment vertical="center"/>
      <protection hidden="1"/>
    </xf>
    <xf numFmtId="0" fontId="22" fillId="0" borderId="32" xfId="0" applyFont="1" applyFill="1" applyBorder="1" applyAlignment="1" applyProtection="1">
      <alignment vertical="center"/>
      <protection hidden="1"/>
    </xf>
    <xf numFmtId="0" fontId="23" fillId="0" borderId="32" xfId="0" applyFont="1" applyFill="1" applyBorder="1" applyAlignment="1" applyProtection="1">
      <alignment vertical="center"/>
      <protection hidden="1"/>
    </xf>
    <xf numFmtId="0" fontId="23" fillId="0" borderId="15" xfId="0" applyFont="1" applyFill="1" applyBorder="1" applyAlignment="1" applyProtection="1">
      <alignment vertical="center" wrapText="1"/>
      <protection hidden="1"/>
    </xf>
    <xf numFmtId="0" fontId="23" fillId="0" borderId="10" xfId="0" applyFont="1" applyFill="1" applyBorder="1" applyAlignment="1" applyProtection="1">
      <alignment horizontal="left" vertical="top" wrapText="1" indent="1"/>
      <protection locked="0" hidden="1"/>
    </xf>
    <xf numFmtId="0" fontId="23" fillId="0" borderId="0" xfId="0" applyFont="1" applyFill="1" applyBorder="1" applyAlignment="1" applyProtection="1">
      <alignment horizontal="left" vertical="top" wrapText="1" indent="1"/>
      <protection locked="0" hidden="1"/>
    </xf>
    <xf numFmtId="0" fontId="23" fillId="0" borderId="11" xfId="0" applyFont="1" applyFill="1" applyBorder="1" applyAlignment="1" applyProtection="1">
      <alignment horizontal="left" vertical="top" wrapText="1" indent="1"/>
      <protection locked="0" hidden="1"/>
    </xf>
    <xf numFmtId="0" fontId="23" fillId="0" borderId="16" xfId="0" applyFont="1" applyFill="1" applyBorder="1" applyAlignment="1" applyProtection="1">
      <alignment horizontal="left" vertical="top" wrapText="1" indent="1"/>
      <protection locked="0" hidden="1"/>
    </xf>
    <xf numFmtId="0" fontId="23" fillId="0" borderId="12" xfId="0" applyFont="1" applyFill="1" applyBorder="1" applyAlignment="1" applyProtection="1">
      <alignment horizontal="left" vertical="top" wrapText="1" indent="1"/>
      <protection locked="0" hidden="1"/>
    </xf>
    <xf numFmtId="0" fontId="23" fillId="0" borderId="17" xfId="0" applyFont="1" applyFill="1" applyBorder="1" applyAlignment="1" applyProtection="1">
      <alignment horizontal="left" vertical="top" wrapText="1" indent="1"/>
      <protection locked="0"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vertical="center"/>
      <protection hidden="1"/>
    </xf>
    <xf numFmtId="0" fontId="23" fillId="0" borderId="15" xfId="0" applyFont="1" applyFill="1" applyBorder="1" applyAlignment="1" applyProtection="1">
      <alignment vertical="center"/>
      <protection hidden="1"/>
    </xf>
    <xf numFmtId="0" fontId="23" fillId="0" borderId="13" xfId="0" applyFont="1" applyFill="1" applyBorder="1" applyAlignment="1" applyProtection="1">
      <alignment horizontal="left" vertical="center" wrapText="1"/>
      <protection hidden="1"/>
    </xf>
    <xf numFmtId="0" fontId="23" fillId="0" borderId="14" xfId="0" applyFont="1" applyFill="1" applyBorder="1" applyAlignment="1" applyProtection="1">
      <alignment horizontal="left" vertical="center" wrapText="1"/>
      <protection hidden="1"/>
    </xf>
    <xf numFmtId="0" fontId="23" fillId="0" borderId="15" xfId="0" applyFont="1" applyFill="1" applyBorder="1" applyAlignment="1" applyProtection="1">
      <alignment horizontal="left" vertical="center" wrapText="1"/>
      <protection hidden="1"/>
    </xf>
    <xf numFmtId="0" fontId="23" fillId="0" borderId="34" xfId="0" applyFont="1" applyFill="1" applyBorder="1" applyAlignment="1" applyProtection="1">
      <alignment vertical="center"/>
      <protection hidden="1"/>
    </xf>
    <xf numFmtId="0" fontId="23" fillId="0" borderId="26" xfId="0" applyFont="1" applyFill="1" applyBorder="1" applyAlignment="1" applyProtection="1">
      <alignment horizontal="left" vertical="center"/>
      <protection hidden="1"/>
    </xf>
    <xf numFmtId="0" fontId="23" fillId="0" borderId="27" xfId="0" applyFont="1" applyFill="1" applyBorder="1" applyAlignment="1" applyProtection="1">
      <alignment horizontal="left" vertical="center"/>
      <protection hidden="1"/>
    </xf>
    <xf numFmtId="0" fontId="23" fillId="0" borderId="33" xfId="0" applyFont="1" applyFill="1" applyBorder="1" applyAlignment="1" applyProtection="1">
      <alignment vertical="center" wrapText="1"/>
      <protection hidden="1"/>
    </xf>
    <xf numFmtId="0" fontId="23" fillId="0" borderId="33" xfId="0" applyFont="1" applyFill="1" applyBorder="1" applyAlignment="1" applyProtection="1">
      <alignment vertical="center"/>
      <protection hidden="1"/>
    </xf>
    <xf numFmtId="0" fontId="23" fillId="0" borderId="0" xfId="0" applyFont="1" applyFill="1" applyBorder="1" applyAlignment="1" applyProtection="1">
      <alignment horizontal="center" vertical="top" wrapText="1"/>
      <protection hidden="1"/>
    </xf>
    <xf numFmtId="0" fontId="23" fillId="0" borderId="12" xfId="0" applyFont="1" applyFill="1" applyBorder="1" applyAlignment="1" applyProtection="1">
      <alignment horizontal="center" vertical="top" wrapText="1"/>
      <protection hidden="1"/>
    </xf>
    <xf numFmtId="0" fontId="7" fillId="0" borderId="0" xfId="0" applyFont="1" applyFill="1" applyAlignment="1" applyProtection="1">
      <alignment horizontal="center" vertical="center"/>
      <protection hidden="1"/>
    </xf>
    <xf numFmtId="0" fontId="22" fillId="0" borderId="24" xfId="0" applyFont="1" applyFill="1" applyBorder="1" applyAlignment="1" applyProtection="1">
      <protection hidden="1"/>
    </xf>
    <xf numFmtId="0" fontId="22" fillId="0" borderId="12" xfId="0" applyFont="1" applyFill="1" applyBorder="1" applyAlignment="1" applyProtection="1">
      <protection hidden="1"/>
    </xf>
    <xf numFmtId="0" fontId="21" fillId="0" borderId="24" xfId="0" applyFont="1" applyFill="1" applyBorder="1" applyAlignment="1" applyProtection="1">
      <alignment horizontal="center"/>
      <protection hidden="1"/>
    </xf>
    <xf numFmtId="0" fontId="21" fillId="0" borderId="12" xfId="0" applyFont="1" applyFill="1" applyBorder="1" applyAlignment="1" applyProtection="1">
      <alignment horizontal="center"/>
      <protection hidden="1"/>
    </xf>
    <xf numFmtId="0" fontId="22" fillId="0" borderId="24" xfId="0" applyFont="1" applyFill="1" applyBorder="1" applyAlignment="1" applyProtection="1">
      <alignment horizontal="left"/>
      <protection locked="0" hidden="1"/>
    </xf>
    <xf numFmtId="0" fontId="22" fillId="0" borderId="12" xfId="0" applyFont="1" applyFill="1" applyBorder="1" applyAlignment="1" applyProtection="1">
      <alignment horizontal="left"/>
      <protection locked="0" hidden="1"/>
    </xf>
    <xf numFmtId="0" fontId="22" fillId="0" borderId="0" xfId="0" applyFont="1" applyFill="1" applyBorder="1" applyAlignment="1" applyProtection="1">
      <protection hidden="1"/>
    </xf>
    <xf numFmtId="0" fontId="21" fillId="0" borderId="0" xfId="0" applyFont="1" applyFill="1" applyBorder="1" applyAlignment="1" applyProtection="1">
      <alignment horizontal="center"/>
      <protection hidden="1"/>
    </xf>
    <xf numFmtId="0" fontId="22" fillId="0" borderId="0" xfId="0" applyFont="1" applyFill="1" applyBorder="1" applyAlignment="1" applyProtection="1">
      <alignment horizontal="left" shrinkToFit="1"/>
      <protection locked="0" hidden="1"/>
    </xf>
    <xf numFmtId="0" fontId="22" fillId="0" borderId="12" xfId="0" applyFont="1" applyFill="1" applyBorder="1" applyAlignment="1" applyProtection="1">
      <alignment horizontal="left" shrinkToFit="1"/>
      <protection locked="0" hidden="1"/>
    </xf>
    <xf numFmtId="0" fontId="22" fillId="0" borderId="0" xfId="0" applyFont="1" applyFill="1" applyAlignment="1" applyProtection="1">
      <alignment horizontal="right" vertical="center"/>
      <protection hidden="1"/>
    </xf>
    <xf numFmtId="0" fontId="21" fillId="0" borderId="0" xfId="0" applyFont="1" applyFill="1" applyAlignment="1" applyProtection="1">
      <alignment horizontal="center" vertical="center"/>
      <protection hidden="1"/>
    </xf>
    <xf numFmtId="0" fontId="21" fillId="0" borderId="0" xfId="0" applyFont="1" applyFill="1" applyAlignment="1" applyProtection="1">
      <alignment horizontal="center" vertical="center"/>
      <protection locked="0" hidden="1"/>
    </xf>
    <xf numFmtId="0" fontId="22" fillId="0" borderId="0" xfId="0" applyFont="1" applyFill="1" applyBorder="1" applyAlignment="1" applyProtection="1">
      <alignment horizontal="center"/>
      <protection hidden="1"/>
    </xf>
    <xf numFmtId="0" fontId="22" fillId="0" borderId="0" xfId="0" applyFont="1" applyFill="1" applyAlignment="1" applyProtection="1">
      <alignment horizontal="center"/>
      <protection hidden="1"/>
    </xf>
    <xf numFmtId="0" fontId="22" fillId="0" borderId="12" xfId="0" applyFont="1" applyFill="1" applyBorder="1" applyAlignment="1" applyProtection="1">
      <alignment horizontal="center"/>
      <protection hidden="1"/>
    </xf>
    <xf numFmtId="0" fontId="22" fillId="0" borderId="0" xfId="0" applyFont="1" applyFill="1" applyBorder="1" applyAlignment="1" applyProtection="1">
      <alignment horizontal="center"/>
      <protection locked="0" hidden="1"/>
    </xf>
    <xf numFmtId="0" fontId="22" fillId="0" borderId="12" xfId="0" applyFont="1" applyFill="1" applyBorder="1" applyAlignment="1" applyProtection="1">
      <alignment horizontal="center"/>
      <protection locked="0" hidden="1"/>
    </xf>
    <xf numFmtId="0" fontId="22" fillId="0" borderId="25" xfId="0" applyFont="1" applyFill="1" applyBorder="1" applyAlignment="1" applyProtection="1">
      <alignment horizontal="center" vertical="center"/>
      <protection hidden="1"/>
    </xf>
    <xf numFmtId="0" fontId="1" fillId="0" borderId="24"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1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23" fillId="0" borderId="10" xfId="0" applyFont="1" applyFill="1" applyBorder="1" applyAlignment="1" applyProtection="1">
      <alignment horizontal="center"/>
      <protection hidden="1"/>
    </xf>
    <xf numFmtId="0" fontId="23" fillId="0" borderId="35" xfId="0" applyFont="1" applyFill="1" applyBorder="1" applyAlignment="1" applyProtection="1">
      <alignment horizontal="center" vertical="center"/>
      <protection hidden="1"/>
    </xf>
    <xf numFmtId="0" fontId="1" fillId="0" borderId="36" xfId="0" applyFont="1" applyFill="1" applyBorder="1" applyAlignment="1" applyProtection="1">
      <alignment vertical="center"/>
      <protection hidden="1"/>
    </xf>
    <xf numFmtId="0" fontId="1" fillId="0" borderId="37" xfId="0" applyFont="1" applyFill="1" applyBorder="1" applyAlignment="1" applyProtection="1">
      <alignment vertical="center"/>
      <protection hidden="1"/>
    </xf>
    <xf numFmtId="0" fontId="1" fillId="0" borderId="40" xfId="0" applyFont="1" applyFill="1" applyBorder="1" applyAlignment="1" applyProtection="1">
      <alignment vertical="center"/>
      <protection hidden="1"/>
    </xf>
    <xf numFmtId="0" fontId="1" fillId="0" borderId="42" xfId="0" applyFont="1" applyFill="1" applyBorder="1" applyAlignment="1" applyProtection="1">
      <alignment vertical="center"/>
      <protection hidden="1"/>
    </xf>
    <xf numFmtId="0" fontId="1" fillId="0" borderId="28" xfId="0" applyFont="1" applyFill="1" applyBorder="1" applyAlignment="1" applyProtection="1">
      <alignment vertical="center"/>
      <protection hidden="1"/>
    </xf>
    <xf numFmtId="0" fontId="1" fillId="0" borderId="38" xfId="0" applyFont="1" applyFill="1" applyBorder="1" applyAlignment="1" applyProtection="1">
      <alignment vertical="center"/>
      <protection hidden="1"/>
    </xf>
    <xf numFmtId="0" fontId="1" fillId="0" borderId="39" xfId="0" applyFont="1" applyFill="1" applyBorder="1" applyAlignment="1" applyProtection="1">
      <alignment vertical="center"/>
      <protection hidden="1"/>
    </xf>
    <xf numFmtId="0" fontId="7" fillId="0" borderId="22" xfId="0" applyFont="1" applyFill="1" applyBorder="1" applyAlignment="1" applyProtection="1">
      <alignment horizontal="center" vertical="center"/>
      <protection hidden="1"/>
    </xf>
    <xf numFmtId="0" fontId="1" fillId="0" borderId="22" xfId="0" applyFont="1" applyFill="1" applyBorder="1" applyAlignment="1" applyProtection="1">
      <alignment vertical="center"/>
      <protection hidden="1"/>
    </xf>
    <xf numFmtId="0" fontId="7" fillId="0" borderId="26" xfId="0" applyFont="1" applyFill="1" applyBorder="1" applyAlignment="1" applyProtection="1">
      <alignment horizontal="center" vertical="center"/>
      <protection hidden="1"/>
    </xf>
    <xf numFmtId="0" fontId="1" fillId="0" borderId="26" xfId="0" applyFont="1" applyFill="1" applyBorder="1" applyAlignment="1" applyProtection="1">
      <alignment vertical="center"/>
      <protection hidden="1"/>
    </xf>
    <xf numFmtId="0" fontId="1" fillId="0" borderId="27" xfId="0" applyFont="1" applyFill="1" applyBorder="1" applyAlignment="1" applyProtection="1">
      <alignment vertical="center"/>
      <protection hidden="1"/>
    </xf>
    <xf numFmtId="0" fontId="1" fillId="0" borderId="32" xfId="0" applyFont="1" applyFill="1" applyBorder="1" applyAlignment="1" applyProtection="1">
      <alignment vertical="center"/>
      <protection hidden="1"/>
    </xf>
    <xf numFmtId="0" fontId="23" fillId="0" borderId="33" xfId="0" applyFont="1" applyFill="1" applyBorder="1" applyAlignment="1" applyProtection="1">
      <alignment horizontal="left" vertical="center"/>
      <protection hidden="1"/>
    </xf>
    <xf numFmtId="0" fontId="23" fillId="0" borderId="34" xfId="0" applyFont="1" applyFill="1" applyBorder="1" applyAlignment="1" applyProtection="1">
      <alignment horizontal="left" vertical="center"/>
      <protection hidden="1"/>
    </xf>
    <xf numFmtId="0" fontId="23" fillId="0" borderId="26" xfId="0" applyFont="1" applyFill="1" applyBorder="1" applyAlignment="1" applyProtection="1">
      <alignment vertical="center" wrapText="1"/>
      <protection hidden="1"/>
    </xf>
    <xf numFmtId="0" fontId="23" fillId="0" borderId="14" xfId="0" applyFont="1" applyFill="1" applyBorder="1" applyAlignment="1" applyProtection="1">
      <alignment horizontal="center" vertical="top"/>
      <protection hidden="1"/>
    </xf>
    <xf numFmtId="0" fontId="23" fillId="0" borderId="10" xfId="0" applyFont="1" applyFill="1" applyBorder="1" applyAlignment="1" applyProtection="1">
      <alignment horizontal="left" vertical="top" wrapText="1"/>
      <protection hidden="1"/>
    </xf>
    <xf numFmtId="0" fontId="23" fillId="0" borderId="0" xfId="0" applyFont="1" applyFill="1" applyBorder="1" applyAlignment="1" applyProtection="1">
      <alignment horizontal="left" vertical="top" wrapText="1"/>
      <protection hidden="1"/>
    </xf>
    <xf numFmtId="0" fontId="23" fillId="0" borderId="11" xfId="0" applyFont="1" applyFill="1" applyBorder="1" applyAlignment="1" applyProtection="1">
      <alignment horizontal="left" vertical="top" wrapText="1"/>
      <protection hidden="1"/>
    </xf>
    <xf numFmtId="0" fontId="23" fillId="0" borderId="13" xfId="0" applyFont="1" applyFill="1" applyBorder="1" applyAlignment="1" applyProtection="1">
      <alignment horizontal="left" vertical="top" wrapText="1"/>
      <protection hidden="1"/>
    </xf>
    <xf numFmtId="0" fontId="23" fillId="0" borderId="14" xfId="0" applyFont="1" applyFill="1" applyBorder="1" applyAlignment="1" applyProtection="1">
      <alignment horizontal="left" vertical="top" wrapText="1"/>
      <protection hidden="1"/>
    </xf>
    <xf numFmtId="0" fontId="23" fillId="0" borderId="15" xfId="0" applyFont="1" applyFill="1" applyBorder="1" applyAlignment="1" applyProtection="1">
      <alignment horizontal="left" vertical="top" wrapText="1"/>
      <protection hidden="1"/>
    </xf>
    <xf numFmtId="38" fontId="23" fillId="0" borderId="24" xfId="33" applyFont="1" applyFill="1" applyBorder="1" applyAlignment="1" applyProtection="1">
      <alignment horizontal="center"/>
      <protection locked="0" hidden="1"/>
    </xf>
    <xf numFmtId="38" fontId="23" fillId="0" borderId="12" xfId="33" applyFont="1" applyFill="1" applyBorder="1" applyAlignment="1" applyProtection="1">
      <alignment horizontal="center"/>
      <protection locked="0" hidden="1"/>
    </xf>
    <xf numFmtId="38" fontId="23" fillId="0" borderId="10" xfId="33" applyFont="1" applyFill="1" applyBorder="1" applyAlignment="1" applyProtection="1">
      <alignment horizontal="left" vertical="center"/>
      <protection hidden="1"/>
    </xf>
    <xf numFmtId="38" fontId="23" fillId="0" borderId="0" xfId="33" applyFont="1" applyFill="1" applyBorder="1" applyAlignment="1" applyProtection="1">
      <alignment horizontal="left" vertical="center"/>
      <protection hidden="1"/>
    </xf>
    <xf numFmtId="38" fontId="23" fillId="0" borderId="11" xfId="33" applyFont="1" applyFill="1" applyBorder="1" applyAlignment="1" applyProtection="1">
      <alignment horizontal="left" vertical="center"/>
      <protection hidden="1"/>
    </xf>
    <xf numFmtId="0" fontId="23" fillId="0" borderId="24" xfId="0" applyFont="1" applyFill="1" applyBorder="1" applyAlignment="1" applyProtection="1">
      <alignment horizontal="center" vertical="center"/>
      <protection locked="0" hidden="1"/>
    </xf>
    <xf numFmtId="0" fontId="23" fillId="0" borderId="24" xfId="0" applyFont="1" applyFill="1" applyBorder="1" applyAlignment="1" applyProtection="1">
      <alignment vertical="top"/>
      <protection hidden="1"/>
    </xf>
    <xf numFmtId="0" fontId="23" fillId="0" borderId="19" xfId="0" applyFont="1" applyFill="1" applyBorder="1" applyAlignment="1" applyProtection="1">
      <alignment horizontal="left" vertical="top"/>
      <protection hidden="1"/>
    </xf>
    <xf numFmtId="0" fontId="23" fillId="0" borderId="20" xfId="0" applyFont="1" applyFill="1" applyBorder="1" applyAlignment="1" applyProtection="1">
      <alignment horizontal="left" vertical="top"/>
      <protection hidden="1"/>
    </xf>
    <xf numFmtId="0" fontId="23" fillId="0" borderId="10" xfId="0" applyFont="1" applyFill="1" applyBorder="1" applyAlignment="1" applyProtection="1">
      <alignment horizontal="left" vertical="top"/>
      <protection hidden="1"/>
    </xf>
    <xf numFmtId="0" fontId="23" fillId="0" borderId="0" xfId="0" applyFont="1" applyFill="1" applyBorder="1" applyAlignment="1" applyProtection="1">
      <alignment horizontal="left" vertical="top"/>
      <protection hidden="1"/>
    </xf>
    <xf numFmtId="0" fontId="23" fillId="0" borderId="29" xfId="0" applyFont="1" applyFill="1" applyBorder="1" applyAlignment="1" applyProtection="1">
      <alignment horizontal="left" vertical="center" wrapText="1"/>
      <protection hidden="1"/>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22" xfId="0" applyFont="1" applyFill="1" applyBorder="1" applyAlignment="1">
      <alignment horizontal="center" vertical="center"/>
    </xf>
    <xf numFmtId="0" fontId="23" fillId="0" borderId="25" xfId="0" applyFont="1" applyFill="1" applyBorder="1" applyAlignment="1" applyProtection="1">
      <alignment horizontal="center"/>
      <protection hidden="1"/>
    </xf>
    <xf numFmtId="0" fontId="23" fillId="0" borderId="0" xfId="0" applyFont="1" applyFill="1" applyAlignment="1" applyProtection="1">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41B79F1C-A03C-48A9-8F38-D35A37EBD464}"/>
    <cellStyle name="Normal 2 2" xfId="44" xr:uid="{9A8713E8-FCA5-4A63-A6DC-E2B996136F79}"/>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68D2828-4CAE-4C89-ABEA-51D6921CCD9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Z897"/>
  <sheetViews>
    <sheetView tabSelected="1" zoomScale="96" zoomScaleNormal="96" zoomScaleSheetLayoutView="55" workbookViewId="0">
      <selection activeCell="BX20" sqref="BX20:CB21"/>
    </sheetView>
  </sheetViews>
  <sheetFormatPr defaultColWidth="0" defaultRowHeight="13.5" zeroHeight="1" x14ac:dyDescent="0.15"/>
  <cols>
    <col min="1" max="4" width="1.625" style="26" customWidth="1"/>
    <col min="5" max="85" width="1.125" style="26" customWidth="1"/>
    <col min="86" max="103" width="1.25" style="26" customWidth="1"/>
    <col min="104" max="104" width="5.625" style="26" customWidth="1"/>
    <col min="105" max="108" width="1.25" style="1" hidden="1" customWidth="1"/>
    <col min="109" max="111" width="5.625" style="1" hidden="1" customWidth="1"/>
    <col min="112" max="112" width="14.125" style="1" hidden="1" customWidth="1"/>
    <col min="113" max="113" width="13.75" style="1" hidden="1" customWidth="1"/>
    <col min="114" max="114" width="14.875" style="1" hidden="1" customWidth="1"/>
    <col min="115" max="115" width="17.125" style="1" hidden="1" customWidth="1"/>
    <col min="116" max="118" width="11.875" style="1" hidden="1" customWidth="1"/>
    <col min="119" max="119" width="6.75" style="1" hidden="1" customWidth="1"/>
    <col min="120" max="120" width="6" style="1" hidden="1" customWidth="1"/>
    <col min="121" max="121" width="7.875" style="1" hidden="1" customWidth="1"/>
    <col min="122" max="122" width="7.75" style="1" hidden="1" customWidth="1"/>
    <col min="123" max="16384" width="9" style="1" hidden="1"/>
  </cols>
  <sheetData>
    <row r="1" spans="5:121" ht="6.6" customHeight="1" x14ac:dyDescent="0.15"/>
    <row r="2" spans="5:121" ht="6.6" customHeight="1" x14ac:dyDescent="0.15"/>
    <row r="3" spans="5:121" ht="6.6" customHeight="1" x14ac:dyDescent="0.15">
      <c r="E3" s="275" t="s">
        <v>12</v>
      </c>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row>
    <row r="4" spans="5:121" ht="6.6" customHeight="1" x14ac:dyDescent="0.1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c r="BX4" s="275"/>
      <c r="BY4" s="275"/>
      <c r="BZ4" s="275"/>
      <c r="CA4" s="275"/>
      <c r="CB4" s="275"/>
      <c r="CC4" s="275"/>
      <c r="CD4" s="275"/>
      <c r="CE4" s="275"/>
      <c r="CF4" s="275"/>
      <c r="CG4" s="275"/>
    </row>
    <row r="5" spans="5:121" ht="6.6" customHeight="1" x14ac:dyDescent="0.15">
      <c r="E5" s="27"/>
      <c r="F5" s="27"/>
      <c r="G5" s="27"/>
      <c r="H5" s="27"/>
      <c r="I5" s="27"/>
      <c r="J5" s="27"/>
      <c r="K5" s="27"/>
      <c r="L5" s="27"/>
      <c r="M5" s="27"/>
      <c r="N5" s="27"/>
      <c r="O5" s="27"/>
      <c r="P5" s="27"/>
      <c r="Q5" s="27"/>
      <c r="R5" s="27"/>
      <c r="S5" s="27"/>
      <c r="T5" s="27"/>
      <c r="U5" s="27"/>
      <c r="V5" s="27"/>
      <c r="W5" s="287" t="s">
        <v>103</v>
      </c>
      <c r="X5" s="287"/>
      <c r="Y5" s="287"/>
      <c r="Z5" s="287"/>
      <c r="AA5" s="287"/>
      <c r="AB5" s="287"/>
      <c r="AC5" s="287"/>
      <c r="AD5" s="287"/>
      <c r="AE5" s="287"/>
      <c r="AF5" s="287"/>
      <c r="AG5" s="288"/>
      <c r="AH5" s="288"/>
      <c r="AI5" s="288"/>
      <c r="AJ5" s="288"/>
      <c r="AK5" s="288"/>
      <c r="AL5" s="288"/>
      <c r="AM5" s="288"/>
      <c r="AN5" s="288"/>
      <c r="AO5" s="288"/>
      <c r="AP5" s="288"/>
      <c r="AQ5" s="288"/>
      <c r="AR5" s="287" t="s">
        <v>104</v>
      </c>
      <c r="AS5" s="287"/>
      <c r="AT5" s="287"/>
      <c r="AU5" s="287"/>
      <c r="AV5" s="287"/>
      <c r="AW5" s="287"/>
      <c r="AX5" s="287"/>
      <c r="AY5" s="287" t="str">
        <f>IF(AG5="","?",VLOOKUP(AG5,DH64:DK69,2,0))</f>
        <v>?</v>
      </c>
      <c r="AZ5" s="287"/>
      <c r="BA5" s="287"/>
      <c r="BB5" s="287"/>
      <c r="BC5" s="287"/>
      <c r="BD5" s="287"/>
      <c r="BE5" s="287"/>
      <c r="BF5" s="287"/>
      <c r="BG5" s="287"/>
      <c r="BH5" s="287" t="s">
        <v>52</v>
      </c>
      <c r="BI5" s="287"/>
      <c r="BJ5" s="27"/>
      <c r="BK5" s="27"/>
      <c r="BL5" s="27"/>
      <c r="BM5" s="27"/>
      <c r="BN5" s="28"/>
      <c r="BO5" s="28"/>
      <c r="BP5" s="28"/>
      <c r="BQ5" s="28"/>
      <c r="BR5" s="28"/>
      <c r="BS5" s="28"/>
      <c r="BT5" s="28"/>
      <c r="BU5" s="28"/>
      <c r="BV5" s="28"/>
      <c r="BW5" s="28"/>
      <c r="BX5" s="28"/>
      <c r="BY5" s="28"/>
      <c r="BZ5" s="28"/>
      <c r="CA5" s="28"/>
      <c r="CB5" s="28"/>
      <c r="CC5" s="28"/>
      <c r="CD5" s="28"/>
      <c r="CE5" s="28"/>
      <c r="CF5" s="28"/>
      <c r="CG5" s="29"/>
    </row>
    <row r="6" spans="5:121" ht="6.6" customHeight="1" x14ac:dyDescent="0.15">
      <c r="E6" s="27"/>
      <c r="F6" s="27"/>
      <c r="G6" s="27"/>
      <c r="H6" s="27"/>
      <c r="I6" s="27"/>
      <c r="J6" s="27"/>
      <c r="K6" s="27"/>
      <c r="L6" s="27"/>
      <c r="M6" s="27"/>
      <c r="N6" s="27"/>
      <c r="O6" s="27"/>
      <c r="P6" s="27"/>
      <c r="Q6" s="27"/>
      <c r="R6" s="27"/>
      <c r="S6" s="27"/>
      <c r="T6" s="27"/>
      <c r="U6" s="27"/>
      <c r="V6" s="27"/>
      <c r="W6" s="287"/>
      <c r="X6" s="287"/>
      <c r="Y6" s="287"/>
      <c r="Z6" s="287"/>
      <c r="AA6" s="287"/>
      <c r="AB6" s="287"/>
      <c r="AC6" s="287"/>
      <c r="AD6" s="287"/>
      <c r="AE6" s="287"/>
      <c r="AF6" s="287"/>
      <c r="AG6" s="288"/>
      <c r="AH6" s="288"/>
      <c r="AI6" s="288"/>
      <c r="AJ6" s="288"/>
      <c r="AK6" s="288"/>
      <c r="AL6" s="288"/>
      <c r="AM6" s="288"/>
      <c r="AN6" s="288"/>
      <c r="AO6" s="288"/>
      <c r="AP6" s="288"/>
      <c r="AQ6" s="288"/>
      <c r="AR6" s="287"/>
      <c r="AS6" s="287"/>
      <c r="AT6" s="287"/>
      <c r="AU6" s="287"/>
      <c r="AV6" s="287"/>
      <c r="AW6" s="287"/>
      <c r="AX6" s="287"/>
      <c r="AY6" s="287"/>
      <c r="AZ6" s="287"/>
      <c r="BA6" s="287"/>
      <c r="BB6" s="287"/>
      <c r="BC6" s="287"/>
      <c r="BD6" s="287"/>
      <c r="BE6" s="287"/>
      <c r="BF6" s="287"/>
      <c r="BG6" s="287"/>
      <c r="BH6" s="287"/>
      <c r="BI6" s="287"/>
      <c r="BJ6" s="27"/>
      <c r="BK6" s="27"/>
      <c r="BL6" s="27"/>
      <c r="BM6" s="27"/>
      <c r="BN6" s="28"/>
      <c r="BO6" s="28"/>
      <c r="BP6" s="28"/>
      <c r="BQ6" s="28"/>
      <c r="BR6" s="28"/>
      <c r="BS6" s="28"/>
      <c r="BT6" s="28"/>
      <c r="BU6" s="28"/>
      <c r="BV6" s="28"/>
      <c r="BW6" s="28"/>
      <c r="BX6" s="28"/>
      <c r="BY6" s="28"/>
      <c r="BZ6" s="28"/>
      <c r="CA6" s="28"/>
      <c r="CB6" s="28"/>
      <c r="CC6" s="28"/>
      <c r="CD6" s="28"/>
      <c r="CE6" s="28"/>
      <c r="CF6" s="28"/>
      <c r="CG6" s="29"/>
    </row>
    <row r="7" spans="5:121" ht="6.6" customHeight="1" x14ac:dyDescent="0.15">
      <c r="E7" s="30"/>
      <c r="F7" s="30"/>
      <c r="G7" s="30"/>
      <c r="H7" s="30"/>
      <c r="I7" s="30"/>
      <c r="J7" s="30"/>
      <c r="K7" s="30"/>
      <c r="L7" s="30"/>
      <c r="M7" s="30"/>
      <c r="N7" s="30"/>
      <c r="O7" s="30"/>
      <c r="P7" s="30"/>
      <c r="Q7" s="30"/>
      <c r="R7" s="30"/>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0"/>
      <c r="AT7" s="30"/>
      <c r="AU7" s="30"/>
      <c r="AV7" s="30"/>
      <c r="AW7" s="30"/>
      <c r="AX7" s="30"/>
      <c r="AY7" s="30"/>
      <c r="AZ7" s="30"/>
      <c r="BA7" s="30"/>
      <c r="BB7" s="30"/>
      <c r="BC7" s="30"/>
      <c r="BD7" s="30"/>
      <c r="BE7" s="30"/>
      <c r="BF7" s="30"/>
      <c r="BG7" s="30"/>
      <c r="BH7" s="30"/>
      <c r="BI7" s="30"/>
      <c r="BJ7" s="30"/>
      <c r="BK7" s="30"/>
      <c r="BL7" s="30"/>
      <c r="BM7" s="30"/>
      <c r="BN7" s="286" t="s">
        <v>200</v>
      </c>
      <c r="BO7" s="286"/>
      <c r="BP7" s="286"/>
      <c r="BQ7" s="286"/>
      <c r="BR7" s="286"/>
      <c r="BS7" s="286"/>
      <c r="BT7" s="286"/>
      <c r="BU7" s="286"/>
      <c r="BV7" s="286"/>
      <c r="BW7" s="286"/>
      <c r="BX7" s="286"/>
      <c r="BY7" s="286"/>
      <c r="BZ7" s="286"/>
      <c r="CA7" s="286"/>
      <c r="CB7" s="286"/>
      <c r="CC7" s="286"/>
      <c r="CD7" s="286"/>
      <c r="CE7" s="286"/>
      <c r="CF7" s="286"/>
      <c r="CG7" s="30"/>
    </row>
    <row r="8" spans="5:121" ht="6.6" customHeight="1" x14ac:dyDescent="0.15">
      <c r="E8" s="30"/>
      <c r="F8" s="282" t="s">
        <v>201</v>
      </c>
      <c r="G8" s="282"/>
      <c r="H8" s="282"/>
      <c r="I8" s="282"/>
      <c r="J8" s="282"/>
      <c r="K8" s="282"/>
      <c r="L8" s="282"/>
      <c r="M8" s="282"/>
      <c r="N8" s="282"/>
      <c r="O8" s="282"/>
      <c r="P8" s="283" t="s">
        <v>25</v>
      </c>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31"/>
      <c r="AQ8" s="31"/>
      <c r="AR8" s="31"/>
      <c r="AS8" s="30"/>
      <c r="AT8" s="30"/>
      <c r="AU8" s="30"/>
      <c r="AV8" s="30"/>
      <c r="AW8" s="30"/>
      <c r="AX8" s="30"/>
      <c r="AY8" s="30"/>
      <c r="AZ8" s="30"/>
      <c r="BA8" s="30"/>
      <c r="BB8" s="30"/>
      <c r="BC8" s="30"/>
      <c r="BD8" s="30"/>
      <c r="BE8" s="30"/>
      <c r="BF8" s="30"/>
      <c r="BG8" s="30"/>
      <c r="BH8" s="30"/>
      <c r="BI8" s="30"/>
      <c r="BJ8" s="30"/>
      <c r="BK8" s="30"/>
      <c r="BL8" s="30"/>
      <c r="BM8" s="30"/>
      <c r="BN8" s="286"/>
      <c r="BO8" s="286"/>
      <c r="BP8" s="286"/>
      <c r="BQ8" s="286"/>
      <c r="BR8" s="286"/>
      <c r="BS8" s="286"/>
      <c r="BT8" s="286"/>
      <c r="BU8" s="286"/>
      <c r="BV8" s="286"/>
      <c r="BW8" s="286"/>
      <c r="BX8" s="286"/>
      <c r="BY8" s="286"/>
      <c r="BZ8" s="286"/>
      <c r="CA8" s="286"/>
      <c r="CB8" s="286"/>
      <c r="CC8" s="286"/>
      <c r="CD8" s="286"/>
      <c r="CE8" s="286"/>
      <c r="CF8" s="286"/>
      <c r="CG8" s="32"/>
    </row>
    <row r="9" spans="5:121" ht="6.6" customHeight="1" x14ac:dyDescent="0.15">
      <c r="E9" s="30"/>
      <c r="F9" s="277"/>
      <c r="G9" s="277"/>
      <c r="H9" s="277"/>
      <c r="I9" s="277"/>
      <c r="J9" s="277"/>
      <c r="K9" s="277"/>
      <c r="L9" s="277"/>
      <c r="M9" s="277"/>
      <c r="N9" s="277"/>
      <c r="O9" s="277"/>
      <c r="P9" s="279"/>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31"/>
      <c r="AQ9" s="31"/>
      <c r="AR9" s="31"/>
      <c r="AS9" s="30"/>
      <c r="AT9" s="30"/>
      <c r="AU9" s="30"/>
      <c r="AV9" s="30"/>
      <c r="AW9" s="30"/>
      <c r="AX9" s="30"/>
      <c r="AY9" s="30"/>
      <c r="AZ9" s="30"/>
      <c r="BA9" s="30"/>
      <c r="BB9" s="30"/>
      <c r="BC9" s="30"/>
      <c r="BD9" s="30"/>
      <c r="BE9" s="30"/>
      <c r="BF9" s="30"/>
      <c r="BG9" s="30"/>
      <c r="BH9" s="30"/>
      <c r="BI9" s="30"/>
      <c r="BJ9" s="30"/>
      <c r="BK9" s="30"/>
      <c r="BL9" s="30"/>
      <c r="BM9" s="30"/>
      <c r="BN9" s="28"/>
      <c r="BO9" s="28"/>
      <c r="BP9" s="28"/>
      <c r="BQ9" s="32"/>
      <c r="BR9" s="32"/>
      <c r="BS9" s="32"/>
      <c r="BT9" s="32"/>
      <c r="BU9" s="32"/>
      <c r="BV9" s="32"/>
      <c r="BW9" s="32"/>
      <c r="BX9" s="32"/>
      <c r="BY9" s="32"/>
      <c r="BZ9" s="32"/>
      <c r="CA9" s="32"/>
      <c r="CB9" s="32"/>
      <c r="CC9" s="32"/>
      <c r="CD9" s="32"/>
      <c r="CE9" s="32"/>
      <c r="CF9" s="32"/>
      <c r="CG9" s="32"/>
    </row>
    <row r="10" spans="5:121" ht="6.6" customHeight="1" x14ac:dyDescent="0.15">
      <c r="E10" s="28"/>
      <c r="F10" s="276" t="s">
        <v>202</v>
      </c>
      <c r="G10" s="276"/>
      <c r="H10" s="276"/>
      <c r="I10" s="276"/>
      <c r="J10" s="276"/>
      <c r="K10" s="276"/>
      <c r="L10" s="276"/>
      <c r="M10" s="276"/>
      <c r="N10" s="276"/>
      <c r="O10" s="276"/>
      <c r="P10" s="278" t="s">
        <v>25</v>
      </c>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31"/>
      <c r="AQ10" s="31"/>
      <c r="AR10" s="289" t="s">
        <v>33</v>
      </c>
      <c r="AS10" s="290"/>
      <c r="AT10" s="290"/>
      <c r="AU10" s="290"/>
      <c r="AV10" s="290"/>
      <c r="AW10" s="290"/>
      <c r="AX10" s="290"/>
      <c r="AY10" s="290"/>
      <c r="AZ10" s="290"/>
      <c r="BA10" s="290"/>
      <c r="BB10" s="290"/>
      <c r="BC10" s="292"/>
      <c r="BD10" s="292"/>
      <c r="BE10" s="292"/>
      <c r="BF10" s="292"/>
      <c r="BG10" s="292"/>
      <c r="BH10" s="292"/>
      <c r="BI10" s="292"/>
      <c r="BJ10" s="292"/>
      <c r="BK10" s="292"/>
      <c r="BL10" s="292"/>
      <c r="BM10" s="27"/>
      <c r="BN10" s="32"/>
      <c r="BO10" s="32"/>
      <c r="BP10" s="32"/>
      <c r="BQ10" s="32"/>
      <c r="BR10" s="32"/>
      <c r="BS10" s="32"/>
      <c r="BT10" s="32"/>
      <c r="BU10" s="32"/>
      <c r="BV10" s="32"/>
      <c r="BW10" s="32"/>
      <c r="BX10" s="29"/>
      <c r="BY10" s="29"/>
      <c r="BZ10" s="29"/>
      <c r="CA10" s="29"/>
      <c r="CB10" s="29"/>
      <c r="CC10" s="29"/>
      <c r="CD10" s="32"/>
      <c r="CE10" s="32"/>
      <c r="CF10" s="32"/>
      <c r="CG10" s="32"/>
    </row>
    <row r="11" spans="5:121" ht="6.6" customHeight="1" x14ac:dyDescent="0.15">
      <c r="E11" s="28"/>
      <c r="F11" s="277"/>
      <c r="G11" s="277"/>
      <c r="H11" s="277"/>
      <c r="I11" s="277"/>
      <c r="J11" s="277"/>
      <c r="K11" s="277"/>
      <c r="L11" s="277"/>
      <c r="M11" s="277"/>
      <c r="N11" s="277"/>
      <c r="O11" s="277"/>
      <c r="P11" s="279"/>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31"/>
      <c r="AQ11" s="31"/>
      <c r="AR11" s="291"/>
      <c r="AS11" s="291"/>
      <c r="AT11" s="291"/>
      <c r="AU11" s="291"/>
      <c r="AV11" s="291"/>
      <c r="AW11" s="291"/>
      <c r="AX11" s="291"/>
      <c r="AY11" s="291"/>
      <c r="AZ11" s="291"/>
      <c r="BA11" s="291"/>
      <c r="BB11" s="291"/>
      <c r="BC11" s="293"/>
      <c r="BD11" s="293"/>
      <c r="BE11" s="293"/>
      <c r="BF11" s="293"/>
      <c r="BG11" s="293"/>
      <c r="BH11" s="293"/>
      <c r="BI11" s="293"/>
      <c r="BJ11" s="293"/>
      <c r="BK11" s="293"/>
      <c r="BL11" s="293"/>
      <c r="BM11" s="25"/>
      <c r="BN11" s="32"/>
      <c r="BO11" s="32"/>
      <c r="BP11" s="32"/>
      <c r="BQ11" s="32"/>
      <c r="BR11" s="32"/>
      <c r="BS11" s="32"/>
      <c r="BT11" s="32"/>
      <c r="BU11" s="32"/>
      <c r="BV11" s="32"/>
      <c r="BW11" s="32"/>
      <c r="BX11" s="32"/>
      <c r="BY11" s="32"/>
      <c r="BZ11" s="32"/>
      <c r="CA11" s="32"/>
      <c r="CB11" s="32"/>
      <c r="CC11" s="32"/>
      <c r="CD11" s="32"/>
      <c r="CE11" s="32"/>
      <c r="CF11" s="32"/>
      <c r="CG11" s="32"/>
    </row>
    <row r="12" spans="5:121" ht="6.6" customHeight="1" x14ac:dyDescent="0.15">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18" t="s">
        <v>203</v>
      </c>
      <c r="BO12" s="218"/>
      <c r="BP12" s="218"/>
      <c r="BQ12" s="218"/>
      <c r="BR12" s="218"/>
      <c r="BS12" s="218"/>
      <c r="BT12" s="218"/>
      <c r="BU12" s="218"/>
      <c r="BV12" s="218"/>
      <c r="BW12" s="218"/>
      <c r="BX12" s="220"/>
      <c r="BY12" s="220"/>
      <c r="BZ12" s="220"/>
      <c r="CA12" s="220"/>
      <c r="CB12" s="220"/>
      <c r="CC12" s="220"/>
      <c r="CD12" s="218" t="s">
        <v>37</v>
      </c>
      <c r="CE12" s="218"/>
      <c r="CF12" s="218"/>
      <c r="CG12" s="218"/>
    </row>
    <row r="13" spans="5:121" ht="6.6" customHeight="1" x14ac:dyDescent="0.15">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19"/>
      <c r="BO13" s="219"/>
      <c r="BP13" s="219"/>
      <c r="BQ13" s="219"/>
      <c r="BR13" s="219"/>
      <c r="BS13" s="219"/>
      <c r="BT13" s="219"/>
      <c r="BU13" s="219"/>
      <c r="BV13" s="219"/>
      <c r="BW13" s="219"/>
      <c r="BX13" s="221"/>
      <c r="BY13" s="221"/>
      <c r="BZ13" s="221"/>
      <c r="CA13" s="221"/>
      <c r="CB13" s="221"/>
      <c r="CC13" s="221"/>
      <c r="CD13" s="219"/>
      <c r="CE13" s="219"/>
      <c r="CF13" s="219"/>
      <c r="CG13" s="219"/>
    </row>
    <row r="14" spans="5:121" ht="6.6" customHeight="1" x14ac:dyDescent="0.15">
      <c r="BN14" s="33"/>
      <c r="BO14" s="33"/>
      <c r="BP14" s="33"/>
      <c r="BQ14" s="33"/>
      <c r="BR14" s="33"/>
      <c r="BS14" s="33"/>
      <c r="BT14" s="33"/>
      <c r="BU14" s="33"/>
      <c r="BV14" s="33"/>
      <c r="BW14" s="33"/>
      <c r="BX14" s="33"/>
      <c r="BY14" s="33"/>
      <c r="BZ14" s="33"/>
      <c r="CA14" s="33"/>
      <c r="CB14" s="33"/>
      <c r="CC14" s="33"/>
      <c r="CD14" s="33"/>
      <c r="CE14" s="33"/>
      <c r="CF14" s="33"/>
      <c r="CG14" s="33"/>
      <c r="DH14" s="2"/>
      <c r="DI14" s="2"/>
      <c r="DJ14" s="2"/>
      <c r="DK14" s="2"/>
      <c r="DL14" s="2"/>
      <c r="DM14" s="2"/>
    </row>
    <row r="15" spans="5:121" ht="6.6" customHeight="1" x14ac:dyDescent="0.15">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5"/>
      <c r="BO15" s="35"/>
      <c r="BP15" s="35"/>
      <c r="BQ15" s="35"/>
      <c r="BR15" s="35"/>
      <c r="BS15" s="35"/>
      <c r="BT15" s="35"/>
      <c r="BU15" s="35"/>
      <c r="BV15" s="35"/>
      <c r="BW15" s="35"/>
      <c r="BX15" s="35"/>
      <c r="BY15" s="35"/>
      <c r="BZ15" s="35"/>
      <c r="CA15" s="35"/>
      <c r="CB15" s="35"/>
      <c r="CC15" s="35"/>
      <c r="CD15" s="35"/>
      <c r="CE15" s="35"/>
      <c r="CF15" s="35"/>
      <c r="CG15" s="35"/>
      <c r="CI15" s="32"/>
      <c r="CJ15" s="32"/>
      <c r="CK15" s="32"/>
      <c r="CL15" s="32"/>
      <c r="CM15" s="32"/>
      <c r="CN15" s="32"/>
      <c r="CO15" s="32"/>
      <c r="CP15" s="32"/>
      <c r="CQ15" s="32"/>
      <c r="CR15" s="32"/>
      <c r="CS15" s="32"/>
      <c r="CT15" s="32"/>
      <c r="CU15" s="32"/>
      <c r="CV15" s="32"/>
      <c r="CW15" s="32"/>
      <c r="CX15" s="36"/>
      <c r="CY15" s="36"/>
      <c r="CZ15" s="36"/>
      <c r="DA15" s="3"/>
      <c r="DB15" s="3"/>
      <c r="DC15" s="3"/>
      <c r="DD15" s="3"/>
      <c r="DE15" s="3"/>
      <c r="DF15" s="3"/>
      <c r="DH15" s="2" t="s">
        <v>26</v>
      </c>
      <c r="DI15" s="24" t="s">
        <v>27</v>
      </c>
      <c r="DJ15" s="5">
        <v>200</v>
      </c>
      <c r="DK15" s="2">
        <v>300</v>
      </c>
      <c r="DL15" s="2">
        <v>400</v>
      </c>
      <c r="DM15" s="6">
        <v>620</v>
      </c>
      <c r="DN15" s="7" t="s">
        <v>127</v>
      </c>
      <c r="DO15" s="2"/>
      <c r="DP15" s="2"/>
      <c r="DQ15" s="2"/>
    </row>
    <row r="16" spans="5:121" ht="6.6" customHeight="1" x14ac:dyDescent="0.15">
      <c r="E16" s="294" t="s">
        <v>0</v>
      </c>
      <c r="F16" s="295"/>
      <c r="G16" s="295"/>
      <c r="H16" s="295"/>
      <c r="I16" s="295"/>
      <c r="J16" s="295"/>
      <c r="K16" s="295"/>
      <c r="L16" s="296"/>
      <c r="M16" s="314" t="s">
        <v>1</v>
      </c>
      <c r="N16" s="315"/>
      <c r="O16" s="315"/>
      <c r="P16" s="315"/>
      <c r="Q16" s="315"/>
      <c r="R16" s="315"/>
      <c r="S16" s="315"/>
      <c r="T16" s="315"/>
      <c r="U16" s="315"/>
      <c r="V16" s="315"/>
      <c r="W16" s="315"/>
      <c r="X16" s="314" t="s">
        <v>3</v>
      </c>
      <c r="Y16" s="315"/>
      <c r="Z16" s="315"/>
      <c r="AA16" s="315"/>
      <c r="AB16" s="315"/>
      <c r="AC16" s="315"/>
      <c r="AD16" s="315"/>
      <c r="AE16" s="315"/>
      <c r="AF16" s="315"/>
      <c r="AG16" s="315"/>
      <c r="AH16" s="315"/>
      <c r="AI16" s="315"/>
      <c r="AJ16" s="315"/>
      <c r="AK16" s="315"/>
      <c r="AL16" s="314" t="s">
        <v>2</v>
      </c>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2" t="s">
        <v>4</v>
      </c>
      <c r="BJ16" s="313"/>
      <c r="BK16" s="313"/>
      <c r="BL16" s="313"/>
      <c r="BM16" s="313"/>
      <c r="BN16" s="313"/>
      <c r="BO16" s="313"/>
      <c r="BP16" s="313"/>
      <c r="BQ16" s="313"/>
      <c r="BR16" s="313"/>
      <c r="BS16" s="313"/>
      <c r="BT16" s="313"/>
      <c r="BU16" s="313"/>
      <c r="BV16" s="313"/>
      <c r="BW16" s="313"/>
      <c r="BX16" s="312" t="s">
        <v>5</v>
      </c>
      <c r="BY16" s="313"/>
      <c r="BZ16" s="313"/>
      <c r="CA16" s="313"/>
      <c r="CB16" s="313"/>
      <c r="CC16" s="313"/>
      <c r="CD16" s="313"/>
      <c r="CE16" s="313"/>
      <c r="CF16" s="313"/>
      <c r="CG16" s="313"/>
      <c r="DH16" s="2"/>
      <c r="DI16" s="24" t="s">
        <v>28</v>
      </c>
      <c r="DJ16" s="5">
        <v>150</v>
      </c>
      <c r="DK16" s="2">
        <v>250</v>
      </c>
      <c r="DL16" s="2">
        <v>300</v>
      </c>
      <c r="DM16" s="6">
        <v>622</v>
      </c>
      <c r="DN16" s="7" t="s">
        <v>128</v>
      </c>
      <c r="DO16" s="7">
        <v>1</v>
      </c>
      <c r="DP16" s="7">
        <v>1</v>
      </c>
      <c r="DQ16" s="7">
        <v>1</v>
      </c>
    </row>
    <row r="17" spans="3:121" ht="6.6" customHeight="1" x14ac:dyDescent="0.15">
      <c r="C17" s="37"/>
      <c r="D17" s="37"/>
      <c r="E17" s="297"/>
      <c r="F17" s="298"/>
      <c r="G17" s="298"/>
      <c r="H17" s="298"/>
      <c r="I17" s="298"/>
      <c r="J17" s="298"/>
      <c r="K17" s="298"/>
      <c r="L17" s="299"/>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DH17" s="2"/>
      <c r="DI17" s="24" t="s">
        <v>102</v>
      </c>
      <c r="DJ17" s="4" t="s">
        <v>125</v>
      </c>
      <c r="DK17" s="2">
        <v>250</v>
      </c>
      <c r="DL17" s="7" t="s">
        <v>125</v>
      </c>
      <c r="DM17" s="6">
        <v>626</v>
      </c>
      <c r="DN17" s="7" t="s">
        <v>119</v>
      </c>
      <c r="DO17" s="7">
        <v>2</v>
      </c>
      <c r="DP17" s="7">
        <v>2</v>
      </c>
      <c r="DQ17" s="7">
        <v>2</v>
      </c>
    </row>
    <row r="18" spans="3:121" ht="6.6" customHeight="1" x14ac:dyDescent="0.15">
      <c r="E18" s="297"/>
      <c r="F18" s="298"/>
      <c r="G18" s="298"/>
      <c r="H18" s="298"/>
      <c r="I18" s="298"/>
      <c r="J18" s="298"/>
      <c r="K18" s="298"/>
      <c r="L18" s="299"/>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3"/>
      <c r="BJ18" s="313"/>
      <c r="BK18" s="313"/>
      <c r="BL18" s="313"/>
      <c r="BM18" s="313"/>
      <c r="BN18" s="313"/>
      <c r="BO18" s="313"/>
      <c r="BP18" s="313"/>
      <c r="BQ18" s="313"/>
      <c r="BR18" s="313"/>
      <c r="BS18" s="313"/>
      <c r="BT18" s="313"/>
      <c r="BU18" s="313"/>
      <c r="BV18" s="313"/>
      <c r="BW18" s="313"/>
      <c r="BX18" s="304" t="s">
        <v>13</v>
      </c>
      <c r="BY18" s="305"/>
      <c r="BZ18" s="305"/>
      <c r="CA18" s="305"/>
      <c r="CB18" s="306"/>
      <c r="CC18" s="238" t="s">
        <v>14</v>
      </c>
      <c r="CD18" s="305"/>
      <c r="CE18" s="305"/>
      <c r="CF18" s="306"/>
      <c r="CG18" s="310"/>
      <c r="DN18" s="7" t="s">
        <v>129</v>
      </c>
      <c r="DO18" s="7">
        <v>3</v>
      </c>
      <c r="DP18" s="2">
        <v>3</v>
      </c>
      <c r="DQ18" s="7">
        <v>3</v>
      </c>
    </row>
    <row r="19" spans="3:121" ht="6.6" customHeight="1" x14ac:dyDescent="0.15">
      <c r="E19" s="300"/>
      <c r="F19" s="301"/>
      <c r="G19" s="301"/>
      <c r="H19" s="301"/>
      <c r="I19" s="301"/>
      <c r="J19" s="301"/>
      <c r="K19" s="301"/>
      <c r="L19" s="302"/>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M19" s="317"/>
      <c r="AN19" s="317"/>
      <c r="AO19" s="317"/>
      <c r="AP19" s="317"/>
      <c r="AQ19" s="317"/>
      <c r="AR19" s="317"/>
      <c r="AS19" s="317"/>
      <c r="AT19" s="317"/>
      <c r="AU19" s="317"/>
      <c r="AV19" s="317"/>
      <c r="AW19" s="317"/>
      <c r="AX19" s="317"/>
      <c r="AY19" s="317"/>
      <c r="AZ19" s="317"/>
      <c r="BA19" s="317"/>
      <c r="BB19" s="317"/>
      <c r="BC19" s="317"/>
      <c r="BD19" s="317"/>
      <c r="BE19" s="317"/>
      <c r="BF19" s="317"/>
      <c r="BG19" s="317"/>
      <c r="BH19" s="317"/>
      <c r="BI19" s="313"/>
      <c r="BJ19" s="313"/>
      <c r="BK19" s="313"/>
      <c r="BL19" s="313"/>
      <c r="BM19" s="313"/>
      <c r="BN19" s="313"/>
      <c r="BO19" s="313"/>
      <c r="BP19" s="313"/>
      <c r="BQ19" s="313"/>
      <c r="BR19" s="313"/>
      <c r="BS19" s="313"/>
      <c r="BT19" s="313"/>
      <c r="BU19" s="313"/>
      <c r="BV19" s="313"/>
      <c r="BW19" s="313"/>
      <c r="BX19" s="307"/>
      <c r="BY19" s="308"/>
      <c r="BZ19" s="308"/>
      <c r="CA19" s="308"/>
      <c r="CB19" s="309"/>
      <c r="CC19" s="308"/>
      <c r="CD19" s="308"/>
      <c r="CE19" s="308"/>
      <c r="CF19" s="309"/>
      <c r="CG19" s="311"/>
      <c r="DN19" s="2"/>
      <c r="DO19" s="7">
        <v>4</v>
      </c>
      <c r="DP19" s="7">
        <v>4</v>
      </c>
      <c r="DQ19" s="7">
        <v>4</v>
      </c>
    </row>
    <row r="20" spans="3:121" ht="6.6" customHeight="1" x14ac:dyDescent="0.15">
      <c r="E20" s="141" t="s">
        <v>29</v>
      </c>
      <c r="F20" s="142"/>
      <c r="G20" s="96" t="s">
        <v>42</v>
      </c>
      <c r="H20" s="97"/>
      <c r="I20" s="97"/>
      <c r="J20" s="97"/>
      <c r="K20" s="97"/>
      <c r="L20" s="98"/>
      <c r="M20" s="269" t="s">
        <v>6</v>
      </c>
      <c r="N20" s="269"/>
      <c r="O20" s="269"/>
      <c r="P20" s="269"/>
      <c r="Q20" s="269"/>
      <c r="R20" s="269"/>
      <c r="S20" s="269"/>
      <c r="T20" s="269"/>
      <c r="U20" s="269"/>
      <c r="V20" s="269"/>
      <c r="W20" s="269"/>
      <c r="X20" s="213" t="s">
        <v>7</v>
      </c>
      <c r="Y20" s="213"/>
      <c r="Z20" s="213"/>
      <c r="AA20" s="213"/>
      <c r="AB20" s="213"/>
      <c r="AC20" s="213"/>
      <c r="AD20" s="213"/>
      <c r="AE20" s="213"/>
      <c r="AF20" s="213"/>
      <c r="AG20" s="213"/>
      <c r="AH20" s="213"/>
      <c r="AI20" s="213"/>
      <c r="AJ20" s="213"/>
      <c r="AK20" s="213"/>
      <c r="AL20" s="237" t="s">
        <v>38</v>
      </c>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236"/>
      <c r="BI20" s="124"/>
      <c r="BJ20" s="124"/>
      <c r="BK20" s="124"/>
      <c r="BL20" s="124"/>
      <c r="BM20" s="124"/>
      <c r="BN20" s="124"/>
      <c r="BO20" s="124"/>
      <c r="BP20" s="124"/>
      <c r="BQ20" s="124"/>
      <c r="BR20" s="124"/>
      <c r="BS20" s="124"/>
      <c r="BT20" s="124"/>
      <c r="BU20" s="124"/>
      <c r="BV20" s="124"/>
      <c r="BW20" s="124"/>
      <c r="BX20" s="196"/>
      <c r="BY20" s="155"/>
      <c r="BZ20" s="155"/>
      <c r="CA20" s="155"/>
      <c r="CB20" s="155"/>
      <c r="CC20" s="155"/>
      <c r="CD20" s="155"/>
      <c r="CE20" s="155"/>
      <c r="CF20" s="155"/>
      <c r="CG20" s="156"/>
      <c r="CH20" s="159" t="s">
        <v>34</v>
      </c>
      <c r="CI20" s="160"/>
      <c r="CJ20" s="160"/>
      <c r="CK20" s="160"/>
      <c r="CL20" s="160"/>
      <c r="CM20" s="160"/>
      <c r="CN20" s="160"/>
      <c r="CO20" s="160"/>
      <c r="CP20" s="160"/>
      <c r="CQ20" s="160"/>
      <c r="CR20" s="160"/>
      <c r="CS20" s="160"/>
      <c r="CT20" s="160"/>
      <c r="CU20" s="160"/>
      <c r="CV20" s="160"/>
      <c r="CW20" s="160"/>
      <c r="CX20" s="160"/>
      <c r="CY20" s="160"/>
      <c r="DN20" s="2"/>
      <c r="DO20" s="7">
        <v>5</v>
      </c>
      <c r="DP20" s="7">
        <v>5</v>
      </c>
      <c r="DQ20" s="7">
        <v>5</v>
      </c>
    </row>
    <row r="21" spans="3:121" ht="6.6" customHeight="1" x14ac:dyDescent="0.15">
      <c r="E21" s="143"/>
      <c r="F21" s="144"/>
      <c r="G21" s="99"/>
      <c r="H21" s="100"/>
      <c r="I21" s="100"/>
      <c r="J21" s="100"/>
      <c r="K21" s="100"/>
      <c r="L21" s="101"/>
      <c r="M21" s="270"/>
      <c r="N21" s="270"/>
      <c r="O21" s="270"/>
      <c r="P21" s="270"/>
      <c r="Q21" s="270"/>
      <c r="R21" s="270"/>
      <c r="S21" s="270"/>
      <c r="T21" s="270"/>
      <c r="U21" s="270"/>
      <c r="V21" s="270"/>
      <c r="W21" s="270"/>
      <c r="X21" s="214"/>
      <c r="Y21" s="214"/>
      <c r="Z21" s="214"/>
      <c r="AA21" s="214"/>
      <c r="AB21" s="214"/>
      <c r="AC21" s="214"/>
      <c r="AD21" s="214"/>
      <c r="AE21" s="214"/>
      <c r="AF21" s="214"/>
      <c r="AG21" s="214"/>
      <c r="AH21" s="214"/>
      <c r="AI21" s="214"/>
      <c r="AJ21" s="214"/>
      <c r="AK21" s="214"/>
      <c r="AL21" s="262"/>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4"/>
      <c r="BI21" s="263"/>
      <c r="BJ21" s="263"/>
      <c r="BK21" s="263"/>
      <c r="BL21" s="263"/>
      <c r="BM21" s="263"/>
      <c r="BN21" s="263"/>
      <c r="BO21" s="263"/>
      <c r="BP21" s="263"/>
      <c r="BQ21" s="263"/>
      <c r="BR21" s="263"/>
      <c r="BS21" s="263"/>
      <c r="BT21" s="263"/>
      <c r="BU21" s="263"/>
      <c r="BV21" s="263"/>
      <c r="BW21" s="263"/>
      <c r="BX21" s="197"/>
      <c r="BY21" s="157"/>
      <c r="BZ21" s="157"/>
      <c r="CA21" s="157"/>
      <c r="CB21" s="157"/>
      <c r="CC21" s="157"/>
      <c r="CD21" s="157"/>
      <c r="CE21" s="157"/>
      <c r="CF21" s="157"/>
      <c r="CG21" s="158"/>
      <c r="CH21" s="159"/>
      <c r="CI21" s="160"/>
      <c r="CJ21" s="160"/>
      <c r="CK21" s="160"/>
      <c r="CL21" s="160"/>
      <c r="CM21" s="160"/>
      <c r="CN21" s="160"/>
      <c r="CO21" s="160"/>
      <c r="CP21" s="160"/>
      <c r="CQ21" s="160"/>
      <c r="CR21" s="160"/>
      <c r="CS21" s="160"/>
      <c r="CT21" s="160"/>
      <c r="CU21" s="160"/>
      <c r="CV21" s="160"/>
      <c r="CW21" s="160"/>
      <c r="CX21" s="160"/>
      <c r="CY21" s="160"/>
      <c r="DN21" s="2"/>
      <c r="DO21" s="7">
        <v>6</v>
      </c>
      <c r="DP21" s="7">
        <v>6</v>
      </c>
      <c r="DQ21" s="7">
        <v>6</v>
      </c>
    </row>
    <row r="22" spans="3:121" ht="6.6" customHeight="1" x14ac:dyDescent="0.15">
      <c r="E22" s="143"/>
      <c r="F22" s="144"/>
      <c r="G22" s="99"/>
      <c r="H22" s="100"/>
      <c r="I22" s="100"/>
      <c r="J22" s="100"/>
      <c r="K22" s="100"/>
      <c r="L22" s="101"/>
      <c r="M22" s="167" t="s">
        <v>43</v>
      </c>
      <c r="N22" s="168"/>
      <c r="O22" s="168"/>
      <c r="P22" s="168"/>
      <c r="Q22" s="168"/>
      <c r="R22" s="168"/>
      <c r="S22" s="168"/>
      <c r="T22" s="168"/>
      <c r="U22" s="168"/>
      <c r="V22" s="168"/>
      <c r="W22" s="209"/>
      <c r="X22" s="167" t="s">
        <v>8</v>
      </c>
      <c r="Y22" s="168"/>
      <c r="Z22" s="168"/>
      <c r="AA22" s="168"/>
      <c r="AB22" s="168"/>
      <c r="AC22" s="168"/>
      <c r="AD22" s="168"/>
      <c r="AE22" s="168"/>
      <c r="AF22" s="168"/>
      <c r="AG22" s="168"/>
      <c r="AH22" s="168"/>
      <c r="AI22" s="168"/>
      <c r="AJ22" s="168"/>
      <c r="AK22" s="209"/>
      <c r="AL22" s="167" t="s">
        <v>44</v>
      </c>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209"/>
      <c r="BI22" s="211" t="s">
        <v>204</v>
      </c>
      <c r="BJ22" s="212"/>
      <c r="BK22" s="212"/>
      <c r="BL22" s="212"/>
      <c r="BM22" s="212"/>
      <c r="BN22" s="212"/>
      <c r="BO22" s="212"/>
      <c r="BP22" s="212"/>
      <c r="BQ22" s="212"/>
      <c r="BR22" s="212"/>
      <c r="BS22" s="212"/>
      <c r="BT22" s="212"/>
      <c r="BU22" s="212"/>
      <c r="BV22" s="212"/>
      <c r="BW22" s="212"/>
      <c r="BX22" s="151" t="str">
        <f>IF(BN25="","",IF(BN25=AT26,"○",""))</f>
        <v/>
      </c>
      <c r="BY22" s="152"/>
      <c r="BZ22" s="152"/>
      <c r="CA22" s="152"/>
      <c r="CB22" s="152"/>
      <c r="CC22" s="152" t="str">
        <f>IF(BN25="","",IF(NOT(BN25=AT26),"○",""))</f>
        <v/>
      </c>
      <c r="CD22" s="152"/>
      <c r="CE22" s="152"/>
      <c r="CF22" s="152"/>
      <c r="CG22" s="161"/>
      <c r="CH22" s="204" t="s">
        <v>96</v>
      </c>
      <c r="CI22" s="204"/>
      <c r="CJ22" s="204"/>
      <c r="CK22" s="204"/>
      <c r="CL22" s="204"/>
      <c r="CM22" s="204"/>
      <c r="CN22" s="204"/>
      <c r="CO22" s="204"/>
      <c r="CP22" s="204"/>
      <c r="CQ22" s="204"/>
      <c r="CR22" s="204"/>
      <c r="CS22" s="204"/>
      <c r="CT22" s="204"/>
      <c r="CU22" s="204"/>
      <c r="CV22" s="204"/>
      <c r="CW22" s="204"/>
      <c r="CX22" s="204"/>
      <c r="CY22" s="205"/>
      <c r="DN22" s="2"/>
      <c r="DO22" s="7">
        <v>7</v>
      </c>
      <c r="DP22" s="7">
        <v>7</v>
      </c>
      <c r="DQ22" s="7">
        <v>7</v>
      </c>
    </row>
    <row r="23" spans="3:121" ht="6.6" customHeight="1" x14ac:dyDescent="0.15">
      <c r="E23" s="143"/>
      <c r="F23" s="144"/>
      <c r="G23" s="99"/>
      <c r="H23" s="100"/>
      <c r="I23" s="100"/>
      <c r="J23" s="100"/>
      <c r="K23" s="100"/>
      <c r="L23" s="101"/>
      <c r="M23" s="169"/>
      <c r="N23" s="170"/>
      <c r="O23" s="170"/>
      <c r="P23" s="170"/>
      <c r="Q23" s="170"/>
      <c r="R23" s="170"/>
      <c r="S23" s="170"/>
      <c r="T23" s="170"/>
      <c r="U23" s="170"/>
      <c r="V23" s="170"/>
      <c r="W23" s="206"/>
      <c r="X23" s="169"/>
      <c r="Y23" s="170"/>
      <c r="Z23" s="170"/>
      <c r="AA23" s="170"/>
      <c r="AB23" s="170"/>
      <c r="AC23" s="170"/>
      <c r="AD23" s="170"/>
      <c r="AE23" s="170"/>
      <c r="AF23" s="170"/>
      <c r="AG23" s="170"/>
      <c r="AH23" s="170"/>
      <c r="AI23" s="170"/>
      <c r="AJ23" s="170"/>
      <c r="AK23" s="206"/>
      <c r="AL23" s="169"/>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206"/>
      <c r="BI23" s="127"/>
      <c r="BJ23" s="125"/>
      <c r="BK23" s="125"/>
      <c r="BL23" s="125"/>
      <c r="BM23" s="125"/>
      <c r="BN23" s="125"/>
      <c r="BO23" s="125"/>
      <c r="BP23" s="125"/>
      <c r="BQ23" s="125"/>
      <c r="BR23" s="125"/>
      <c r="BS23" s="125"/>
      <c r="BT23" s="125"/>
      <c r="BU23" s="125"/>
      <c r="BV23" s="125"/>
      <c r="BW23" s="125"/>
      <c r="BX23" s="151"/>
      <c r="BY23" s="152"/>
      <c r="BZ23" s="152"/>
      <c r="CA23" s="152"/>
      <c r="CB23" s="152"/>
      <c r="CC23" s="152"/>
      <c r="CD23" s="152"/>
      <c r="CE23" s="152"/>
      <c r="CF23" s="152"/>
      <c r="CG23" s="161"/>
      <c r="CH23" s="170"/>
      <c r="CI23" s="170"/>
      <c r="CJ23" s="170"/>
      <c r="CK23" s="170"/>
      <c r="CL23" s="170"/>
      <c r="CM23" s="170"/>
      <c r="CN23" s="170"/>
      <c r="CO23" s="170"/>
      <c r="CP23" s="170"/>
      <c r="CQ23" s="170"/>
      <c r="CR23" s="170"/>
      <c r="CS23" s="170"/>
      <c r="CT23" s="170"/>
      <c r="CU23" s="170"/>
      <c r="CV23" s="170"/>
      <c r="CW23" s="170"/>
      <c r="CX23" s="170"/>
      <c r="CY23" s="206"/>
      <c r="DN23" s="2"/>
      <c r="DO23" s="7">
        <v>8</v>
      </c>
      <c r="DP23" s="7">
        <v>8</v>
      </c>
      <c r="DQ23" s="7">
        <v>8</v>
      </c>
    </row>
    <row r="24" spans="3:121" ht="6.6" customHeight="1" x14ac:dyDescent="0.15">
      <c r="E24" s="143"/>
      <c r="F24" s="144"/>
      <c r="G24" s="99"/>
      <c r="H24" s="100"/>
      <c r="I24" s="100"/>
      <c r="J24" s="100"/>
      <c r="K24" s="100"/>
      <c r="L24" s="101"/>
      <c r="M24" s="169"/>
      <c r="N24" s="170"/>
      <c r="O24" s="170"/>
      <c r="P24" s="170"/>
      <c r="Q24" s="170"/>
      <c r="R24" s="170"/>
      <c r="S24" s="170"/>
      <c r="T24" s="170"/>
      <c r="U24" s="170"/>
      <c r="V24" s="170"/>
      <c r="W24" s="206"/>
      <c r="X24" s="169"/>
      <c r="Y24" s="170"/>
      <c r="Z24" s="170"/>
      <c r="AA24" s="170"/>
      <c r="AB24" s="170"/>
      <c r="AC24" s="170"/>
      <c r="AD24" s="170"/>
      <c r="AE24" s="170"/>
      <c r="AF24" s="170"/>
      <c r="AG24" s="170"/>
      <c r="AH24" s="170"/>
      <c r="AI24" s="170"/>
      <c r="AJ24" s="170"/>
      <c r="AK24" s="206"/>
      <c r="AL24" s="169"/>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206"/>
      <c r="BI24" s="127"/>
      <c r="BJ24" s="125"/>
      <c r="BK24" s="125"/>
      <c r="BL24" s="125"/>
      <c r="BM24" s="125"/>
      <c r="BN24" s="125"/>
      <c r="BO24" s="125"/>
      <c r="BP24" s="125"/>
      <c r="BQ24" s="125"/>
      <c r="BR24" s="125"/>
      <c r="BS24" s="125"/>
      <c r="BT24" s="125"/>
      <c r="BU24" s="125"/>
      <c r="BV24" s="125"/>
      <c r="BW24" s="125"/>
      <c r="BX24" s="151"/>
      <c r="BY24" s="152"/>
      <c r="BZ24" s="152"/>
      <c r="CA24" s="152"/>
      <c r="CB24" s="152"/>
      <c r="CC24" s="152"/>
      <c r="CD24" s="152"/>
      <c r="CE24" s="152"/>
      <c r="CF24" s="152"/>
      <c r="CG24" s="161"/>
      <c r="CH24" s="170"/>
      <c r="CI24" s="170"/>
      <c r="CJ24" s="170"/>
      <c r="CK24" s="170"/>
      <c r="CL24" s="170"/>
      <c r="CM24" s="170"/>
      <c r="CN24" s="170"/>
      <c r="CO24" s="170"/>
      <c r="CP24" s="170"/>
      <c r="CQ24" s="170"/>
      <c r="CR24" s="170"/>
      <c r="CS24" s="170"/>
      <c r="CT24" s="170"/>
      <c r="CU24" s="170"/>
      <c r="CV24" s="170"/>
      <c r="CW24" s="170"/>
      <c r="CX24" s="170"/>
      <c r="CY24" s="206"/>
      <c r="DN24" s="2"/>
      <c r="DO24" s="7">
        <v>9</v>
      </c>
      <c r="DP24" s="7">
        <v>9</v>
      </c>
      <c r="DQ24" s="7">
        <v>9</v>
      </c>
    </row>
    <row r="25" spans="3:121" ht="6.6" customHeight="1" x14ac:dyDescent="0.15">
      <c r="E25" s="143"/>
      <c r="F25" s="144"/>
      <c r="G25" s="99"/>
      <c r="H25" s="100"/>
      <c r="I25" s="100"/>
      <c r="J25" s="100"/>
      <c r="K25" s="100"/>
      <c r="L25" s="101"/>
      <c r="M25" s="169"/>
      <c r="N25" s="170"/>
      <c r="O25" s="170"/>
      <c r="P25" s="170"/>
      <c r="Q25" s="170"/>
      <c r="R25" s="170"/>
      <c r="S25" s="170"/>
      <c r="T25" s="170"/>
      <c r="U25" s="170"/>
      <c r="V25" s="170"/>
      <c r="W25" s="206"/>
      <c r="X25" s="169"/>
      <c r="Y25" s="170"/>
      <c r="Z25" s="170"/>
      <c r="AA25" s="170"/>
      <c r="AB25" s="170"/>
      <c r="AC25" s="170"/>
      <c r="AD25" s="170"/>
      <c r="AE25" s="170"/>
      <c r="AF25" s="170"/>
      <c r="AG25" s="170"/>
      <c r="AH25" s="170"/>
      <c r="AI25" s="170"/>
      <c r="AJ25" s="170"/>
      <c r="AK25" s="206"/>
      <c r="AL25" s="169"/>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206"/>
      <c r="BI25" s="38"/>
      <c r="BJ25" s="215" t="s">
        <v>98</v>
      </c>
      <c r="BK25" s="215"/>
      <c r="BL25" s="215"/>
      <c r="BM25" s="215"/>
      <c r="BN25" s="240"/>
      <c r="BO25" s="240"/>
      <c r="BP25" s="240"/>
      <c r="BQ25" s="240"/>
      <c r="BR25" s="240"/>
      <c r="BS25" s="240"/>
      <c r="BT25" s="240"/>
      <c r="BU25" s="240"/>
      <c r="BV25" s="240"/>
      <c r="BW25" s="39"/>
      <c r="BX25" s="151"/>
      <c r="BY25" s="152"/>
      <c r="BZ25" s="152"/>
      <c r="CA25" s="152"/>
      <c r="CB25" s="152"/>
      <c r="CC25" s="152"/>
      <c r="CD25" s="152"/>
      <c r="CE25" s="152"/>
      <c r="CF25" s="152"/>
      <c r="CG25" s="161"/>
      <c r="CH25" s="170"/>
      <c r="CI25" s="170"/>
      <c r="CJ25" s="170"/>
      <c r="CK25" s="170"/>
      <c r="CL25" s="170"/>
      <c r="CM25" s="170"/>
      <c r="CN25" s="170"/>
      <c r="CO25" s="170"/>
      <c r="CP25" s="170"/>
      <c r="CQ25" s="170"/>
      <c r="CR25" s="170"/>
      <c r="CS25" s="170"/>
      <c r="CT25" s="170"/>
      <c r="CU25" s="170"/>
      <c r="CV25" s="170"/>
      <c r="CW25" s="170"/>
      <c r="CX25" s="170"/>
      <c r="CY25" s="206"/>
      <c r="DN25" s="2"/>
      <c r="DO25" s="7">
        <v>10</v>
      </c>
      <c r="DP25" s="7">
        <v>10</v>
      </c>
      <c r="DQ25" s="7">
        <v>10</v>
      </c>
    </row>
    <row r="26" spans="3:121" ht="6.6" customHeight="1" x14ac:dyDescent="0.15">
      <c r="E26" s="143"/>
      <c r="F26" s="144"/>
      <c r="G26" s="99"/>
      <c r="H26" s="100"/>
      <c r="I26" s="100"/>
      <c r="J26" s="100"/>
      <c r="K26" s="100"/>
      <c r="L26" s="101"/>
      <c r="M26" s="169"/>
      <c r="N26" s="170"/>
      <c r="O26" s="170"/>
      <c r="P26" s="170"/>
      <c r="Q26" s="170"/>
      <c r="R26" s="170"/>
      <c r="S26" s="170"/>
      <c r="T26" s="170"/>
      <c r="U26" s="170"/>
      <c r="V26" s="170"/>
      <c r="W26" s="206"/>
      <c r="X26" s="169"/>
      <c r="Y26" s="170"/>
      <c r="Z26" s="170"/>
      <c r="AA26" s="170"/>
      <c r="AB26" s="170"/>
      <c r="AC26" s="170"/>
      <c r="AD26" s="170"/>
      <c r="AE26" s="170"/>
      <c r="AF26" s="170"/>
      <c r="AG26" s="170"/>
      <c r="AH26" s="170"/>
      <c r="AI26" s="170"/>
      <c r="AJ26" s="170"/>
      <c r="AK26" s="206"/>
      <c r="AL26" s="40"/>
      <c r="AM26" s="41"/>
      <c r="AN26" s="215" t="s">
        <v>43</v>
      </c>
      <c r="AO26" s="215"/>
      <c r="AP26" s="215"/>
      <c r="AQ26" s="215"/>
      <c r="AR26" s="215" t="s">
        <v>45</v>
      </c>
      <c r="AS26" s="41"/>
      <c r="AT26" s="215" t="s">
        <v>46</v>
      </c>
      <c r="AU26" s="215"/>
      <c r="AV26" s="215"/>
      <c r="AW26" s="215"/>
      <c r="AX26" s="215"/>
      <c r="AY26" s="215"/>
      <c r="AZ26" s="215"/>
      <c r="BA26" s="215"/>
      <c r="BB26" s="215"/>
      <c r="BC26" s="215"/>
      <c r="BD26" s="41"/>
      <c r="BE26" s="41"/>
      <c r="BF26" s="41"/>
      <c r="BG26" s="41"/>
      <c r="BH26" s="42"/>
      <c r="BI26" s="40"/>
      <c r="BJ26" s="215"/>
      <c r="BK26" s="215"/>
      <c r="BL26" s="215"/>
      <c r="BM26" s="215"/>
      <c r="BN26" s="241"/>
      <c r="BO26" s="241"/>
      <c r="BP26" s="241"/>
      <c r="BQ26" s="241"/>
      <c r="BR26" s="241"/>
      <c r="BS26" s="241"/>
      <c r="BT26" s="241"/>
      <c r="BU26" s="241"/>
      <c r="BV26" s="241"/>
      <c r="BW26" s="41"/>
      <c r="BX26" s="151"/>
      <c r="BY26" s="152"/>
      <c r="BZ26" s="152"/>
      <c r="CA26" s="152"/>
      <c r="CB26" s="152"/>
      <c r="CC26" s="152"/>
      <c r="CD26" s="152"/>
      <c r="CE26" s="152"/>
      <c r="CF26" s="152"/>
      <c r="CG26" s="161"/>
      <c r="CH26" s="170"/>
      <c r="CI26" s="170"/>
      <c r="CJ26" s="170"/>
      <c r="CK26" s="170"/>
      <c r="CL26" s="170"/>
      <c r="CM26" s="170"/>
      <c r="CN26" s="170"/>
      <c r="CO26" s="170"/>
      <c r="CP26" s="170"/>
      <c r="CQ26" s="170"/>
      <c r="CR26" s="170"/>
      <c r="CS26" s="170"/>
      <c r="CT26" s="170"/>
      <c r="CU26" s="170"/>
      <c r="CV26" s="170"/>
      <c r="CW26" s="170"/>
      <c r="CX26" s="170"/>
      <c r="CY26" s="206"/>
      <c r="DN26" s="2"/>
      <c r="DO26" s="7">
        <v>11</v>
      </c>
      <c r="DP26" s="7">
        <v>11</v>
      </c>
      <c r="DQ26" s="7">
        <v>11</v>
      </c>
    </row>
    <row r="27" spans="3:121" ht="6.6" customHeight="1" x14ac:dyDescent="0.15">
      <c r="E27" s="145"/>
      <c r="F27" s="146"/>
      <c r="G27" s="102"/>
      <c r="H27" s="103"/>
      <c r="I27" s="103"/>
      <c r="J27" s="103"/>
      <c r="K27" s="103"/>
      <c r="L27" s="104"/>
      <c r="M27" s="210"/>
      <c r="N27" s="207"/>
      <c r="O27" s="207"/>
      <c r="P27" s="207"/>
      <c r="Q27" s="207"/>
      <c r="R27" s="207"/>
      <c r="S27" s="207"/>
      <c r="T27" s="207"/>
      <c r="U27" s="207"/>
      <c r="V27" s="207"/>
      <c r="W27" s="208"/>
      <c r="X27" s="210"/>
      <c r="Y27" s="207"/>
      <c r="Z27" s="207"/>
      <c r="AA27" s="207"/>
      <c r="AB27" s="207"/>
      <c r="AC27" s="207"/>
      <c r="AD27" s="207"/>
      <c r="AE27" s="207"/>
      <c r="AF27" s="207"/>
      <c r="AG27" s="207"/>
      <c r="AH27" s="207"/>
      <c r="AI27" s="207"/>
      <c r="AJ27" s="207"/>
      <c r="AK27" s="208"/>
      <c r="AL27" s="40"/>
      <c r="AM27" s="41"/>
      <c r="AN27" s="217"/>
      <c r="AO27" s="217"/>
      <c r="AP27" s="217"/>
      <c r="AQ27" s="217"/>
      <c r="AR27" s="217"/>
      <c r="AS27" s="43"/>
      <c r="AT27" s="217"/>
      <c r="AU27" s="217"/>
      <c r="AV27" s="217"/>
      <c r="AW27" s="217"/>
      <c r="AX27" s="217"/>
      <c r="AY27" s="217"/>
      <c r="AZ27" s="217"/>
      <c r="BA27" s="217"/>
      <c r="BB27" s="217"/>
      <c r="BC27" s="217"/>
      <c r="BD27" s="43"/>
      <c r="BE27" s="43"/>
      <c r="BF27" s="41"/>
      <c r="BG27" s="41"/>
      <c r="BH27" s="42"/>
      <c r="BI27" s="40"/>
      <c r="BJ27" s="43"/>
      <c r="BK27" s="43"/>
      <c r="BL27" s="43"/>
      <c r="BM27" s="43"/>
      <c r="BN27" s="43"/>
      <c r="BO27" s="43"/>
      <c r="BP27" s="43"/>
      <c r="BQ27" s="43"/>
      <c r="BR27" s="43"/>
      <c r="BS27" s="43"/>
      <c r="BT27" s="43"/>
      <c r="BU27" s="43"/>
      <c r="BV27" s="43"/>
      <c r="BW27" s="41"/>
      <c r="BX27" s="153"/>
      <c r="BY27" s="154"/>
      <c r="BZ27" s="154"/>
      <c r="CA27" s="154"/>
      <c r="CB27" s="154"/>
      <c r="CC27" s="154"/>
      <c r="CD27" s="154"/>
      <c r="CE27" s="154"/>
      <c r="CF27" s="154"/>
      <c r="CG27" s="216"/>
      <c r="CH27" s="207"/>
      <c r="CI27" s="207"/>
      <c r="CJ27" s="207"/>
      <c r="CK27" s="207"/>
      <c r="CL27" s="207"/>
      <c r="CM27" s="207"/>
      <c r="CN27" s="207"/>
      <c r="CO27" s="207"/>
      <c r="CP27" s="207"/>
      <c r="CQ27" s="207"/>
      <c r="CR27" s="207"/>
      <c r="CS27" s="207"/>
      <c r="CT27" s="207"/>
      <c r="CU27" s="207"/>
      <c r="CV27" s="207"/>
      <c r="CW27" s="207"/>
      <c r="CX27" s="207"/>
      <c r="CY27" s="208"/>
      <c r="DN27" s="2"/>
      <c r="DO27" s="7">
        <v>12</v>
      </c>
      <c r="DP27" s="7">
        <v>12</v>
      </c>
      <c r="DQ27" s="7">
        <v>12</v>
      </c>
    </row>
    <row r="28" spans="3:121" ht="6.6" customHeight="1" x14ac:dyDescent="0.15">
      <c r="E28" s="141" t="s">
        <v>61</v>
      </c>
      <c r="F28" s="142"/>
      <c r="G28" s="96" t="s">
        <v>143</v>
      </c>
      <c r="H28" s="223"/>
      <c r="I28" s="223"/>
      <c r="J28" s="223"/>
      <c r="K28" s="223"/>
      <c r="L28" s="224"/>
      <c r="M28" s="222" t="s">
        <v>47</v>
      </c>
      <c r="N28" s="223"/>
      <c r="O28" s="223"/>
      <c r="P28" s="223"/>
      <c r="Q28" s="223"/>
      <c r="R28" s="223"/>
      <c r="S28" s="223"/>
      <c r="T28" s="223"/>
      <c r="U28" s="223"/>
      <c r="V28" s="223"/>
      <c r="W28" s="224"/>
      <c r="X28" s="123" t="s">
        <v>56</v>
      </c>
      <c r="Y28" s="204"/>
      <c r="Z28" s="204"/>
      <c r="AA28" s="204"/>
      <c r="AB28" s="204"/>
      <c r="AC28" s="204"/>
      <c r="AD28" s="204"/>
      <c r="AE28" s="204"/>
      <c r="AF28" s="204"/>
      <c r="AG28" s="204"/>
      <c r="AH28" s="204"/>
      <c r="AI28" s="204"/>
      <c r="AJ28" s="204"/>
      <c r="AK28" s="205"/>
      <c r="AL28" s="96" t="s">
        <v>163</v>
      </c>
      <c r="AM28" s="97"/>
      <c r="AN28" s="97"/>
      <c r="AO28" s="97"/>
      <c r="AP28" s="97"/>
      <c r="AQ28" s="97"/>
      <c r="AR28" s="97"/>
      <c r="AS28" s="97"/>
      <c r="AT28" s="97"/>
      <c r="AU28" s="97"/>
      <c r="AV28" s="97"/>
      <c r="AW28" s="97"/>
      <c r="AX28" s="97"/>
      <c r="AY28" s="97"/>
      <c r="AZ28" s="97"/>
      <c r="BA28" s="97"/>
      <c r="BB28" s="97"/>
      <c r="BC28" s="97"/>
      <c r="BD28" s="97"/>
      <c r="BE28" s="97"/>
      <c r="BF28" s="97"/>
      <c r="BG28" s="97"/>
      <c r="BH28" s="98"/>
      <c r="BI28" s="334"/>
      <c r="BJ28" s="334"/>
      <c r="BK28" s="334"/>
      <c r="BL28" s="334"/>
      <c r="BM28" s="334"/>
      <c r="BN28" s="334"/>
      <c r="BO28" s="334"/>
      <c r="BP28" s="334"/>
      <c r="BQ28" s="334"/>
      <c r="BR28" s="334"/>
      <c r="BS28" s="334"/>
      <c r="BT28" s="334"/>
      <c r="BU28" s="334"/>
      <c r="BV28" s="334"/>
      <c r="BW28" s="334"/>
      <c r="BX28" s="196"/>
      <c r="BY28" s="155"/>
      <c r="BZ28" s="155"/>
      <c r="CA28" s="155"/>
      <c r="CB28" s="155"/>
      <c r="CC28" s="155"/>
      <c r="CD28" s="155"/>
      <c r="CE28" s="155"/>
      <c r="CF28" s="155"/>
      <c r="CG28" s="156"/>
      <c r="CH28" s="159" t="s">
        <v>34</v>
      </c>
      <c r="CI28" s="160"/>
      <c r="CJ28" s="160"/>
      <c r="CK28" s="160"/>
      <c r="CL28" s="160"/>
      <c r="CM28" s="160"/>
      <c r="CN28" s="160"/>
      <c r="CO28" s="160"/>
      <c r="CP28" s="160"/>
      <c r="CQ28" s="160"/>
      <c r="CR28" s="160"/>
      <c r="CS28" s="160"/>
      <c r="CT28" s="160"/>
      <c r="CU28" s="160"/>
      <c r="CV28" s="160"/>
      <c r="CW28" s="160"/>
      <c r="CX28" s="160"/>
      <c r="CY28" s="160"/>
      <c r="DN28" s="2"/>
      <c r="DO28" s="7">
        <v>13</v>
      </c>
      <c r="DP28" s="7"/>
      <c r="DQ28" s="7">
        <v>13</v>
      </c>
    </row>
    <row r="29" spans="3:121" ht="6.6" customHeight="1" x14ac:dyDescent="0.15">
      <c r="E29" s="143"/>
      <c r="F29" s="144"/>
      <c r="G29" s="200"/>
      <c r="H29" s="201"/>
      <c r="I29" s="201"/>
      <c r="J29" s="201"/>
      <c r="K29" s="201"/>
      <c r="L29" s="231"/>
      <c r="M29" s="200"/>
      <c r="N29" s="201"/>
      <c r="O29" s="201"/>
      <c r="P29" s="201"/>
      <c r="Q29" s="201"/>
      <c r="R29" s="201"/>
      <c r="S29" s="201"/>
      <c r="T29" s="201"/>
      <c r="U29" s="201"/>
      <c r="V29" s="201"/>
      <c r="W29" s="231"/>
      <c r="X29" s="169"/>
      <c r="Y29" s="170"/>
      <c r="Z29" s="170"/>
      <c r="AA29" s="170"/>
      <c r="AB29" s="170"/>
      <c r="AC29" s="170"/>
      <c r="AD29" s="170"/>
      <c r="AE29" s="170"/>
      <c r="AF29" s="170"/>
      <c r="AG29" s="170"/>
      <c r="AH29" s="170"/>
      <c r="AI29" s="170"/>
      <c r="AJ29" s="170"/>
      <c r="AK29" s="206"/>
      <c r="AL29" s="99"/>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1"/>
      <c r="BI29" s="177"/>
      <c r="BJ29" s="177"/>
      <c r="BK29" s="177"/>
      <c r="BL29" s="177"/>
      <c r="BM29" s="177"/>
      <c r="BN29" s="177"/>
      <c r="BO29" s="177"/>
      <c r="BP29" s="177"/>
      <c r="BQ29" s="177"/>
      <c r="BR29" s="177"/>
      <c r="BS29" s="177"/>
      <c r="BT29" s="177"/>
      <c r="BU29" s="177"/>
      <c r="BV29" s="177"/>
      <c r="BW29" s="177"/>
      <c r="BX29" s="197"/>
      <c r="BY29" s="157"/>
      <c r="BZ29" s="157"/>
      <c r="CA29" s="157"/>
      <c r="CB29" s="157"/>
      <c r="CC29" s="157"/>
      <c r="CD29" s="157"/>
      <c r="CE29" s="157"/>
      <c r="CF29" s="157"/>
      <c r="CG29" s="158"/>
      <c r="CH29" s="159"/>
      <c r="CI29" s="160"/>
      <c r="CJ29" s="160"/>
      <c r="CK29" s="160"/>
      <c r="CL29" s="160"/>
      <c r="CM29" s="160"/>
      <c r="CN29" s="160"/>
      <c r="CO29" s="160"/>
      <c r="CP29" s="160"/>
      <c r="CQ29" s="160"/>
      <c r="CR29" s="160"/>
      <c r="CS29" s="160"/>
      <c r="CT29" s="160"/>
      <c r="CU29" s="160"/>
      <c r="CV29" s="160"/>
      <c r="CW29" s="160"/>
      <c r="CX29" s="160"/>
      <c r="CY29" s="160"/>
      <c r="DN29" s="2"/>
      <c r="DO29" s="7">
        <v>14</v>
      </c>
      <c r="DP29" s="2"/>
      <c r="DQ29" s="7">
        <v>14</v>
      </c>
    </row>
    <row r="30" spans="3:121" ht="6.95" customHeight="1" x14ac:dyDescent="0.15">
      <c r="E30" s="143"/>
      <c r="F30" s="144"/>
      <c r="G30" s="200"/>
      <c r="H30" s="201"/>
      <c r="I30" s="201"/>
      <c r="J30" s="201"/>
      <c r="K30" s="201"/>
      <c r="L30" s="231"/>
      <c r="M30" s="200"/>
      <c r="N30" s="201"/>
      <c r="O30" s="201"/>
      <c r="P30" s="201"/>
      <c r="Q30" s="201"/>
      <c r="R30" s="201"/>
      <c r="S30" s="201"/>
      <c r="T30" s="201"/>
      <c r="U30" s="201"/>
      <c r="V30" s="201"/>
      <c r="W30" s="231"/>
      <c r="X30" s="169"/>
      <c r="Y30" s="170"/>
      <c r="Z30" s="170"/>
      <c r="AA30" s="170"/>
      <c r="AB30" s="170"/>
      <c r="AC30" s="170"/>
      <c r="AD30" s="170"/>
      <c r="AE30" s="170"/>
      <c r="AF30" s="170"/>
      <c r="AG30" s="170"/>
      <c r="AH30" s="170"/>
      <c r="AI30" s="170"/>
      <c r="AJ30" s="170"/>
      <c r="AK30" s="206"/>
      <c r="AL30" s="322" t="s">
        <v>162</v>
      </c>
      <c r="AM30" s="323"/>
      <c r="AN30" s="323"/>
      <c r="AO30" s="323"/>
      <c r="AP30" s="323"/>
      <c r="AQ30" s="323"/>
      <c r="AR30" s="323"/>
      <c r="AS30" s="323"/>
      <c r="AT30" s="323"/>
      <c r="AU30" s="323"/>
      <c r="AV30" s="323"/>
      <c r="AW30" s="323"/>
      <c r="AX30" s="323"/>
      <c r="AY30" s="323"/>
      <c r="AZ30" s="323"/>
      <c r="BA30" s="323"/>
      <c r="BB30" s="323"/>
      <c r="BC30" s="323"/>
      <c r="BD30" s="323"/>
      <c r="BE30" s="323"/>
      <c r="BF30" s="323"/>
      <c r="BG30" s="323"/>
      <c r="BH30" s="324"/>
      <c r="BI30" s="177"/>
      <c r="BJ30" s="177"/>
      <c r="BK30" s="177"/>
      <c r="BL30" s="177"/>
      <c r="BM30" s="177"/>
      <c r="BN30" s="177"/>
      <c r="BO30" s="177"/>
      <c r="BP30" s="177"/>
      <c r="BQ30" s="177"/>
      <c r="BR30" s="177"/>
      <c r="BS30" s="177"/>
      <c r="BT30" s="177"/>
      <c r="BU30" s="177"/>
      <c r="BV30" s="177"/>
      <c r="BW30" s="177"/>
      <c r="BX30" s="197"/>
      <c r="BY30" s="157"/>
      <c r="BZ30" s="157"/>
      <c r="CA30" s="157"/>
      <c r="CB30" s="157"/>
      <c r="CC30" s="157"/>
      <c r="CD30" s="157"/>
      <c r="CE30" s="157"/>
      <c r="CF30" s="157"/>
      <c r="CG30" s="158"/>
      <c r="CH30" s="159"/>
      <c r="CI30" s="160"/>
      <c r="CJ30" s="160"/>
      <c r="CK30" s="160"/>
      <c r="CL30" s="160"/>
      <c r="CM30" s="160"/>
      <c r="CN30" s="160"/>
      <c r="CO30" s="160"/>
      <c r="CP30" s="160"/>
      <c r="CQ30" s="160"/>
      <c r="CR30" s="160"/>
      <c r="CS30" s="160"/>
      <c r="CT30" s="160"/>
      <c r="CU30" s="160"/>
      <c r="CV30" s="160"/>
      <c r="CW30" s="160"/>
      <c r="CX30" s="160"/>
      <c r="CY30" s="160"/>
      <c r="DN30" s="2"/>
      <c r="DO30" s="7">
        <v>15</v>
      </c>
      <c r="DP30" s="2"/>
      <c r="DQ30" s="7">
        <v>15</v>
      </c>
    </row>
    <row r="31" spans="3:121" ht="6.95" customHeight="1" x14ac:dyDescent="0.15">
      <c r="E31" s="143"/>
      <c r="F31" s="144"/>
      <c r="G31" s="200"/>
      <c r="H31" s="201"/>
      <c r="I31" s="201"/>
      <c r="J31" s="201"/>
      <c r="K31" s="201"/>
      <c r="L31" s="231"/>
      <c r="M31" s="200"/>
      <c r="N31" s="201"/>
      <c r="O31" s="201"/>
      <c r="P31" s="201"/>
      <c r="Q31" s="201"/>
      <c r="R31" s="201"/>
      <c r="S31" s="201"/>
      <c r="T31" s="201"/>
      <c r="U31" s="201"/>
      <c r="V31" s="201"/>
      <c r="W31" s="231"/>
      <c r="X31" s="169"/>
      <c r="Y31" s="170"/>
      <c r="Z31" s="170"/>
      <c r="AA31" s="170"/>
      <c r="AB31" s="170"/>
      <c r="AC31" s="170"/>
      <c r="AD31" s="170"/>
      <c r="AE31" s="170"/>
      <c r="AF31" s="170"/>
      <c r="AG31" s="170"/>
      <c r="AH31" s="170"/>
      <c r="AI31" s="170"/>
      <c r="AJ31" s="170"/>
      <c r="AK31" s="206"/>
      <c r="AL31" s="322"/>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4"/>
      <c r="BI31" s="177"/>
      <c r="BJ31" s="177"/>
      <c r="BK31" s="177"/>
      <c r="BL31" s="177"/>
      <c r="BM31" s="177"/>
      <c r="BN31" s="177"/>
      <c r="BO31" s="177"/>
      <c r="BP31" s="177"/>
      <c r="BQ31" s="177"/>
      <c r="BR31" s="177"/>
      <c r="BS31" s="177"/>
      <c r="BT31" s="177"/>
      <c r="BU31" s="177"/>
      <c r="BV31" s="177"/>
      <c r="BW31" s="177"/>
      <c r="BX31" s="197"/>
      <c r="BY31" s="157"/>
      <c r="BZ31" s="157"/>
      <c r="CA31" s="157"/>
      <c r="CB31" s="157"/>
      <c r="CC31" s="157"/>
      <c r="CD31" s="157"/>
      <c r="CE31" s="157"/>
      <c r="CF31" s="157"/>
      <c r="CG31" s="158"/>
      <c r="CH31" s="159"/>
      <c r="CI31" s="160"/>
      <c r="CJ31" s="160"/>
      <c r="CK31" s="160"/>
      <c r="CL31" s="160"/>
      <c r="CM31" s="160"/>
      <c r="CN31" s="160"/>
      <c r="CO31" s="160"/>
      <c r="CP31" s="160"/>
      <c r="CQ31" s="160"/>
      <c r="CR31" s="160"/>
      <c r="CS31" s="160"/>
      <c r="CT31" s="160"/>
      <c r="CU31" s="160"/>
      <c r="CV31" s="160"/>
      <c r="CW31" s="160"/>
      <c r="CX31" s="160"/>
      <c r="CY31" s="160"/>
      <c r="DN31" s="2"/>
      <c r="DO31" s="7">
        <v>16</v>
      </c>
      <c r="DP31" s="2"/>
      <c r="DQ31" s="7">
        <v>16</v>
      </c>
    </row>
    <row r="32" spans="3:121" ht="6.95" customHeight="1" x14ac:dyDescent="0.15">
      <c r="E32" s="143"/>
      <c r="F32" s="144"/>
      <c r="G32" s="200"/>
      <c r="H32" s="201"/>
      <c r="I32" s="201"/>
      <c r="J32" s="201"/>
      <c r="K32" s="201"/>
      <c r="L32" s="231"/>
      <c r="M32" s="225"/>
      <c r="N32" s="226"/>
      <c r="O32" s="226"/>
      <c r="P32" s="226"/>
      <c r="Q32" s="226"/>
      <c r="R32" s="226"/>
      <c r="S32" s="226"/>
      <c r="T32" s="226"/>
      <c r="U32" s="226"/>
      <c r="V32" s="226"/>
      <c r="W32" s="227"/>
      <c r="X32" s="169"/>
      <c r="Y32" s="170"/>
      <c r="Z32" s="170"/>
      <c r="AA32" s="170"/>
      <c r="AB32" s="170"/>
      <c r="AC32" s="170"/>
      <c r="AD32" s="170"/>
      <c r="AE32" s="170"/>
      <c r="AF32" s="170"/>
      <c r="AG32" s="170"/>
      <c r="AH32" s="170"/>
      <c r="AI32" s="170"/>
      <c r="AJ32" s="170"/>
      <c r="AK32" s="206"/>
      <c r="AL32" s="325"/>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7"/>
      <c r="BI32" s="177"/>
      <c r="BJ32" s="177"/>
      <c r="BK32" s="177"/>
      <c r="BL32" s="177"/>
      <c r="BM32" s="177"/>
      <c r="BN32" s="177"/>
      <c r="BO32" s="177"/>
      <c r="BP32" s="177"/>
      <c r="BQ32" s="177"/>
      <c r="BR32" s="177"/>
      <c r="BS32" s="177"/>
      <c r="BT32" s="177"/>
      <c r="BU32" s="177"/>
      <c r="BV32" s="177"/>
      <c r="BW32" s="177"/>
      <c r="BX32" s="197"/>
      <c r="BY32" s="157"/>
      <c r="BZ32" s="157"/>
      <c r="CA32" s="157"/>
      <c r="CB32" s="157"/>
      <c r="CC32" s="157"/>
      <c r="CD32" s="157"/>
      <c r="CE32" s="157"/>
      <c r="CF32" s="157"/>
      <c r="CG32" s="158"/>
      <c r="CH32" s="159"/>
      <c r="CI32" s="160"/>
      <c r="CJ32" s="160"/>
      <c r="CK32" s="160"/>
      <c r="CL32" s="160"/>
      <c r="CM32" s="160"/>
      <c r="CN32" s="160"/>
      <c r="CO32" s="160"/>
      <c r="CP32" s="160"/>
      <c r="CQ32" s="160"/>
      <c r="CR32" s="160"/>
      <c r="CS32" s="160"/>
      <c r="CT32" s="160"/>
      <c r="CU32" s="160"/>
      <c r="CV32" s="160"/>
      <c r="CW32" s="160"/>
      <c r="CX32" s="160"/>
      <c r="CY32" s="160"/>
      <c r="DN32" s="2"/>
      <c r="DO32" s="7">
        <v>17</v>
      </c>
      <c r="DP32" s="2"/>
      <c r="DQ32" s="7">
        <v>17</v>
      </c>
    </row>
    <row r="33" spans="5:121" ht="6.95" customHeight="1" x14ac:dyDescent="0.15">
      <c r="E33" s="143"/>
      <c r="F33" s="144"/>
      <c r="G33" s="200"/>
      <c r="H33" s="201"/>
      <c r="I33" s="201"/>
      <c r="J33" s="201"/>
      <c r="K33" s="201"/>
      <c r="L33" s="231"/>
      <c r="M33" s="198" t="s">
        <v>43</v>
      </c>
      <c r="N33" s="199"/>
      <c r="O33" s="199"/>
      <c r="P33" s="199"/>
      <c r="Q33" s="199"/>
      <c r="R33" s="199"/>
      <c r="S33" s="199"/>
      <c r="T33" s="199"/>
      <c r="U33" s="199"/>
      <c r="V33" s="199"/>
      <c r="W33" s="235"/>
      <c r="X33" s="167" t="s">
        <v>57</v>
      </c>
      <c r="Y33" s="168"/>
      <c r="Z33" s="168"/>
      <c r="AA33" s="168"/>
      <c r="AB33" s="168"/>
      <c r="AC33" s="168"/>
      <c r="AD33" s="168"/>
      <c r="AE33" s="168"/>
      <c r="AF33" s="168"/>
      <c r="AG33" s="168"/>
      <c r="AH33" s="168"/>
      <c r="AI33" s="168"/>
      <c r="AJ33" s="168"/>
      <c r="AK33" s="209"/>
      <c r="AL33" s="138" t="s">
        <v>50</v>
      </c>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40"/>
      <c r="BI33" s="335" t="s">
        <v>100</v>
      </c>
      <c r="BJ33" s="336"/>
      <c r="BK33" s="336"/>
      <c r="BL33" s="336"/>
      <c r="BM33" s="336"/>
      <c r="BN33" s="336"/>
      <c r="BO33" s="336"/>
      <c r="BP33" s="336"/>
      <c r="BQ33" s="336"/>
      <c r="BR33" s="336"/>
      <c r="BS33" s="336"/>
      <c r="BT33" s="336"/>
      <c r="BU33" s="336"/>
      <c r="BV33" s="336"/>
      <c r="BW33" s="336"/>
      <c r="BX33" s="151" t="str">
        <f>IF(BK35="","",IF(BK35=AS36,"○",""))</f>
        <v/>
      </c>
      <c r="BY33" s="152"/>
      <c r="BZ33" s="152"/>
      <c r="CA33" s="152"/>
      <c r="CB33" s="152"/>
      <c r="CC33" s="152" t="str">
        <f>IF(BK35="","",IF(NOT(BK35=AS36),"○",""))</f>
        <v/>
      </c>
      <c r="CD33" s="152"/>
      <c r="CE33" s="152"/>
      <c r="CF33" s="152"/>
      <c r="CG33" s="161"/>
      <c r="CH33" s="162" t="s">
        <v>95</v>
      </c>
      <c r="CI33" s="166"/>
      <c r="CJ33" s="166"/>
      <c r="CK33" s="166"/>
      <c r="CL33" s="166"/>
      <c r="CM33" s="166"/>
      <c r="CN33" s="166"/>
      <c r="CO33" s="166"/>
      <c r="CP33" s="166"/>
      <c r="CQ33" s="166"/>
      <c r="CR33" s="166"/>
      <c r="CS33" s="166"/>
      <c r="CT33" s="166"/>
      <c r="CU33" s="166"/>
      <c r="CV33" s="166"/>
      <c r="CW33" s="166"/>
      <c r="CX33" s="166"/>
      <c r="CY33" s="166"/>
      <c r="DN33" s="2"/>
      <c r="DO33" s="7">
        <v>18</v>
      </c>
      <c r="DP33" s="2"/>
      <c r="DQ33" s="7">
        <v>18</v>
      </c>
    </row>
    <row r="34" spans="5:121" ht="6.95" customHeight="1" x14ac:dyDescent="0.15">
      <c r="E34" s="143"/>
      <c r="F34" s="144"/>
      <c r="G34" s="200"/>
      <c r="H34" s="201"/>
      <c r="I34" s="201"/>
      <c r="J34" s="201"/>
      <c r="K34" s="201"/>
      <c r="L34" s="231"/>
      <c r="M34" s="200"/>
      <c r="N34" s="201"/>
      <c r="O34" s="201"/>
      <c r="P34" s="201"/>
      <c r="Q34" s="201"/>
      <c r="R34" s="201"/>
      <c r="S34" s="201"/>
      <c r="T34" s="201"/>
      <c r="U34" s="201"/>
      <c r="V34" s="201"/>
      <c r="W34" s="231"/>
      <c r="X34" s="169"/>
      <c r="Y34" s="170"/>
      <c r="Z34" s="170"/>
      <c r="AA34" s="170"/>
      <c r="AB34" s="170"/>
      <c r="AC34" s="170"/>
      <c r="AD34" s="170"/>
      <c r="AE34" s="170"/>
      <c r="AF34" s="170"/>
      <c r="AG34" s="170"/>
      <c r="AH34" s="170"/>
      <c r="AI34" s="170"/>
      <c r="AJ34" s="170"/>
      <c r="AK34" s="206"/>
      <c r="AL34" s="99"/>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1"/>
      <c r="BI34" s="337"/>
      <c r="BJ34" s="338"/>
      <c r="BK34" s="338"/>
      <c r="BL34" s="338"/>
      <c r="BM34" s="338"/>
      <c r="BN34" s="338"/>
      <c r="BO34" s="338"/>
      <c r="BP34" s="338"/>
      <c r="BQ34" s="338"/>
      <c r="BR34" s="338"/>
      <c r="BS34" s="338"/>
      <c r="BT34" s="338"/>
      <c r="BU34" s="338"/>
      <c r="BV34" s="338"/>
      <c r="BW34" s="338"/>
      <c r="BX34" s="151"/>
      <c r="BY34" s="152"/>
      <c r="BZ34" s="152"/>
      <c r="CA34" s="152"/>
      <c r="CB34" s="152"/>
      <c r="CC34" s="152"/>
      <c r="CD34" s="152"/>
      <c r="CE34" s="152"/>
      <c r="CF34" s="152"/>
      <c r="CG34" s="161"/>
      <c r="CH34" s="162"/>
      <c r="CI34" s="166"/>
      <c r="CJ34" s="166"/>
      <c r="CK34" s="166"/>
      <c r="CL34" s="166"/>
      <c r="CM34" s="166"/>
      <c r="CN34" s="166"/>
      <c r="CO34" s="166"/>
      <c r="CP34" s="166"/>
      <c r="CQ34" s="166"/>
      <c r="CR34" s="166"/>
      <c r="CS34" s="166"/>
      <c r="CT34" s="166"/>
      <c r="CU34" s="166"/>
      <c r="CV34" s="166"/>
      <c r="CW34" s="166"/>
      <c r="CX34" s="166"/>
      <c r="CY34" s="166"/>
      <c r="DN34" s="2"/>
      <c r="DO34" s="7">
        <v>19</v>
      </c>
      <c r="DP34" s="2"/>
      <c r="DQ34" s="7">
        <v>19</v>
      </c>
    </row>
    <row r="35" spans="5:121" ht="6.6" customHeight="1" x14ac:dyDescent="0.15">
      <c r="E35" s="143"/>
      <c r="F35" s="144"/>
      <c r="G35" s="200"/>
      <c r="H35" s="201"/>
      <c r="I35" s="201"/>
      <c r="J35" s="201"/>
      <c r="K35" s="201"/>
      <c r="L35" s="231"/>
      <c r="M35" s="200"/>
      <c r="N35" s="201"/>
      <c r="O35" s="201"/>
      <c r="P35" s="201"/>
      <c r="Q35" s="201"/>
      <c r="R35" s="201"/>
      <c r="S35" s="201"/>
      <c r="T35" s="201"/>
      <c r="U35" s="201"/>
      <c r="V35" s="201"/>
      <c r="W35" s="231"/>
      <c r="X35" s="169"/>
      <c r="Y35" s="170"/>
      <c r="Z35" s="170"/>
      <c r="AA35" s="170"/>
      <c r="AB35" s="170"/>
      <c r="AC35" s="170"/>
      <c r="AD35" s="170"/>
      <c r="AE35" s="170"/>
      <c r="AF35" s="170"/>
      <c r="AG35" s="170"/>
      <c r="AH35" s="170"/>
      <c r="AI35" s="170"/>
      <c r="AJ35" s="170"/>
      <c r="AK35" s="206"/>
      <c r="AL35" s="99"/>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1"/>
      <c r="BI35" s="40"/>
      <c r="BJ35" s="41"/>
      <c r="BK35" s="240"/>
      <c r="BL35" s="240"/>
      <c r="BM35" s="240"/>
      <c r="BN35" s="240"/>
      <c r="BO35" s="240"/>
      <c r="BP35" s="240"/>
      <c r="BQ35" s="240"/>
      <c r="BR35" s="240"/>
      <c r="BS35" s="215" t="s">
        <v>52</v>
      </c>
      <c r="BT35" s="215"/>
      <c r="BU35" s="215"/>
      <c r="BV35" s="41"/>
      <c r="BW35" s="41"/>
      <c r="BX35" s="151"/>
      <c r="BY35" s="152"/>
      <c r="BZ35" s="152"/>
      <c r="CA35" s="152"/>
      <c r="CB35" s="152"/>
      <c r="CC35" s="152"/>
      <c r="CD35" s="152"/>
      <c r="CE35" s="152"/>
      <c r="CF35" s="152"/>
      <c r="CG35" s="161"/>
      <c r="CH35" s="162"/>
      <c r="CI35" s="166"/>
      <c r="CJ35" s="166"/>
      <c r="CK35" s="166"/>
      <c r="CL35" s="166"/>
      <c r="CM35" s="166"/>
      <c r="CN35" s="166"/>
      <c r="CO35" s="166"/>
      <c r="CP35" s="166"/>
      <c r="CQ35" s="166"/>
      <c r="CR35" s="166"/>
      <c r="CS35" s="166"/>
      <c r="CT35" s="166"/>
      <c r="CU35" s="166"/>
      <c r="CV35" s="166"/>
      <c r="CW35" s="166"/>
      <c r="CX35" s="166"/>
      <c r="CY35" s="166"/>
      <c r="DN35" s="2"/>
      <c r="DO35" s="7">
        <v>20</v>
      </c>
      <c r="DP35" s="2"/>
      <c r="DQ35" s="7">
        <v>20</v>
      </c>
    </row>
    <row r="36" spans="5:121" ht="6.6" customHeight="1" x14ac:dyDescent="0.15">
      <c r="E36" s="143"/>
      <c r="F36" s="144"/>
      <c r="G36" s="200"/>
      <c r="H36" s="201"/>
      <c r="I36" s="201"/>
      <c r="J36" s="201"/>
      <c r="K36" s="201"/>
      <c r="L36" s="231"/>
      <c r="M36" s="200"/>
      <c r="N36" s="201"/>
      <c r="O36" s="201"/>
      <c r="P36" s="201"/>
      <c r="Q36" s="201"/>
      <c r="R36" s="201"/>
      <c r="S36" s="201"/>
      <c r="T36" s="201"/>
      <c r="U36" s="201"/>
      <c r="V36" s="201"/>
      <c r="W36" s="231"/>
      <c r="X36" s="169"/>
      <c r="Y36" s="170"/>
      <c r="Z36" s="170"/>
      <c r="AA36" s="170"/>
      <c r="AB36" s="170"/>
      <c r="AC36" s="170"/>
      <c r="AD36" s="170"/>
      <c r="AE36" s="170"/>
      <c r="AF36" s="170"/>
      <c r="AG36" s="170"/>
      <c r="AH36" s="170"/>
      <c r="AI36" s="170"/>
      <c r="AJ36" s="170"/>
      <c r="AK36" s="206"/>
      <c r="AL36" s="40"/>
      <c r="AM36" s="41"/>
      <c r="AN36" s="41"/>
      <c r="AO36" s="215" t="s">
        <v>43</v>
      </c>
      <c r="AP36" s="215"/>
      <c r="AQ36" s="215"/>
      <c r="AR36" s="215" t="s">
        <v>51</v>
      </c>
      <c r="AS36" s="215" t="str">
        <f>IF(AG5="","?",VLOOKUP(AG5,DH64:DK69,3,0))</f>
        <v>?</v>
      </c>
      <c r="AT36" s="215"/>
      <c r="AU36" s="215"/>
      <c r="AV36" s="215"/>
      <c r="AW36" s="215"/>
      <c r="AX36" s="215"/>
      <c r="AY36" s="215"/>
      <c r="AZ36" s="215"/>
      <c r="BA36" s="215"/>
      <c r="BB36" s="215"/>
      <c r="BC36" s="215"/>
      <c r="BD36" s="215" t="s">
        <v>52</v>
      </c>
      <c r="BE36" s="215"/>
      <c r="BF36" s="41"/>
      <c r="BG36" s="41"/>
      <c r="BH36" s="42"/>
      <c r="BI36" s="40"/>
      <c r="BJ36" s="41"/>
      <c r="BK36" s="241"/>
      <c r="BL36" s="241"/>
      <c r="BM36" s="241"/>
      <c r="BN36" s="241"/>
      <c r="BO36" s="241"/>
      <c r="BP36" s="241"/>
      <c r="BQ36" s="241"/>
      <c r="BR36" s="241"/>
      <c r="BS36" s="215"/>
      <c r="BT36" s="215"/>
      <c r="BU36" s="215"/>
      <c r="BV36" s="41"/>
      <c r="BW36" s="41"/>
      <c r="BX36" s="151"/>
      <c r="BY36" s="152"/>
      <c r="BZ36" s="152"/>
      <c r="CA36" s="152"/>
      <c r="CB36" s="152"/>
      <c r="CC36" s="152"/>
      <c r="CD36" s="152"/>
      <c r="CE36" s="152"/>
      <c r="CF36" s="152"/>
      <c r="CG36" s="161"/>
      <c r="CH36" s="162"/>
      <c r="CI36" s="166"/>
      <c r="CJ36" s="166"/>
      <c r="CK36" s="166"/>
      <c r="CL36" s="166"/>
      <c r="CM36" s="166"/>
      <c r="CN36" s="166"/>
      <c r="CO36" s="166"/>
      <c r="CP36" s="166"/>
      <c r="CQ36" s="166"/>
      <c r="CR36" s="166"/>
      <c r="CS36" s="166"/>
      <c r="CT36" s="166"/>
      <c r="CU36" s="166"/>
      <c r="CV36" s="166"/>
      <c r="CW36" s="166"/>
      <c r="CX36" s="166"/>
      <c r="CY36" s="166"/>
      <c r="DN36" s="2"/>
      <c r="DO36" s="7">
        <v>21</v>
      </c>
      <c r="DP36" s="2"/>
      <c r="DQ36" s="7">
        <v>21</v>
      </c>
    </row>
    <row r="37" spans="5:121" ht="6.6" customHeight="1" x14ac:dyDescent="0.15">
      <c r="E37" s="143"/>
      <c r="F37" s="144"/>
      <c r="G37" s="200"/>
      <c r="H37" s="201"/>
      <c r="I37" s="201"/>
      <c r="J37" s="201"/>
      <c r="K37" s="201"/>
      <c r="L37" s="231"/>
      <c r="M37" s="200"/>
      <c r="N37" s="201"/>
      <c r="O37" s="201"/>
      <c r="P37" s="201"/>
      <c r="Q37" s="201"/>
      <c r="R37" s="201"/>
      <c r="S37" s="201"/>
      <c r="T37" s="201"/>
      <c r="U37" s="201"/>
      <c r="V37" s="201"/>
      <c r="W37" s="231"/>
      <c r="X37" s="169"/>
      <c r="Y37" s="170"/>
      <c r="Z37" s="170"/>
      <c r="AA37" s="170"/>
      <c r="AB37" s="170"/>
      <c r="AC37" s="170"/>
      <c r="AD37" s="170"/>
      <c r="AE37" s="170"/>
      <c r="AF37" s="170"/>
      <c r="AG37" s="170"/>
      <c r="AH37" s="170"/>
      <c r="AI37" s="170"/>
      <c r="AJ37" s="170"/>
      <c r="AK37" s="206"/>
      <c r="AL37" s="40"/>
      <c r="AM37" s="41"/>
      <c r="AN37" s="44"/>
      <c r="AO37" s="321"/>
      <c r="AP37" s="321"/>
      <c r="AQ37" s="321"/>
      <c r="AR37" s="321"/>
      <c r="AS37" s="321"/>
      <c r="AT37" s="321"/>
      <c r="AU37" s="321"/>
      <c r="AV37" s="321"/>
      <c r="AW37" s="321"/>
      <c r="AX37" s="321"/>
      <c r="AY37" s="321"/>
      <c r="AZ37" s="321"/>
      <c r="BA37" s="321"/>
      <c r="BB37" s="321"/>
      <c r="BC37" s="321"/>
      <c r="BD37" s="321"/>
      <c r="BE37" s="321"/>
      <c r="BF37" s="41"/>
      <c r="BG37" s="41"/>
      <c r="BH37" s="42"/>
      <c r="BI37" s="45"/>
      <c r="BJ37" s="44"/>
      <c r="BK37" s="44"/>
      <c r="BL37" s="44"/>
      <c r="BM37" s="44"/>
      <c r="BN37" s="44"/>
      <c r="BO37" s="44"/>
      <c r="BP37" s="44"/>
      <c r="BQ37" s="44"/>
      <c r="BR37" s="44"/>
      <c r="BS37" s="44"/>
      <c r="BT37" s="44"/>
      <c r="BU37" s="44"/>
      <c r="BV37" s="44"/>
      <c r="BW37" s="44"/>
      <c r="BX37" s="151"/>
      <c r="BY37" s="152"/>
      <c r="BZ37" s="152"/>
      <c r="CA37" s="152"/>
      <c r="CB37" s="152"/>
      <c r="CC37" s="152"/>
      <c r="CD37" s="152"/>
      <c r="CE37" s="152"/>
      <c r="CF37" s="152"/>
      <c r="CG37" s="161"/>
      <c r="CH37" s="162"/>
      <c r="CI37" s="166"/>
      <c r="CJ37" s="166"/>
      <c r="CK37" s="166"/>
      <c r="CL37" s="166"/>
      <c r="CM37" s="166"/>
      <c r="CN37" s="166"/>
      <c r="CO37" s="166"/>
      <c r="CP37" s="166"/>
      <c r="CQ37" s="166"/>
      <c r="CR37" s="166"/>
      <c r="CS37" s="166"/>
      <c r="CT37" s="166"/>
      <c r="CU37" s="166"/>
      <c r="CV37" s="166"/>
      <c r="CW37" s="166"/>
      <c r="CX37" s="166"/>
      <c r="CY37" s="166"/>
      <c r="DN37" s="2"/>
      <c r="DO37" s="7">
        <v>22</v>
      </c>
      <c r="DP37" s="2"/>
      <c r="DQ37" s="7">
        <v>22</v>
      </c>
    </row>
    <row r="38" spans="5:121" ht="6.6" customHeight="1" x14ac:dyDescent="0.15">
      <c r="E38" s="143"/>
      <c r="F38" s="144"/>
      <c r="G38" s="200"/>
      <c r="H38" s="201"/>
      <c r="I38" s="201"/>
      <c r="J38" s="201"/>
      <c r="K38" s="201"/>
      <c r="L38" s="231"/>
      <c r="M38" s="198" t="s">
        <v>48</v>
      </c>
      <c r="N38" s="199"/>
      <c r="O38" s="199"/>
      <c r="P38" s="199"/>
      <c r="Q38" s="199"/>
      <c r="R38" s="199"/>
      <c r="S38" s="199"/>
      <c r="T38" s="199"/>
      <c r="U38" s="199"/>
      <c r="V38" s="199"/>
      <c r="W38" s="235"/>
      <c r="X38" s="182" t="s">
        <v>58</v>
      </c>
      <c r="Y38" s="183"/>
      <c r="Z38" s="183"/>
      <c r="AA38" s="183"/>
      <c r="AB38" s="183"/>
      <c r="AC38" s="183"/>
      <c r="AD38" s="183"/>
      <c r="AE38" s="183"/>
      <c r="AF38" s="183"/>
      <c r="AG38" s="183"/>
      <c r="AH38" s="183"/>
      <c r="AI38" s="183"/>
      <c r="AJ38" s="183"/>
      <c r="AK38" s="184"/>
      <c r="AL38" s="138" t="s">
        <v>160</v>
      </c>
      <c r="AM38" s="139"/>
      <c r="AN38" s="100"/>
      <c r="AO38" s="100"/>
      <c r="AP38" s="100"/>
      <c r="AQ38" s="100"/>
      <c r="AR38" s="100"/>
      <c r="AS38" s="100"/>
      <c r="AT38" s="100"/>
      <c r="AU38" s="100"/>
      <c r="AV38" s="100"/>
      <c r="AW38" s="100"/>
      <c r="AX38" s="100"/>
      <c r="AY38" s="100"/>
      <c r="AZ38" s="100"/>
      <c r="BA38" s="100"/>
      <c r="BB38" s="100"/>
      <c r="BC38" s="100"/>
      <c r="BD38" s="100"/>
      <c r="BE38" s="100"/>
      <c r="BF38" s="139"/>
      <c r="BG38" s="139"/>
      <c r="BH38" s="140"/>
      <c r="BI38" s="173"/>
      <c r="BJ38" s="174"/>
      <c r="BK38" s="174"/>
      <c r="BL38" s="174"/>
      <c r="BM38" s="174"/>
      <c r="BN38" s="174"/>
      <c r="BO38" s="174"/>
      <c r="BP38" s="174"/>
      <c r="BQ38" s="174"/>
      <c r="BR38" s="174"/>
      <c r="BS38" s="174"/>
      <c r="BT38" s="174"/>
      <c r="BU38" s="174"/>
      <c r="BV38" s="174"/>
      <c r="BW38" s="175"/>
      <c r="BX38" s="197"/>
      <c r="BY38" s="157"/>
      <c r="BZ38" s="157"/>
      <c r="CA38" s="157"/>
      <c r="CB38" s="157"/>
      <c r="CC38" s="157"/>
      <c r="CD38" s="157"/>
      <c r="CE38" s="157"/>
      <c r="CF38" s="157"/>
      <c r="CG38" s="158"/>
      <c r="CH38" s="159" t="s">
        <v>34</v>
      </c>
      <c r="CI38" s="160"/>
      <c r="CJ38" s="160"/>
      <c r="CK38" s="160"/>
      <c r="CL38" s="160"/>
      <c r="CM38" s="160"/>
      <c r="CN38" s="160"/>
      <c r="CO38" s="160"/>
      <c r="CP38" s="160"/>
      <c r="CQ38" s="160"/>
      <c r="CR38" s="160"/>
      <c r="CS38" s="160"/>
      <c r="CT38" s="160"/>
      <c r="CU38" s="160"/>
      <c r="CV38" s="160"/>
      <c r="CW38" s="160"/>
      <c r="CX38" s="160"/>
      <c r="CY38" s="160"/>
      <c r="DN38" s="2"/>
      <c r="DO38" s="7">
        <v>23</v>
      </c>
      <c r="DP38" s="2"/>
      <c r="DQ38" s="7">
        <v>23</v>
      </c>
    </row>
    <row r="39" spans="5:121" ht="6.6" customHeight="1" x14ac:dyDescent="0.15">
      <c r="E39" s="143"/>
      <c r="F39" s="144"/>
      <c r="G39" s="200"/>
      <c r="H39" s="201"/>
      <c r="I39" s="201"/>
      <c r="J39" s="201"/>
      <c r="K39" s="201"/>
      <c r="L39" s="231"/>
      <c r="M39" s="200"/>
      <c r="N39" s="201"/>
      <c r="O39" s="201"/>
      <c r="P39" s="201"/>
      <c r="Q39" s="201"/>
      <c r="R39" s="201"/>
      <c r="S39" s="201"/>
      <c r="T39" s="201"/>
      <c r="U39" s="201"/>
      <c r="V39" s="201"/>
      <c r="W39" s="231"/>
      <c r="X39" s="182"/>
      <c r="Y39" s="183"/>
      <c r="Z39" s="183"/>
      <c r="AA39" s="183"/>
      <c r="AB39" s="183"/>
      <c r="AC39" s="183"/>
      <c r="AD39" s="183"/>
      <c r="AE39" s="183"/>
      <c r="AF39" s="183"/>
      <c r="AG39" s="183"/>
      <c r="AH39" s="183"/>
      <c r="AI39" s="183"/>
      <c r="AJ39" s="183"/>
      <c r="AK39" s="184"/>
      <c r="AL39" s="99"/>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1"/>
      <c r="BI39" s="176"/>
      <c r="BJ39" s="177"/>
      <c r="BK39" s="177"/>
      <c r="BL39" s="177"/>
      <c r="BM39" s="177"/>
      <c r="BN39" s="177"/>
      <c r="BO39" s="177"/>
      <c r="BP39" s="177"/>
      <c r="BQ39" s="177"/>
      <c r="BR39" s="177"/>
      <c r="BS39" s="177"/>
      <c r="BT39" s="177"/>
      <c r="BU39" s="177"/>
      <c r="BV39" s="177"/>
      <c r="BW39" s="178"/>
      <c r="BX39" s="197"/>
      <c r="BY39" s="157"/>
      <c r="BZ39" s="157"/>
      <c r="CA39" s="157"/>
      <c r="CB39" s="157"/>
      <c r="CC39" s="157"/>
      <c r="CD39" s="157"/>
      <c r="CE39" s="157"/>
      <c r="CF39" s="157"/>
      <c r="CG39" s="158"/>
      <c r="CH39" s="159"/>
      <c r="CI39" s="160"/>
      <c r="CJ39" s="160"/>
      <c r="CK39" s="160"/>
      <c r="CL39" s="160"/>
      <c r="CM39" s="160"/>
      <c r="CN39" s="160"/>
      <c r="CO39" s="160"/>
      <c r="CP39" s="160"/>
      <c r="CQ39" s="160"/>
      <c r="CR39" s="160"/>
      <c r="CS39" s="160"/>
      <c r="CT39" s="160"/>
      <c r="CU39" s="160"/>
      <c r="CV39" s="160"/>
      <c r="CW39" s="160"/>
      <c r="CX39" s="160"/>
      <c r="CY39" s="160"/>
      <c r="DN39" s="2"/>
      <c r="DO39" s="7">
        <v>24</v>
      </c>
      <c r="DP39" s="2"/>
      <c r="DQ39" s="7">
        <v>24</v>
      </c>
    </row>
    <row r="40" spans="5:121" ht="6.6" customHeight="1" x14ac:dyDescent="0.15">
      <c r="E40" s="143"/>
      <c r="F40" s="144"/>
      <c r="G40" s="200"/>
      <c r="H40" s="201"/>
      <c r="I40" s="201"/>
      <c r="J40" s="201"/>
      <c r="K40" s="201"/>
      <c r="L40" s="231"/>
      <c r="M40" s="200"/>
      <c r="N40" s="201"/>
      <c r="O40" s="201"/>
      <c r="P40" s="201"/>
      <c r="Q40" s="201"/>
      <c r="R40" s="201"/>
      <c r="S40" s="201"/>
      <c r="T40" s="201"/>
      <c r="U40" s="201"/>
      <c r="V40" s="201"/>
      <c r="W40" s="231"/>
      <c r="X40" s="185"/>
      <c r="Y40" s="183"/>
      <c r="Z40" s="183"/>
      <c r="AA40" s="183"/>
      <c r="AB40" s="183"/>
      <c r="AC40" s="183"/>
      <c r="AD40" s="183"/>
      <c r="AE40" s="183"/>
      <c r="AF40" s="183"/>
      <c r="AG40" s="183"/>
      <c r="AH40" s="183"/>
      <c r="AI40" s="183"/>
      <c r="AJ40" s="183"/>
      <c r="AK40" s="184"/>
      <c r="AL40" s="99"/>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1"/>
      <c r="BI40" s="176"/>
      <c r="BJ40" s="177"/>
      <c r="BK40" s="177"/>
      <c r="BL40" s="177"/>
      <c r="BM40" s="177"/>
      <c r="BN40" s="177"/>
      <c r="BO40" s="177"/>
      <c r="BP40" s="177"/>
      <c r="BQ40" s="177"/>
      <c r="BR40" s="177"/>
      <c r="BS40" s="177"/>
      <c r="BT40" s="177"/>
      <c r="BU40" s="177"/>
      <c r="BV40" s="177"/>
      <c r="BW40" s="178"/>
      <c r="BX40" s="197"/>
      <c r="BY40" s="157"/>
      <c r="BZ40" s="157"/>
      <c r="CA40" s="157"/>
      <c r="CB40" s="157"/>
      <c r="CC40" s="157"/>
      <c r="CD40" s="157"/>
      <c r="CE40" s="157"/>
      <c r="CF40" s="157"/>
      <c r="CG40" s="158"/>
      <c r="CH40" s="159"/>
      <c r="CI40" s="160"/>
      <c r="CJ40" s="160"/>
      <c r="CK40" s="160"/>
      <c r="CL40" s="160"/>
      <c r="CM40" s="160"/>
      <c r="CN40" s="160"/>
      <c r="CO40" s="160"/>
      <c r="CP40" s="160"/>
      <c r="CQ40" s="160"/>
      <c r="CR40" s="160"/>
      <c r="CS40" s="160"/>
      <c r="CT40" s="160"/>
      <c r="CU40" s="160"/>
      <c r="CV40" s="160"/>
      <c r="CW40" s="160"/>
      <c r="CX40" s="160"/>
      <c r="CY40" s="160"/>
      <c r="DN40" s="2"/>
      <c r="DO40" s="7">
        <v>25</v>
      </c>
      <c r="DP40" s="2"/>
      <c r="DQ40" s="7">
        <v>25</v>
      </c>
    </row>
    <row r="41" spans="5:121" ht="6.95" customHeight="1" x14ac:dyDescent="0.15">
      <c r="E41" s="143"/>
      <c r="F41" s="144"/>
      <c r="G41" s="200"/>
      <c r="H41" s="201"/>
      <c r="I41" s="201"/>
      <c r="J41" s="201"/>
      <c r="K41" s="201"/>
      <c r="L41" s="231"/>
      <c r="M41" s="200"/>
      <c r="N41" s="201"/>
      <c r="O41" s="201"/>
      <c r="P41" s="201"/>
      <c r="Q41" s="201"/>
      <c r="R41" s="201"/>
      <c r="S41" s="201"/>
      <c r="T41" s="201"/>
      <c r="U41" s="201"/>
      <c r="V41" s="201"/>
      <c r="W41" s="231"/>
      <c r="X41" s="211"/>
      <c r="Y41" s="212"/>
      <c r="Z41" s="212"/>
      <c r="AA41" s="212"/>
      <c r="AB41" s="212"/>
      <c r="AC41" s="212"/>
      <c r="AD41" s="212"/>
      <c r="AE41" s="212"/>
      <c r="AF41" s="212"/>
      <c r="AG41" s="212"/>
      <c r="AH41" s="212"/>
      <c r="AI41" s="212"/>
      <c r="AJ41" s="212"/>
      <c r="AK41" s="234"/>
      <c r="AL41" s="99" t="s">
        <v>161</v>
      </c>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1"/>
      <c r="BI41" s="176"/>
      <c r="BJ41" s="177"/>
      <c r="BK41" s="177"/>
      <c r="BL41" s="177"/>
      <c r="BM41" s="177"/>
      <c r="BN41" s="177"/>
      <c r="BO41" s="177"/>
      <c r="BP41" s="177"/>
      <c r="BQ41" s="177"/>
      <c r="BR41" s="177"/>
      <c r="BS41" s="177"/>
      <c r="BT41" s="177"/>
      <c r="BU41" s="177"/>
      <c r="BV41" s="177"/>
      <c r="BW41" s="178"/>
      <c r="BX41" s="197"/>
      <c r="BY41" s="157"/>
      <c r="BZ41" s="157"/>
      <c r="CA41" s="157"/>
      <c r="CB41" s="157"/>
      <c r="CC41" s="157"/>
      <c r="CD41" s="157"/>
      <c r="CE41" s="157"/>
      <c r="CF41" s="157"/>
      <c r="CG41" s="158"/>
      <c r="CH41" s="159"/>
      <c r="CI41" s="160"/>
      <c r="CJ41" s="160"/>
      <c r="CK41" s="160"/>
      <c r="CL41" s="160"/>
      <c r="CM41" s="160"/>
      <c r="CN41" s="160"/>
      <c r="CO41" s="160"/>
      <c r="CP41" s="160"/>
      <c r="CQ41" s="160"/>
      <c r="CR41" s="160"/>
      <c r="CS41" s="160"/>
      <c r="CT41" s="160"/>
      <c r="CU41" s="160"/>
      <c r="CV41" s="160"/>
      <c r="CW41" s="160"/>
      <c r="CX41" s="160"/>
      <c r="CY41" s="160"/>
      <c r="DN41" s="2"/>
      <c r="DO41" s="7">
        <v>26</v>
      </c>
      <c r="DP41" s="2"/>
      <c r="DQ41" s="7">
        <v>26</v>
      </c>
    </row>
    <row r="42" spans="5:121" ht="6.95" customHeight="1" x14ac:dyDescent="0.15">
      <c r="E42" s="143"/>
      <c r="F42" s="144"/>
      <c r="G42" s="200"/>
      <c r="H42" s="201"/>
      <c r="I42" s="201"/>
      <c r="J42" s="201"/>
      <c r="K42" s="201"/>
      <c r="L42" s="231"/>
      <c r="M42" s="200"/>
      <c r="N42" s="201"/>
      <c r="O42" s="201"/>
      <c r="P42" s="201"/>
      <c r="Q42" s="201"/>
      <c r="R42" s="201"/>
      <c r="S42" s="201"/>
      <c r="T42" s="201"/>
      <c r="U42" s="201"/>
      <c r="V42" s="201"/>
      <c r="W42" s="231"/>
      <c r="X42" s="211"/>
      <c r="Y42" s="212"/>
      <c r="Z42" s="212"/>
      <c r="AA42" s="212"/>
      <c r="AB42" s="212"/>
      <c r="AC42" s="212"/>
      <c r="AD42" s="212"/>
      <c r="AE42" s="212"/>
      <c r="AF42" s="212"/>
      <c r="AG42" s="212"/>
      <c r="AH42" s="212"/>
      <c r="AI42" s="212"/>
      <c r="AJ42" s="212"/>
      <c r="AK42" s="234"/>
      <c r="AL42" s="99"/>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1"/>
      <c r="BI42" s="176"/>
      <c r="BJ42" s="177"/>
      <c r="BK42" s="177"/>
      <c r="BL42" s="177"/>
      <c r="BM42" s="177"/>
      <c r="BN42" s="177"/>
      <c r="BO42" s="177"/>
      <c r="BP42" s="177"/>
      <c r="BQ42" s="177"/>
      <c r="BR42" s="177"/>
      <c r="BS42" s="177"/>
      <c r="BT42" s="177"/>
      <c r="BU42" s="177"/>
      <c r="BV42" s="177"/>
      <c r="BW42" s="178"/>
      <c r="BX42" s="197"/>
      <c r="BY42" s="157"/>
      <c r="BZ42" s="157"/>
      <c r="CA42" s="157"/>
      <c r="CB42" s="157"/>
      <c r="CC42" s="157"/>
      <c r="CD42" s="157"/>
      <c r="CE42" s="157"/>
      <c r="CF42" s="157"/>
      <c r="CG42" s="158"/>
      <c r="CH42" s="159"/>
      <c r="CI42" s="160"/>
      <c r="CJ42" s="160"/>
      <c r="CK42" s="160"/>
      <c r="CL42" s="160"/>
      <c r="CM42" s="160"/>
      <c r="CN42" s="160"/>
      <c r="CO42" s="160"/>
      <c r="CP42" s="160"/>
      <c r="CQ42" s="160"/>
      <c r="CR42" s="160"/>
      <c r="CS42" s="160"/>
      <c r="CT42" s="160"/>
      <c r="CU42" s="160"/>
      <c r="CV42" s="160"/>
      <c r="CW42" s="160"/>
      <c r="CX42" s="160"/>
      <c r="CY42" s="160"/>
      <c r="DN42" s="2"/>
      <c r="DO42" s="7">
        <v>27</v>
      </c>
      <c r="DP42" s="2"/>
      <c r="DQ42" s="7">
        <v>27</v>
      </c>
    </row>
    <row r="43" spans="5:121" ht="6.95" customHeight="1" x14ac:dyDescent="0.15">
      <c r="E43" s="143"/>
      <c r="F43" s="144"/>
      <c r="G43" s="200"/>
      <c r="H43" s="201"/>
      <c r="I43" s="201"/>
      <c r="J43" s="201"/>
      <c r="K43" s="201"/>
      <c r="L43" s="231"/>
      <c r="M43" s="225"/>
      <c r="N43" s="226"/>
      <c r="O43" s="226"/>
      <c r="P43" s="226"/>
      <c r="Q43" s="226"/>
      <c r="R43" s="226"/>
      <c r="S43" s="226"/>
      <c r="T43" s="226"/>
      <c r="U43" s="226"/>
      <c r="V43" s="226"/>
      <c r="W43" s="227"/>
      <c r="X43" s="211"/>
      <c r="Y43" s="212"/>
      <c r="Z43" s="212"/>
      <c r="AA43" s="212"/>
      <c r="AB43" s="212"/>
      <c r="AC43" s="212"/>
      <c r="AD43" s="212"/>
      <c r="AE43" s="212"/>
      <c r="AF43" s="212"/>
      <c r="AG43" s="212"/>
      <c r="AH43" s="212"/>
      <c r="AI43" s="212"/>
      <c r="AJ43" s="212"/>
      <c r="AK43" s="234"/>
      <c r="AL43" s="265"/>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7"/>
      <c r="BI43" s="179"/>
      <c r="BJ43" s="180"/>
      <c r="BK43" s="180"/>
      <c r="BL43" s="180"/>
      <c r="BM43" s="180"/>
      <c r="BN43" s="180"/>
      <c r="BO43" s="180"/>
      <c r="BP43" s="180"/>
      <c r="BQ43" s="180"/>
      <c r="BR43" s="180"/>
      <c r="BS43" s="180"/>
      <c r="BT43" s="180"/>
      <c r="BU43" s="180"/>
      <c r="BV43" s="180"/>
      <c r="BW43" s="181"/>
      <c r="BX43" s="197"/>
      <c r="BY43" s="157"/>
      <c r="BZ43" s="157"/>
      <c r="CA43" s="157"/>
      <c r="CB43" s="157"/>
      <c r="CC43" s="157"/>
      <c r="CD43" s="157"/>
      <c r="CE43" s="157"/>
      <c r="CF43" s="157"/>
      <c r="CG43" s="158"/>
      <c r="CH43" s="159"/>
      <c r="CI43" s="160"/>
      <c r="CJ43" s="160"/>
      <c r="CK43" s="160"/>
      <c r="CL43" s="160"/>
      <c r="CM43" s="160"/>
      <c r="CN43" s="160"/>
      <c r="CO43" s="160"/>
      <c r="CP43" s="160"/>
      <c r="CQ43" s="160"/>
      <c r="CR43" s="160"/>
      <c r="CS43" s="160"/>
      <c r="CT43" s="160"/>
      <c r="CU43" s="160"/>
      <c r="CV43" s="160"/>
      <c r="CW43" s="160"/>
      <c r="CX43" s="160"/>
      <c r="CY43" s="160"/>
      <c r="DN43" s="2"/>
      <c r="DO43" s="7">
        <v>28</v>
      </c>
      <c r="DP43" s="2"/>
      <c r="DQ43" s="7">
        <v>28</v>
      </c>
    </row>
    <row r="44" spans="5:121" ht="6.95" customHeight="1" x14ac:dyDescent="0.15">
      <c r="E44" s="143"/>
      <c r="F44" s="144"/>
      <c r="G44" s="200"/>
      <c r="H44" s="201"/>
      <c r="I44" s="201"/>
      <c r="J44" s="201"/>
      <c r="K44" s="201"/>
      <c r="L44" s="231"/>
      <c r="M44" s="200" t="s">
        <v>150</v>
      </c>
      <c r="N44" s="201"/>
      <c r="O44" s="201"/>
      <c r="P44" s="201"/>
      <c r="Q44" s="201"/>
      <c r="R44" s="201"/>
      <c r="S44" s="201"/>
      <c r="T44" s="201"/>
      <c r="U44" s="201"/>
      <c r="V44" s="201"/>
      <c r="W44" s="231"/>
      <c r="X44" s="182" t="s">
        <v>59</v>
      </c>
      <c r="Y44" s="183"/>
      <c r="Z44" s="183"/>
      <c r="AA44" s="183"/>
      <c r="AB44" s="183"/>
      <c r="AC44" s="183"/>
      <c r="AD44" s="183"/>
      <c r="AE44" s="183"/>
      <c r="AF44" s="183"/>
      <c r="AG44" s="183"/>
      <c r="AH44" s="183"/>
      <c r="AI44" s="183"/>
      <c r="AJ44" s="183"/>
      <c r="AK44" s="184"/>
      <c r="AL44" s="138" t="s">
        <v>159</v>
      </c>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40"/>
      <c r="BI44" s="173"/>
      <c r="BJ44" s="174"/>
      <c r="BK44" s="174"/>
      <c r="BL44" s="174"/>
      <c r="BM44" s="174"/>
      <c r="BN44" s="174"/>
      <c r="BO44" s="174"/>
      <c r="BP44" s="174"/>
      <c r="BQ44" s="174"/>
      <c r="BR44" s="174"/>
      <c r="BS44" s="174"/>
      <c r="BT44" s="174"/>
      <c r="BU44" s="174"/>
      <c r="BV44" s="174"/>
      <c r="BW44" s="175"/>
      <c r="BX44" s="197"/>
      <c r="BY44" s="157"/>
      <c r="BZ44" s="157"/>
      <c r="CA44" s="157"/>
      <c r="CB44" s="157"/>
      <c r="CC44" s="157"/>
      <c r="CD44" s="157"/>
      <c r="CE44" s="157"/>
      <c r="CF44" s="157"/>
      <c r="CG44" s="158"/>
      <c r="CH44" s="162" t="s">
        <v>34</v>
      </c>
      <c r="CI44" s="160"/>
      <c r="CJ44" s="160"/>
      <c r="CK44" s="160"/>
      <c r="CL44" s="160"/>
      <c r="CM44" s="160"/>
      <c r="CN44" s="160"/>
      <c r="CO44" s="160"/>
      <c r="CP44" s="160"/>
      <c r="CQ44" s="160"/>
      <c r="CR44" s="160"/>
      <c r="CS44" s="160"/>
      <c r="CT44" s="160"/>
      <c r="CU44" s="160"/>
      <c r="CV44" s="160"/>
      <c r="CW44" s="160"/>
      <c r="CX44" s="160"/>
      <c r="CY44" s="160"/>
      <c r="DN44" s="2"/>
      <c r="DO44" s="7">
        <v>29</v>
      </c>
      <c r="DP44" s="2"/>
      <c r="DQ44" s="7">
        <v>29</v>
      </c>
    </row>
    <row r="45" spans="5:121" ht="6.95" customHeight="1" x14ac:dyDescent="0.15">
      <c r="E45" s="143"/>
      <c r="F45" s="144"/>
      <c r="G45" s="200"/>
      <c r="H45" s="201"/>
      <c r="I45" s="201"/>
      <c r="J45" s="201"/>
      <c r="K45" s="201"/>
      <c r="L45" s="231"/>
      <c r="M45" s="200"/>
      <c r="N45" s="201"/>
      <c r="O45" s="201"/>
      <c r="P45" s="201"/>
      <c r="Q45" s="201"/>
      <c r="R45" s="201"/>
      <c r="S45" s="201"/>
      <c r="T45" s="201"/>
      <c r="U45" s="201"/>
      <c r="V45" s="201"/>
      <c r="W45" s="231"/>
      <c r="X45" s="182"/>
      <c r="Y45" s="183"/>
      <c r="Z45" s="183"/>
      <c r="AA45" s="183"/>
      <c r="AB45" s="183"/>
      <c r="AC45" s="183"/>
      <c r="AD45" s="183"/>
      <c r="AE45" s="183"/>
      <c r="AF45" s="183"/>
      <c r="AG45" s="183"/>
      <c r="AH45" s="183"/>
      <c r="AI45" s="183"/>
      <c r="AJ45" s="183"/>
      <c r="AK45" s="184"/>
      <c r="AL45" s="99"/>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1"/>
      <c r="BI45" s="176"/>
      <c r="BJ45" s="177"/>
      <c r="BK45" s="177"/>
      <c r="BL45" s="177"/>
      <c r="BM45" s="177"/>
      <c r="BN45" s="177"/>
      <c r="BO45" s="177"/>
      <c r="BP45" s="177"/>
      <c r="BQ45" s="177"/>
      <c r="BR45" s="177"/>
      <c r="BS45" s="177"/>
      <c r="BT45" s="177"/>
      <c r="BU45" s="177"/>
      <c r="BV45" s="177"/>
      <c r="BW45" s="178"/>
      <c r="BX45" s="197"/>
      <c r="BY45" s="157"/>
      <c r="BZ45" s="157"/>
      <c r="CA45" s="157"/>
      <c r="CB45" s="157"/>
      <c r="CC45" s="157"/>
      <c r="CD45" s="157"/>
      <c r="CE45" s="157"/>
      <c r="CF45" s="157"/>
      <c r="CG45" s="158"/>
      <c r="CH45" s="162"/>
      <c r="CI45" s="160"/>
      <c r="CJ45" s="160"/>
      <c r="CK45" s="160"/>
      <c r="CL45" s="160"/>
      <c r="CM45" s="160"/>
      <c r="CN45" s="160"/>
      <c r="CO45" s="160"/>
      <c r="CP45" s="160"/>
      <c r="CQ45" s="160"/>
      <c r="CR45" s="160"/>
      <c r="CS45" s="160"/>
      <c r="CT45" s="160"/>
      <c r="CU45" s="160"/>
      <c r="CV45" s="160"/>
      <c r="CW45" s="160"/>
      <c r="CX45" s="160"/>
      <c r="CY45" s="160"/>
      <c r="DN45" s="2"/>
      <c r="DO45" s="7">
        <v>30</v>
      </c>
      <c r="DP45" s="2"/>
      <c r="DQ45" s="7">
        <v>30</v>
      </c>
    </row>
    <row r="46" spans="5:121" ht="6.95" customHeight="1" x14ac:dyDescent="0.15">
      <c r="E46" s="143"/>
      <c r="F46" s="144"/>
      <c r="G46" s="200"/>
      <c r="H46" s="201"/>
      <c r="I46" s="201"/>
      <c r="J46" s="201"/>
      <c r="K46" s="201"/>
      <c r="L46" s="231"/>
      <c r="M46" s="225"/>
      <c r="N46" s="226"/>
      <c r="O46" s="226"/>
      <c r="P46" s="226"/>
      <c r="Q46" s="226"/>
      <c r="R46" s="226"/>
      <c r="S46" s="226"/>
      <c r="T46" s="226"/>
      <c r="U46" s="226"/>
      <c r="V46" s="226"/>
      <c r="W46" s="227"/>
      <c r="X46" s="211"/>
      <c r="Y46" s="212"/>
      <c r="Z46" s="212"/>
      <c r="AA46" s="212"/>
      <c r="AB46" s="212"/>
      <c r="AC46" s="212"/>
      <c r="AD46" s="212"/>
      <c r="AE46" s="212"/>
      <c r="AF46" s="212"/>
      <c r="AG46" s="212"/>
      <c r="AH46" s="212"/>
      <c r="AI46" s="212"/>
      <c r="AJ46" s="212"/>
      <c r="AK46" s="234"/>
      <c r="AL46" s="265"/>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7"/>
      <c r="BI46" s="179"/>
      <c r="BJ46" s="180"/>
      <c r="BK46" s="180"/>
      <c r="BL46" s="180"/>
      <c r="BM46" s="180"/>
      <c r="BN46" s="180"/>
      <c r="BO46" s="180"/>
      <c r="BP46" s="180"/>
      <c r="BQ46" s="180"/>
      <c r="BR46" s="180"/>
      <c r="BS46" s="180"/>
      <c r="BT46" s="180"/>
      <c r="BU46" s="180"/>
      <c r="BV46" s="180"/>
      <c r="BW46" s="181"/>
      <c r="BX46" s="197"/>
      <c r="BY46" s="157"/>
      <c r="BZ46" s="157"/>
      <c r="CA46" s="157"/>
      <c r="CB46" s="157"/>
      <c r="CC46" s="157"/>
      <c r="CD46" s="157"/>
      <c r="CE46" s="157"/>
      <c r="CF46" s="157"/>
      <c r="CG46" s="158"/>
      <c r="CH46" s="159"/>
      <c r="CI46" s="160"/>
      <c r="CJ46" s="160"/>
      <c r="CK46" s="160"/>
      <c r="CL46" s="160"/>
      <c r="CM46" s="160"/>
      <c r="CN46" s="160"/>
      <c r="CO46" s="160"/>
      <c r="CP46" s="160"/>
      <c r="CQ46" s="160"/>
      <c r="CR46" s="160"/>
      <c r="CS46" s="160"/>
      <c r="CT46" s="160"/>
      <c r="CU46" s="160"/>
      <c r="CV46" s="160"/>
      <c r="CW46" s="160"/>
      <c r="CX46" s="160"/>
      <c r="CY46" s="160"/>
      <c r="DN46" s="2"/>
      <c r="DO46" s="7">
        <v>31</v>
      </c>
      <c r="DP46" s="2"/>
      <c r="DQ46" s="7">
        <v>31</v>
      </c>
    </row>
    <row r="47" spans="5:121" ht="6.95" customHeight="1" x14ac:dyDescent="0.15">
      <c r="E47" s="143"/>
      <c r="F47" s="144"/>
      <c r="G47" s="200"/>
      <c r="H47" s="201"/>
      <c r="I47" s="201"/>
      <c r="J47" s="201"/>
      <c r="K47" s="201"/>
      <c r="L47" s="231"/>
      <c r="M47" s="339" t="s">
        <v>151</v>
      </c>
      <c r="N47" s="164"/>
      <c r="O47" s="164"/>
      <c r="P47" s="164"/>
      <c r="Q47" s="164"/>
      <c r="R47" s="164"/>
      <c r="S47" s="164"/>
      <c r="T47" s="164"/>
      <c r="U47" s="164"/>
      <c r="V47" s="164"/>
      <c r="W47" s="165"/>
      <c r="X47" s="167" t="s">
        <v>60</v>
      </c>
      <c r="Y47" s="168"/>
      <c r="Z47" s="168"/>
      <c r="AA47" s="168"/>
      <c r="AB47" s="168"/>
      <c r="AC47" s="168"/>
      <c r="AD47" s="168"/>
      <c r="AE47" s="168"/>
      <c r="AF47" s="168"/>
      <c r="AG47" s="168"/>
      <c r="AH47" s="168"/>
      <c r="AI47" s="168"/>
      <c r="AJ47" s="168"/>
      <c r="AK47" s="209"/>
      <c r="AL47" s="167" t="s">
        <v>158</v>
      </c>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34"/>
      <c r="BI47" s="173"/>
      <c r="BJ47" s="174"/>
      <c r="BK47" s="174"/>
      <c r="BL47" s="174"/>
      <c r="BM47" s="174"/>
      <c r="BN47" s="174"/>
      <c r="BO47" s="174"/>
      <c r="BP47" s="174"/>
      <c r="BQ47" s="174"/>
      <c r="BR47" s="174"/>
      <c r="BS47" s="174"/>
      <c r="BT47" s="174"/>
      <c r="BU47" s="174"/>
      <c r="BV47" s="174"/>
      <c r="BW47" s="174"/>
      <c r="BX47" s="197"/>
      <c r="BY47" s="157"/>
      <c r="BZ47" s="157"/>
      <c r="CA47" s="157"/>
      <c r="CB47" s="157"/>
      <c r="CC47" s="157"/>
      <c r="CD47" s="157"/>
      <c r="CE47" s="157"/>
      <c r="CF47" s="157"/>
      <c r="CG47" s="158"/>
      <c r="CH47" s="124" t="s">
        <v>34</v>
      </c>
      <c r="CI47" s="124"/>
      <c r="CJ47" s="124"/>
      <c r="CK47" s="124"/>
      <c r="CL47" s="124"/>
      <c r="CM47" s="124"/>
      <c r="CN47" s="124"/>
      <c r="CO47" s="124"/>
      <c r="CP47" s="124"/>
      <c r="CQ47" s="124"/>
      <c r="CR47" s="124"/>
      <c r="CS47" s="124"/>
      <c r="CT47" s="124"/>
      <c r="CU47" s="124"/>
      <c r="CV47" s="124"/>
      <c r="CW47" s="124"/>
      <c r="CX47" s="124"/>
      <c r="CY47" s="236"/>
      <c r="DN47" s="2"/>
      <c r="DO47" s="2">
        <v>32</v>
      </c>
      <c r="DP47" s="2"/>
      <c r="DQ47" s="7"/>
    </row>
    <row r="48" spans="5:121" ht="6.95" customHeight="1" x14ac:dyDescent="0.15">
      <c r="E48" s="143"/>
      <c r="F48" s="144"/>
      <c r="G48" s="200"/>
      <c r="H48" s="201"/>
      <c r="I48" s="201"/>
      <c r="J48" s="201"/>
      <c r="K48" s="201"/>
      <c r="L48" s="231"/>
      <c r="M48" s="163"/>
      <c r="N48" s="164"/>
      <c r="O48" s="164"/>
      <c r="P48" s="164"/>
      <c r="Q48" s="164"/>
      <c r="R48" s="164"/>
      <c r="S48" s="164"/>
      <c r="T48" s="164"/>
      <c r="U48" s="164"/>
      <c r="V48" s="164"/>
      <c r="W48" s="165"/>
      <c r="X48" s="169"/>
      <c r="Y48" s="170"/>
      <c r="Z48" s="170"/>
      <c r="AA48" s="170"/>
      <c r="AB48" s="170"/>
      <c r="AC48" s="170"/>
      <c r="AD48" s="170"/>
      <c r="AE48" s="170"/>
      <c r="AF48" s="170"/>
      <c r="AG48" s="170"/>
      <c r="AH48" s="170"/>
      <c r="AI48" s="170"/>
      <c r="AJ48" s="170"/>
      <c r="AK48" s="206"/>
      <c r="AL48" s="127"/>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6"/>
      <c r="BI48" s="176"/>
      <c r="BJ48" s="177"/>
      <c r="BK48" s="177"/>
      <c r="BL48" s="177"/>
      <c r="BM48" s="177"/>
      <c r="BN48" s="177"/>
      <c r="BO48" s="177"/>
      <c r="BP48" s="177"/>
      <c r="BQ48" s="177"/>
      <c r="BR48" s="177"/>
      <c r="BS48" s="177"/>
      <c r="BT48" s="177"/>
      <c r="BU48" s="177"/>
      <c r="BV48" s="177"/>
      <c r="BW48" s="177"/>
      <c r="BX48" s="197"/>
      <c r="BY48" s="157"/>
      <c r="BZ48" s="157"/>
      <c r="CA48" s="157"/>
      <c r="CB48" s="157"/>
      <c r="CC48" s="157"/>
      <c r="CD48" s="157"/>
      <c r="CE48" s="157"/>
      <c r="CF48" s="157"/>
      <c r="CG48" s="158"/>
      <c r="CH48" s="125"/>
      <c r="CI48" s="125"/>
      <c r="CJ48" s="125"/>
      <c r="CK48" s="125"/>
      <c r="CL48" s="125"/>
      <c r="CM48" s="125"/>
      <c r="CN48" s="125"/>
      <c r="CO48" s="125"/>
      <c r="CP48" s="125"/>
      <c r="CQ48" s="125"/>
      <c r="CR48" s="125"/>
      <c r="CS48" s="125"/>
      <c r="CT48" s="125"/>
      <c r="CU48" s="125"/>
      <c r="CV48" s="125"/>
      <c r="CW48" s="125"/>
      <c r="CX48" s="125"/>
      <c r="CY48" s="126"/>
      <c r="DN48" s="2"/>
      <c r="DO48" s="2">
        <v>33</v>
      </c>
      <c r="DP48" s="2"/>
      <c r="DQ48" s="2"/>
    </row>
    <row r="49" spans="5:116" ht="6.95" customHeight="1" x14ac:dyDescent="0.15">
      <c r="E49" s="143"/>
      <c r="F49" s="144"/>
      <c r="G49" s="200"/>
      <c r="H49" s="201"/>
      <c r="I49" s="201"/>
      <c r="J49" s="201"/>
      <c r="K49" s="201"/>
      <c r="L49" s="231"/>
      <c r="M49" s="163"/>
      <c r="N49" s="164"/>
      <c r="O49" s="164"/>
      <c r="P49" s="164"/>
      <c r="Q49" s="164"/>
      <c r="R49" s="164"/>
      <c r="S49" s="164"/>
      <c r="T49" s="164"/>
      <c r="U49" s="164"/>
      <c r="V49" s="164"/>
      <c r="W49" s="165"/>
      <c r="X49" s="171"/>
      <c r="Y49" s="172"/>
      <c r="Z49" s="172"/>
      <c r="AA49" s="172"/>
      <c r="AB49" s="172"/>
      <c r="AC49" s="172"/>
      <c r="AD49" s="172"/>
      <c r="AE49" s="172"/>
      <c r="AF49" s="172"/>
      <c r="AG49" s="172"/>
      <c r="AH49" s="172"/>
      <c r="AI49" s="172"/>
      <c r="AJ49" s="172"/>
      <c r="AK49" s="255"/>
      <c r="AL49" s="127"/>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6"/>
      <c r="BI49" s="176"/>
      <c r="BJ49" s="177"/>
      <c r="BK49" s="177"/>
      <c r="BL49" s="177"/>
      <c r="BM49" s="177"/>
      <c r="BN49" s="177"/>
      <c r="BO49" s="177"/>
      <c r="BP49" s="177"/>
      <c r="BQ49" s="177"/>
      <c r="BR49" s="177"/>
      <c r="BS49" s="177"/>
      <c r="BT49" s="177"/>
      <c r="BU49" s="177"/>
      <c r="BV49" s="177"/>
      <c r="BW49" s="177"/>
      <c r="BX49" s="197"/>
      <c r="BY49" s="157"/>
      <c r="BZ49" s="157"/>
      <c r="CA49" s="157"/>
      <c r="CB49" s="157"/>
      <c r="CC49" s="157"/>
      <c r="CD49" s="157"/>
      <c r="CE49" s="157"/>
      <c r="CF49" s="157"/>
      <c r="CG49" s="158"/>
      <c r="CH49" s="129"/>
      <c r="CI49" s="129"/>
      <c r="CJ49" s="129"/>
      <c r="CK49" s="129"/>
      <c r="CL49" s="129"/>
      <c r="CM49" s="129"/>
      <c r="CN49" s="129"/>
      <c r="CO49" s="129"/>
      <c r="CP49" s="129"/>
      <c r="CQ49" s="129"/>
      <c r="CR49" s="129"/>
      <c r="CS49" s="129"/>
      <c r="CT49" s="129"/>
      <c r="CU49" s="129"/>
      <c r="CV49" s="129"/>
      <c r="CW49" s="129"/>
      <c r="CX49" s="129"/>
      <c r="CY49" s="130"/>
    </row>
    <row r="50" spans="5:116" ht="6.6" customHeight="1" x14ac:dyDescent="0.15">
      <c r="E50" s="143"/>
      <c r="F50" s="144"/>
      <c r="G50" s="200"/>
      <c r="H50" s="201"/>
      <c r="I50" s="201"/>
      <c r="J50" s="201"/>
      <c r="K50" s="201"/>
      <c r="L50" s="231"/>
      <c r="M50" s="163" t="s">
        <v>152</v>
      </c>
      <c r="N50" s="164"/>
      <c r="O50" s="164"/>
      <c r="P50" s="164"/>
      <c r="Q50" s="164"/>
      <c r="R50" s="164"/>
      <c r="S50" s="164"/>
      <c r="T50" s="164"/>
      <c r="U50" s="164"/>
      <c r="V50" s="164"/>
      <c r="W50" s="165"/>
      <c r="X50" s="182" t="s">
        <v>59</v>
      </c>
      <c r="Y50" s="183"/>
      <c r="Z50" s="183"/>
      <c r="AA50" s="183"/>
      <c r="AB50" s="183"/>
      <c r="AC50" s="183"/>
      <c r="AD50" s="183"/>
      <c r="AE50" s="183"/>
      <c r="AF50" s="183"/>
      <c r="AG50" s="183"/>
      <c r="AH50" s="183"/>
      <c r="AI50" s="183"/>
      <c r="AJ50" s="183"/>
      <c r="AK50" s="184"/>
      <c r="AL50" s="138" t="s">
        <v>53</v>
      </c>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40"/>
      <c r="BI50" s="185"/>
      <c r="BJ50" s="183"/>
      <c r="BK50" s="183"/>
      <c r="BL50" s="183"/>
      <c r="BM50" s="183"/>
      <c r="BN50" s="183"/>
      <c r="BO50" s="183"/>
      <c r="BP50" s="183"/>
      <c r="BQ50" s="183"/>
      <c r="BR50" s="183"/>
      <c r="BS50" s="183"/>
      <c r="BT50" s="183"/>
      <c r="BU50" s="183"/>
      <c r="BV50" s="183"/>
      <c r="BW50" s="183"/>
      <c r="BX50" s="197"/>
      <c r="BY50" s="157"/>
      <c r="BZ50" s="157"/>
      <c r="CA50" s="157"/>
      <c r="CB50" s="157"/>
      <c r="CC50" s="157"/>
      <c r="CD50" s="157"/>
      <c r="CE50" s="157"/>
      <c r="CF50" s="157"/>
      <c r="CG50" s="158"/>
      <c r="CH50" s="124" t="s">
        <v>34</v>
      </c>
      <c r="CI50" s="124"/>
      <c r="CJ50" s="124"/>
      <c r="CK50" s="124"/>
      <c r="CL50" s="124"/>
      <c r="CM50" s="124"/>
      <c r="CN50" s="124"/>
      <c r="CO50" s="124"/>
      <c r="CP50" s="124"/>
      <c r="CQ50" s="124"/>
      <c r="CR50" s="124"/>
      <c r="CS50" s="124"/>
      <c r="CT50" s="124"/>
      <c r="CU50" s="124"/>
      <c r="CV50" s="124"/>
      <c r="CW50" s="124"/>
      <c r="CX50" s="124"/>
      <c r="CY50" s="236"/>
    </row>
    <row r="51" spans="5:116" ht="6.6" customHeight="1" x14ac:dyDescent="0.15">
      <c r="E51" s="143"/>
      <c r="F51" s="144"/>
      <c r="G51" s="200"/>
      <c r="H51" s="201"/>
      <c r="I51" s="201"/>
      <c r="J51" s="201"/>
      <c r="K51" s="201"/>
      <c r="L51" s="231"/>
      <c r="M51" s="163"/>
      <c r="N51" s="164"/>
      <c r="O51" s="164"/>
      <c r="P51" s="164"/>
      <c r="Q51" s="164"/>
      <c r="R51" s="164"/>
      <c r="S51" s="164"/>
      <c r="T51" s="164"/>
      <c r="U51" s="164"/>
      <c r="V51" s="164"/>
      <c r="W51" s="165"/>
      <c r="X51" s="185"/>
      <c r="Y51" s="183"/>
      <c r="Z51" s="183"/>
      <c r="AA51" s="183"/>
      <c r="AB51" s="183"/>
      <c r="AC51" s="183"/>
      <c r="AD51" s="183"/>
      <c r="AE51" s="183"/>
      <c r="AF51" s="183"/>
      <c r="AG51" s="183"/>
      <c r="AH51" s="183"/>
      <c r="AI51" s="183"/>
      <c r="AJ51" s="183"/>
      <c r="AK51" s="184"/>
      <c r="AL51" s="99"/>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1"/>
      <c r="BI51" s="185"/>
      <c r="BJ51" s="183"/>
      <c r="BK51" s="183"/>
      <c r="BL51" s="183"/>
      <c r="BM51" s="183"/>
      <c r="BN51" s="183"/>
      <c r="BO51" s="183"/>
      <c r="BP51" s="183"/>
      <c r="BQ51" s="183"/>
      <c r="BR51" s="183"/>
      <c r="BS51" s="183"/>
      <c r="BT51" s="183"/>
      <c r="BU51" s="183"/>
      <c r="BV51" s="183"/>
      <c r="BW51" s="183"/>
      <c r="BX51" s="197"/>
      <c r="BY51" s="157"/>
      <c r="BZ51" s="157"/>
      <c r="CA51" s="157"/>
      <c r="CB51" s="157"/>
      <c r="CC51" s="157"/>
      <c r="CD51" s="157"/>
      <c r="CE51" s="157"/>
      <c r="CF51" s="157"/>
      <c r="CG51" s="158"/>
      <c r="CH51" s="125"/>
      <c r="CI51" s="125"/>
      <c r="CJ51" s="125"/>
      <c r="CK51" s="125"/>
      <c r="CL51" s="125"/>
      <c r="CM51" s="125"/>
      <c r="CN51" s="125"/>
      <c r="CO51" s="125"/>
      <c r="CP51" s="125"/>
      <c r="CQ51" s="125"/>
      <c r="CR51" s="125"/>
      <c r="CS51" s="125"/>
      <c r="CT51" s="125"/>
      <c r="CU51" s="125"/>
      <c r="CV51" s="125"/>
      <c r="CW51" s="125"/>
      <c r="CX51" s="125"/>
      <c r="CY51" s="126"/>
    </row>
    <row r="52" spans="5:116" ht="6.6" customHeight="1" x14ac:dyDescent="0.15">
      <c r="E52" s="143"/>
      <c r="F52" s="144"/>
      <c r="G52" s="200"/>
      <c r="H52" s="201"/>
      <c r="I52" s="201"/>
      <c r="J52" s="201"/>
      <c r="K52" s="201"/>
      <c r="L52" s="231"/>
      <c r="M52" s="163"/>
      <c r="N52" s="164"/>
      <c r="O52" s="164"/>
      <c r="P52" s="164"/>
      <c r="Q52" s="164"/>
      <c r="R52" s="164"/>
      <c r="S52" s="164"/>
      <c r="T52" s="164"/>
      <c r="U52" s="164"/>
      <c r="V52" s="164"/>
      <c r="W52" s="165"/>
      <c r="X52" s="185"/>
      <c r="Y52" s="183"/>
      <c r="Z52" s="183"/>
      <c r="AA52" s="183"/>
      <c r="AB52" s="183"/>
      <c r="AC52" s="183"/>
      <c r="AD52" s="183"/>
      <c r="AE52" s="183"/>
      <c r="AF52" s="183"/>
      <c r="AG52" s="183"/>
      <c r="AH52" s="183"/>
      <c r="AI52" s="183"/>
      <c r="AJ52" s="183"/>
      <c r="AK52" s="184"/>
      <c r="AL52" s="99" t="s">
        <v>54</v>
      </c>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1"/>
      <c r="BI52" s="185"/>
      <c r="BJ52" s="183"/>
      <c r="BK52" s="183"/>
      <c r="BL52" s="183"/>
      <c r="BM52" s="183"/>
      <c r="BN52" s="183"/>
      <c r="BO52" s="183"/>
      <c r="BP52" s="183"/>
      <c r="BQ52" s="183"/>
      <c r="BR52" s="183"/>
      <c r="BS52" s="183"/>
      <c r="BT52" s="183"/>
      <c r="BU52" s="183"/>
      <c r="BV52" s="183"/>
      <c r="BW52" s="183"/>
      <c r="BX52" s="197"/>
      <c r="BY52" s="157"/>
      <c r="BZ52" s="157"/>
      <c r="CA52" s="157"/>
      <c r="CB52" s="157"/>
      <c r="CC52" s="157"/>
      <c r="CD52" s="157"/>
      <c r="CE52" s="157"/>
      <c r="CF52" s="157"/>
      <c r="CG52" s="158"/>
      <c r="CH52" s="125"/>
      <c r="CI52" s="125"/>
      <c r="CJ52" s="125"/>
      <c r="CK52" s="125"/>
      <c r="CL52" s="125"/>
      <c r="CM52" s="125"/>
      <c r="CN52" s="125"/>
      <c r="CO52" s="125"/>
      <c r="CP52" s="125"/>
      <c r="CQ52" s="125"/>
      <c r="CR52" s="125"/>
      <c r="CS52" s="125"/>
      <c r="CT52" s="125"/>
      <c r="CU52" s="125"/>
      <c r="CV52" s="125"/>
      <c r="CW52" s="125"/>
      <c r="CX52" s="125"/>
      <c r="CY52" s="126"/>
    </row>
    <row r="53" spans="5:116" ht="6.6" customHeight="1" x14ac:dyDescent="0.15">
      <c r="E53" s="143"/>
      <c r="F53" s="144"/>
      <c r="G53" s="200"/>
      <c r="H53" s="201"/>
      <c r="I53" s="201"/>
      <c r="J53" s="201"/>
      <c r="K53" s="201"/>
      <c r="L53" s="231"/>
      <c r="M53" s="163"/>
      <c r="N53" s="164"/>
      <c r="O53" s="164"/>
      <c r="P53" s="164"/>
      <c r="Q53" s="164"/>
      <c r="R53" s="164"/>
      <c r="S53" s="164"/>
      <c r="T53" s="164"/>
      <c r="U53" s="164"/>
      <c r="V53" s="164"/>
      <c r="W53" s="165"/>
      <c r="X53" s="185"/>
      <c r="Y53" s="183"/>
      <c r="Z53" s="183"/>
      <c r="AA53" s="183"/>
      <c r="AB53" s="183"/>
      <c r="AC53" s="183"/>
      <c r="AD53" s="183"/>
      <c r="AE53" s="183"/>
      <c r="AF53" s="183"/>
      <c r="AG53" s="183"/>
      <c r="AH53" s="183"/>
      <c r="AI53" s="183"/>
      <c r="AJ53" s="183"/>
      <c r="AK53" s="184"/>
      <c r="AL53" s="265"/>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7"/>
      <c r="BI53" s="185"/>
      <c r="BJ53" s="183"/>
      <c r="BK53" s="183"/>
      <c r="BL53" s="183"/>
      <c r="BM53" s="183"/>
      <c r="BN53" s="183"/>
      <c r="BO53" s="183"/>
      <c r="BP53" s="183"/>
      <c r="BQ53" s="183"/>
      <c r="BR53" s="183"/>
      <c r="BS53" s="183"/>
      <c r="BT53" s="183"/>
      <c r="BU53" s="183"/>
      <c r="BV53" s="183"/>
      <c r="BW53" s="183"/>
      <c r="BX53" s="197"/>
      <c r="BY53" s="157"/>
      <c r="BZ53" s="157"/>
      <c r="CA53" s="157"/>
      <c r="CB53" s="157"/>
      <c r="CC53" s="157"/>
      <c r="CD53" s="157"/>
      <c r="CE53" s="157"/>
      <c r="CF53" s="157"/>
      <c r="CG53" s="158"/>
      <c r="CH53" s="129"/>
      <c r="CI53" s="129"/>
      <c r="CJ53" s="129"/>
      <c r="CK53" s="129"/>
      <c r="CL53" s="129"/>
      <c r="CM53" s="129"/>
      <c r="CN53" s="129"/>
      <c r="CO53" s="129"/>
      <c r="CP53" s="129"/>
      <c r="CQ53" s="129"/>
      <c r="CR53" s="129"/>
      <c r="CS53" s="129"/>
      <c r="CT53" s="129"/>
      <c r="CU53" s="129"/>
      <c r="CV53" s="129"/>
      <c r="CW53" s="129"/>
      <c r="CX53" s="129"/>
      <c r="CY53" s="130"/>
    </row>
    <row r="54" spans="5:116" ht="6.6" customHeight="1" x14ac:dyDescent="0.15">
      <c r="E54" s="143"/>
      <c r="F54" s="144"/>
      <c r="G54" s="200"/>
      <c r="H54" s="201"/>
      <c r="I54" s="201"/>
      <c r="J54" s="201"/>
      <c r="K54" s="201"/>
      <c r="L54" s="231"/>
      <c r="M54" s="198" t="s">
        <v>153</v>
      </c>
      <c r="N54" s="199"/>
      <c r="O54" s="199"/>
      <c r="P54" s="199"/>
      <c r="Q54" s="199"/>
      <c r="R54" s="199"/>
      <c r="S54" s="199"/>
      <c r="T54" s="199"/>
      <c r="U54" s="199"/>
      <c r="V54" s="199"/>
      <c r="W54" s="235"/>
      <c r="X54" s="211" t="s">
        <v>11</v>
      </c>
      <c r="Y54" s="212"/>
      <c r="Z54" s="212"/>
      <c r="AA54" s="212"/>
      <c r="AB54" s="212"/>
      <c r="AC54" s="212"/>
      <c r="AD54" s="212"/>
      <c r="AE54" s="212"/>
      <c r="AF54" s="212"/>
      <c r="AG54" s="212"/>
      <c r="AH54" s="212"/>
      <c r="AI54" s="212"/>
      <c r="AJ54" s="212"/>
      <c r="AK54" s="234"/>
      <c r="AL54" s="211" t="s">
        <v>41</v>
      </c>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34"/>
      <c r="BI54" s="211"/>
      <c r="BJ54" s="212"/>
      <c r="BK54" s="212"/>
      <c r="BL54" s="212"/>
      <c r="BM54" s="212"/>
      <c r="BN54" s="212"/>
      <c r="BO54" s="212"/>
      <c r="BP54" s="212"/>
      <c r="BQ54" s="212"/>
      <c r="BR54" s="212"/>
      <c r="BS54" s="212"/>
      <c r="BT54" s="212"/>
      <c r="BU54" s="212"/>
      <c r="BV54" s="212"/>
      <c r="BW54" s="212"/>
      <c r="BX54" s="197"/>
      <c r="BY54" s="157"/>
      <c r="BZ54" s="157"/>
      <c r="CA54" s="157"/>
      <c r="CB54" s="157"/>
      <c r="CC54" s="157"/>
      <c r="CD54" s="157"/>
      <c r="CE54" s="157"/>
      <c r="CF54" s="157"/>
      <c r="CG54" s="158"/>
      <c r="CH54" s="159" t="s">
        <v>34</v>
      </c>
      <c r="CI54" s="160"/>
      <c r="CJ54" s="160"/>
      <c r="CK54" s="160"/>
      <c r="CL54" s="160"/>
      <c r="CM54" s="160"/>
      <c r="CN54" s="160"/>
      <c r="CO54" s="160"/>
      <c r="CP54" s="160"/>
      <c r="CQ54" s="160"/>
      <c r="CR54" s="160"/>
      <c r="CS54" s="160"/>
      <c r="CT54" s="160"/>
      <c r="CU54" s="160"/>
      <c r="CV54" s="160"/>
      <c r="CW54" s="160"/>
      <c r="CX54" s="160"/>
      <c r="CY54" s="160"/>
    </row>
    <row r="55" spans="5:116" ht="6.6" customHeight="1" x14ac:dyDescent="0.15">
      <c r="E55" s="143"/>
      <c r="F55" s="144"/>
      <c r="G55" s="200"/>
      <c r="H55" s="201"/>
      <c r="I55" s="201"/>
      <c r="J55" s="201"/>
      <c r="K55" s="201"/>
      <c r="L55" s="231"/>
      <c r="M55" s="225"/>
      <c r="N55" s="226"/>
      <c r="O55" s="226"/>
      <c r="P55" s="226"/>
      <c r="Q55" s="226"/>
      <c r="R55" s="226"/>
      <c r="S55" s="226"/>
      <c r="T55" s="226"/>
      <c r="U55" s="226"/>
      <c r="V55" s="226"/>
      <c r="W55" s="227"/>
      <c r="X55" s="262"/>
      <c r="Y55" s="263"/>
      <c r="Z55" s="263"/>
      <c r="AA55" s="263"/>
      <c r="AB55" s="263"/>
      <c r="AC55" s="263"/>
      <c r="AD55" s="263"/>
      <c r="AE55" s="263"/>
      <c r="AF55" s="263"/>
      <c r="AG55" s="263"/>
      <c r="AH55" s="263"/>
      <c r="AI55" s="263"/>
      <c r="AJ55" s="263"/>
      <c r="AK55" s="264"/>
      <c r="AL55" s="262"/>
      <c r="AM55" s="263"/>
      <c r="AN55" s="263"/>
      <c r="AO55" s="263"/>
      <c r="AP55" s="263"/>
      <c r="AQ55" s="263"/>
      <c r="AR55" s="263"/>
      <c r="AS55" s="263"/>
      <c r="AT55" s="263"/>
      <c r="AU55" s="263"/>
      <c r="AV55" s="263"/>
      <c r="AW55" s="263"/>
      <c r="AX55" s="263"/>
      <c r="AY55" s="263"/>
      <c r="AZ55" s="263"/>
      <c r="BA55" s="263"/>
      <c r="BB55" s="263"/>
      <c r="BC55" s="263"/>
      <c r="BD55" s="263"/>
      <c r="BE55" s="263"/>
      <c r="BF55" s="263"/>
      <c r="BG55" s="263"/>
      <c r="BH55" s="264"/>
      <c r="BI55" s="262"/>
      <c r="BJ55" s="263"/>
      <c r="BK55" s="263"/>
      <c r="BL55" s="263"/>
      <c r="BM55" s="263"/>
      <c r="BN55" s="263"/>
      <c r="BO55" s="263"/>
      <c r="BP55" s="263"/>
      <c r="BQ55" s="263"/>
      <c r="BR55" s="263"/>
      <c r="BS55" s="263"/>
      <c r="BT55" s="263"/>
      <c r="BU55" s="263"/>
      <c r="BV55" s="263"/>
      <c r="BW55" s="263"/>
      <c r="BX55" s="197"/>
      <c r="BY55" s="157"/>
      <c r="BZ55" s="157"/>
      <c r="CA55" s="157"/>
      <c r="CB55" s="157"/>
      <c r="CC55" s="157"/>
      <c r="CD55" s="157"/>
      <c r="CE55" s="157"/>
      <c r="CF55" s="157"/>
      <c r="CG55" s="158"/>
      <c r="CH55" s="159"/>
      <c r="CI55" s="160"/>
      <c r="CJ55" s="160"/>
      <c r="CK55" s="160"/>
      <c r="CL55" s="160"/>
      <c r="CM55" s="160"/>
      <c r="CN55" s="160"/>
      <c r="CO55" s="160"/>
      <c r="CP55" s="160"/>
      <c r="CQ55" s="160"/>
      <c r="CR55" s="160"/>
      <c r="CS55" s="160"/>
      <c r="CT55" s="160"/>
      <c r="CU55" s="160"/>
      <c r="CV55" s="160"/>
      <c r="CW55" s="160"/>
      <c r="CX55" s="160"/>
      <c r="CY55" s="160"/>
    </row>
    <row r="56" spans="5:116" ht="6.6" customHeight="1" x14ac:dyDescent="0.15">
      <c r="E56" s="143"/>
      <c r="F56" s="144"/>
      <c r="G56" s="200"/>
      <c r="H56" s="201"/>
      <c r="I56" s="201"/>
      <c r="J56" s="201"/>
      <c r="K56" s="201"/>
      <c r="L56" s="231"/>
      <c r="M56" s="163" t="s">
        <v>49</v>
      </c>
      <c r="N56" s="164"/>
      <c r="O56" s="164"/>
      <c r="P56" s="164"/>
      <c r="Q56" s="164"/>
      <c r="R56" s="164"/>
      <c r="S56" s="164"/>
      <c r="T56" s="164"/>
      <c r="U56" s="164"/>
      <c r="V56" s="164"/>
      <c r="W56" s="165"/>
      <c r="X56" s="182" t="s">
        <v>55</v>
      </c>
      <c r="Y56" s="183"/>
      <c r="Z56" s="183"/>
      <c r="AA56" s="183"/>
      <c r="AB56" s="183"/>
      <c r="AC56" s="183"/>
      <c r="AD56" s="183"/>
      <c r="AE56" s="183"/>
      <c r="AF56" s="183"/>
      <c r="AG56" s="183"/>
      <c r="AH56" s="183"/>
      <c r="AI56" s="183"/>
      <c r="AJ56" s="183"/>
      <c r="AK56" s="184"/>
      <c r="AL56" s="138" t="s">
        <v>101</v>
      </c>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40"/>
      <c r="BI56" s="198"/>
      <c r="BJ56" s="199"/>
      <c r="BK56" s="199"/>
      <c r="BL56" s="199"/>
      <c r="BM56" s="199"/>
      <c r="BN56" s="199"/>
      <c r="BO56" s="199"/>
      <c r="BP56" s="199"/>
      <c r="BQ56" s="199"/>
      <c r="BR56" s="199"/>
      <c r="BS56" s="199"/>
      <c r="BT56" s="199"/>
      <c r="BU56" s="199"/>
      <c r="BV56" s="199"/>
      <c r="BW56" s="199"/>
      <c r="BX56" s="197"/>
      <c r="BY56" s="157"/>
      <c r="BZ56" s="157"/>
      <c r="CA56" s="157"/>
      <c r="CB56" s="157"/>
      <c r="CC56" s="157"/>
      <c r="CD56" s="157"/>
      <c r="CE56" s="157"/>
      <c r="CF56" s="157"/>
      <c r="CG56" s="158"/>
      <c r="CH56" s="162" t="s">
        <v>34</v>
      </c>
      <c r="CI56" s="160"/>
      <c r="CJ56" s="160"/>
      <c r="CK56" s="160"/>
      <c r="CL56" s="160"/>
      <c r="CM56" s="160"/>
      <c r="CN56" s="160"/>
      <c r="CO56" s="160"/>
      <c r="CP56" s="160"/>
      <c r="CQ56" s="160"/>
      <c r="CR56" s="160"/>
      <c r="CS56" s="160"/>
      <c r="CT56" s="160"/>
      <c r="CU56" s="160"/>
      <c r="CV56" s="160"/>
      <c r="CW56" s="160"/>
      <c r="CX56" s="160"/>
      <c r="CY56" s="160"/>
    </row>
    <row r="57" spans="5:116" ht="6.6" customHeight="1" x14ac:dyDescent="0.15">
      <c r="E57" s="143"/>
      <c r="F57" s="144"/>
      <c r="G57" s="200"/>
      <c r="H57" s="201"/>
      <c r="I57" s="201"/>
      <c r="J57" s="201"/>
      <c r="K57" s="201"/>
      <c r="L57" s="231"/>
      <c r="M57" s="163"/>
      <c r="N57" s="164"/>
      <c r="O57" s="164"/>
      <c r="P57" s="164"/>
      <c r="Q57" s="164"/>
      <c r="R57" s="164"/>
      <c r="S57" s="164"/>
      <c r="T57" s="164"/>
      <c r="U57" s="164"/>
      <c r="V57" s="164"/>
      <c r="W57" s="165"/>
      <c r="X57" s="185"/>
      <c r="Y57" s="183"/>
      <c r="Z57" s="183"/>
      <c r="AA57" s="183"/>
      <c r="AB57" s="183"/>
      <c r="AC57" s="183"/>
      <c r="AD57" s="183"/>
      <c r="AE57" s="183"/>
      <c r="AF57" s="183"/>
      <c r="AG57" s="183"/>
      <c r="AH57" s="183"/>
      <c r="AI57" s="183"/>
      <c r="AJ57" s="183"/>
      <c r="AK57" s="184"/>
      <c r="AL57" s="99"/>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1"/>
      <c r="BI57" s="200"/>
      <c r="BJ57" s="201"/>
      <c r="BK57" s="201"/>
      <c r="BL57" s="201"/>
      <c r="BM57" s="201"/>
      <c r="BN57" s="201"/>
      <c r="BO57" s="201"/>
      <c r="BP57" s="201"/>
      <c r="BQ57" s="201"/>
      <c r="BR57" s="201"/>
      <c r="BS57" s="201"/>
      <c r="BT57" s="201"/>
      <c r="BU57" s="201"/>
      <c r="BV57" s="201"/>
      <c r="BW57" s="201"/>
      <c r="BX57" s="197"/>
      <c r="BY57" s="157"/>
      <c r="BZ57" s="157"/>
      <c r="CA57" s="157"/>
      <c r="CB57" s="157"/>
      <c r="CC57" s="157"/>
      <c r="CD57" s="157"/>
      <c r="CE57" s="157"/>
      <c r="CF57" s="157"/>
      <c r="CG57" s="158"/>
      <c r="CH57" s="159"/>
      <c r="CI57" s="160"/>
      <c r="CJ57" s="160"/>
      <c r="CK57" s="160"/>
      <c r="CL57" s="160"/>
      <c r="CM57" s="160"/>
      <c r="CN57" s="160"/>
      <c r="CO57" s="160"/>
      <c r="CP57" s="160"/>
      <c r="CQ57" s="160"/>
      <c r="CR57" s="160"/>
      <c r="CS57" s="160"/>
      <c r="CT57" s="160"/>
      <c r="CU57" s="160"/>
      <c r="CV57" s="160"/>
      <c r="CW57" s="160"/>
      <c r="CX57" s="160"/>
      <c r="CY57" s="160"/>
    </row>
    <row r="58" spans="5:116" ht="6.6" customHeight="1" x14ac:dyDescent="0.15">
      <c r="E58" s="143"/>
      <c r="F58" s="144"/>
      <c r="G58" s="200"/>
      <c r="H58" s="201"/>
      <c r="I58" s="201"/>
      <c r="J58" s="201"/>
      <c r="K58" s="201"/>
      <c r="L58" s="231"/>
      <c r="M58" s="163"/>
      <c r="N58" s="164"/>
      <c r="O58" s="164"/>
      <c r="P58" s="164"/>
      <c r="Q58" s="164"/>
      <c r="R58" s="164"/>
      <c r="S58" s="164"/>
      <c r="T58" s="164"/>
      <c r="U58" s="164"/>
      <c r="V58" s="164"/>
      <c r="W58" s="165"/>
      <c r="X58" s="185"/>
      <c r="Y58" s="183"/>
      <c r="Z58" s="183"/>
      <c r="AA58" s="183"/>
      <c r="AB58" s="183"/>
      <c r="AC58" s="183"/>
      <c r="AD58" s="183"/>
      <c r="AE58" s="183"/>
      <c r="AF58" s="183"/>
      <c r="AG58" s="183"/>
      <c r="AH58" s="183"/>
      <c r="AI58" s="183"/>
      <c r="AJ58" s="183"/>
      <c r="AK58" s="184"/>
      <c r="AL58" s="99"/>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1"/>
      <c r="BI58" s="200"/>
      <c r="BJ58" s="201"/>
      <c r="BK58" s="201"/>
      <c r="BL58" s="201"/>
      <c r="BM58" s="201"/>
      <c r="BN58" s="201"/>
      <c r="BO58" s="201"/>
      <c r="BP58" s="201"/>
      <c r="BQ58" s="201"/>
      <c r="BR58" s="201"/>
      <c r="BS58" s="201"/>
      <c r="BT58" s="201"/>
      <c r="BU58" s="201"/>
      <c r="BV58" s="201"/>
      <c r="BW58" s="201"/>
      <c r="BX58" s="197"/>
      <c r="BY58" s="157"/>
      <c r="BZ58" s="157"/>
      <c r="CA58" s="157"/>
      <c r="CB58" s="157"/>
      <c r="CC58" s="157"/>
      <c r="CD58" s="157"/>
      <c r="CE58" s="157"/>
      <c r="CF58" s="157"/>
      <c r="CG58" s="158"/>
      <c r="CH58" s="159"/>
      <c r="CI58" s="160"/>
      <c r="CJ58" s="160"/>
      <c r="CK58" s="160"/>
      <c r="CL58" s="160"/>
      <c r="CM58" s="160"/>
      <c r="CN58" s="160"/>
      <c r="CO58" s="160"/>
      <c r="CP58" s="160"/>
      <c r="CQ58" s="160"/>
      <c r="CR58" s="160"/>
      <c r="CS58" s="160"/>
      <c r="CT58" s="160"/>
      <c r="CU58" s="160"/>
      <c r="CV58" s="160"/>
      <c r="CW58" s="160"/>
      <c r="CX58" s="160"/>
      <c r="CY58" s="160"/>
    </row>
    <row r="59" spans="5:116" ht="6.6" customHeight="1" x14ac:dyDescent="0.15">
      <c r="E59" s="143"/>
      <c r="F59" s="144"/>
      <c r="G59" s="200"/>
      <c r="H59" s="201"/>
      <c r="I59" s="201"/>
      <c r="J59" s="201"/>
      <c r="K59" s="201"/>
      <c r="L59" s="231"/>
      <c r="M59" s="163"/>
      <c r="N59" s="164"/>
      <c r="O59" s="164"/>
      <c r="P59" s="164"/>
      <c r="Q59" s="164"/>
      <c r="R59" s="164"/>
      <c r="S59" s="164"/>
      <c r="T59" s="164"/>
      <c r="U59" s="164"/>
      <c r="V59" s="164"/>
      <c r="W59" s="165"/>
      <c r="X59" s="185"/>
      <c r="Y59" s="183"/>
      <c r="Z59" s="183"/>
      <c r="AA59" s="183"/>
      <c r="AB59" s="183"/>
      <c r="AC59" s="183"/>
      <c r="AD59" s="183"/>
      <c r="AE59" s="183"/>
      <c r="AF59" s="183"/>
      <c r="AG59" s="183"/>
      <c r="AH59" s="183"/>
      <c r="AI59" s="183"/>
      <c r="AJ59" s="183"/>
      <c r="AK59" s="184"/>
      <c r="AL59" s="99"/>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1"/>
      <c r="BI59" s="200"/>
      <c r="BJ59" s="201"/>
      <c r="BK59" s="201"/>
      <c r="BL59" s="201"/>
      <c r="BM59" s="201"/>
      <c r="BN59" s="201"/>
      <c r="BO59" s="201"/>
      <c r="BP59" s="201"/>
      <c r="BQ59" s="201"/>
      <c r="BR59" s="201"/>
      <c r="BS59" s="201"/>
      <c r="BT59" s="201"/>
      <c r="BU59" s="201"/>
      <c r="BV59" s="201"/>
      <c r="BW59" s="201"/>
      <c r="BX59" s="197"/>
      <c r="BY59" s="157"/>
      <c r="BZ59" s="157"/>
      <c r="CA59" s="157"/>
      <c r="CB59" s="157"/>
      <c r="CC59" s="157"/>
      <c r="CD59" s="157"/>
      <c r="CE59" s="157"/>
      <c r="CF59" s="157"/>
      <c r="CG59" s="158"/>
      <c r="CH59" s="159"/>
      <c r="CI59" s="160"/>
      <c r="CJ59" s="160"/>
      <c r="CK59" s="160"/>
      <c r="CL59" s="160"/>
      <c r="CM59" s="160"/>
      <c r="CN59" s="160"/>
      <c r="CO59" s="160"/>
      <c r="CP59" s="160"/>
      <c r="CQ59" s="160"/>
      <c r="CR59" s="160"/>
      <c r="CS59" s="160"/>
      <c r="CT59" s="160"/>
      <c r="CU59" s="160"/>
      <c r="CV59" s="160"/>
      <c r="CW59" s="160"/>
      <c r="CX59" s="160"/>
      <c r="CY59" s="160"/>
    </row>
    <row r="60" spans="5:116" ht="6.6" customHeight="1" x14ac:dyDescent="0.15">
      <c r="E60" s="143"/>
      <c r="F60" s="144"/>
      <c r="G60" s="200"/>
      <c r="H60" s="201"/>
      <c r="I60" s="201"/>
      <c r="J60" s="201"/>
      <c r="K60" s="201"/>
      <c r="L60" s="231"/>
      <c r="M60" s="163"/>
      <c r="N60" s="164"/>
      <c r="O60" s="164"/>
      <c r="P60" s="164"/>
      <c r="Q60" s="164"/>
      <c r="R60" s="164"/>
      <c r="S60" s="164"/>
      <c r="T60" s="164"/>
      <c r="U60" s="164"/>
      <c r="V60" s="164"/>
      <c r="W60" s="165"/>
      <c r="X60" s="185"/>
      <c r="Y60" s="183"/>
      <c r="Z60" s="183"/>
      <c r="AA60" s="183"/>
      <c r="AB60" s="183"/>
      <c r="AC60" s="183"/>
      <c r="AD60" s="183"/>
      <c r="AE60" s="183"/>
      <c r="AF60" s="183"/>
      <c r="AG60" s="183"/>
      <c r="AH60" s="183"/>
      <c r="AI60" s="183"/>
      <c r="AJ60" s="183"/>
      <c r="AK60" s="184"/>
      <c r="AL60" s="99"/>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1"/>
      <c r="BI60" s="202"/>
      <c r="BJ60" s="203"/>
      <c r="BK60" s="203"/>
      <c r="BL60" s="203"/>
      <c r="BM60" s="203"/>
      <c r="BN60" s="203"/>
      <c r="BO60" s="203"/>
      <c r="BP60" s="203"/>
      <c r="BQ60" s="203"/>
      <c r="BR60" s="203"/>
      <c r="BS60" s="203"/>
      <c r="BT60" s="203"/>
      <c r="BU60" s="203"/>
      <c r="BV60" s="203"/>
      <c r="BW60" s="203"/>
      <c r="BX60" s="228"/>
      <c r="BY60" s="229"/>
      <c r="BZ60" s="229"/>
      <c r="CA60" s="229"/>
      <c r="CB60" s="229"/>
      <c r="CC60" s="229"/>
      <c r="CD60" s="229"/>
      <c r="CE60" s="229"/>
      <c r="CF60" s="229"/>
      <c r="CG60" s="230"/>
      <c r="CH60" s="159"/>
      <c r="CI60" s="160"/>
      <c r="CJ60" s="160"/>
      <c r="CK60" s="160"/>
      <c r="CL60" s="160"/>
      <c r="CM60" s="160"/>
      <c r="CN60" s="160"/>
      <c r="CO60" s="160"/>
      <c r="CP60" s="160"/>
      <c r="CQ60" s="160"/>
      <c r="CR60" s="160"/>
      <c r="CS60" s="160"/>
      <c r="CT60" s="160"/>
      <c r="CU60" s="160"/>
      <c r="CV60" s="160"/>
      <c r="CW60" s="160"/>
      <c r="CX60" s="160"/>
      <c r="CY60" s="160"/>
    </row>
    <row r="61" spans="5:116" ht="6.6" customHeight="1" x14ac:dyDescent="0.15">
      <c r="E61" s="141" t="s">
        <v>31</v>
      </c>
      <c r="F61" s="142"/>
      <c r="G61" s="96" t="s">
        <v>144</v>
      </c>
      <c r="H61" s="97"/>
      <c r="I61" s="97"/>
      <c r="J61" s="97"/>
      <c r="K61" s="97"/>
      <c r="L61" s="98"/>
      <c r="M61" s="222" t="s">
        <v>62</v>
      </c>
      <c r="N61" s="223"/>
      <c r="O61" s="223"/>
      <c r="P61" s="223"/>
      <c r="Q61" s="223"/>
      <c r="R61" s="223"/>
      <c r="S61" s="223"/>
      <c r="T61" s="223"/>
      <c r="U61" s="223"/>
      <c r="V61" s="223"/>
      <c r="W61" s="224"/>
      <c r="X61" s="123" t="s">
        <v>63</v>
      </c>
      <c r="Y61" s="204"/>
      <c r="Z61" s="204"/>
      <c r="AA61" s="204"/>
      <c r="AB61" s="204"/>
      <c r="AC61" s="204"/>
      <c r="AD61" s="204"/>
      <c r="AE61" s="204"/>
      <c r="AF61" s="204"/>
      <c r="AG61" s="204"/>
      <c r="AH61" s="204"/>
      <c r="AI61" s="204"/>
      <c r="AJ61" s="204"/>
      <c r="AK61" s="205"/>
      <c r="AL61" s="123" t="s">
        <v>64</v>
      </c>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5"/>
      <c r="BI61" s="213"/>
      <c r="BJ61" s="213"/>
      <c r="BK61" s="213"/>
      <c r="BL61" s="213"/>
      <c r="BM61" s="213"/>
      <c r="BN61" s="213"/>
      <c r="BO61" s="213"/>
      <c r="BP61" s="213"/>
      <c r="BQ61" s="213"/>
      <c r="BR61" s="213"/>
      <c r="BS61" s="213"/>
      <c r="BT61" s="213"/>
      <c r="BU61" s="213"/>
      <c r="BV61" s="213"/>
      <c r="BW61" s="237"/>
      <c r="BX61" s="196"/>
      <c r="BY61" s="155"/>
      <c r="BZ61" s="155"/>
      <c r="CA61" s="155"/>
      <c r="CB61" s="155"/>
      <c r="CC61" s="155"/>
      <c r="CD61" s="155"/>
      <c r="CE61" s="155"/>
      <c r="CF61" s="155"/>
      <c r="CG61" s="156"/>
      <c r="CH61" s="159" t="s">
        <v>34</v>
      </c>
      <c r="CI61" s="160"/>
      <c r="CJ61" s="160"/>
      <c r="CK61" s="160"/>
      <c r="CL61" s="160"/>
      <c r="CM61" s="160"/>
      <c r="CN61" s="160"/>
      <c r="CO61" s="160"/>
      <c r="CP61" s="160"/>
      <c r="CQ61" s="160"/>
      <c r="CR61" s="160"/>
      <c r="CS61" s="160"/>
      <c r="CT61" s="160"/>
      <c r="CU61" s="160"/>
      <c r="CV61" s="160"/>
      <c r="CW61" s="160"/>
      <c r="CX61" s="160"/>
      <c r="CY61" s="160"/>
    </row>
    <row r="62" spans="5:116" ht="6.6" customHeight="1" x14ac:dyDescent="0.15">
      <c r="E62" s="143"/>
      <c r="F62" s="144"/>
      <c r="G62" s="99"/>
      <c r="H62" s="100"/>
      <c r="I62" s="100"/>
      <c r="J62" s="100"/>
      <c r="K62" s="100"/>
      <c r="L62" s="101"/>
      <c r="M62" s="200"/>
      <c r="N62" s="201"/>
      <c r="O62" s="201"/>
      <c r="P62" s="201"/>
      <c r="Q62" s="201"/>
      <c r="R62" s="201"/>
      <c r="S62" s="201"/>
      <c r="T62" s="201"/>
      <c r="U62" s="201"/>
      <c r="V62" s="201"/>
      <c r="W62" s="231"/>
      <c r="X62" s="169"/>
      <c r="Y62" s="170"/>
      <c r="Z62" s="170"/>
      <c r="AA62" s="170"/>
      <c r="AB62" s="170"/>
      <c r="AC62" s="170"/>
      <c r="AD62" s="170"/>
      <c r="AE62" s="170"/>
      <c r="AF62" s="170"/>
      <c r="AG62" s="170"/>
      <c r="AH62" s="170"/>
      <c r="AI62" s="170"/>
      <c r="AJ62" s="170"/>
      <c r="AK62" s="206"/>
      <c r="AL62" s="169"/>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206"/>
      <c r="BI62" s="214"/>
      <c r="BJ62" s="214"/>
      <c r="BK62" s="214"/>
      <c r="BL62" s="214"/>
      <c r="BM62" s="214"/>
      <c r="BN62" s="214"/>
      <c r="BO62" s="214"/>
      <c r="BP62" s="214"/>
      <c r="BQ62" s="214"/>
      <c r="BR62" s="214"/>
      <c r="BS62" s="214"/>
      <c r="BT62" s="214"/>
      <c r="BU62" s="214"/>
      <c r="BV62" s="214"/>
      <c r="BW62" s="127"/>
      <c r="BX62" s="197"/>
      <c r="BY62" s="157"/>
      <c r="BZ62" s="157"/>
      <c r="CA62" s="157"/>
      <c r="CB62" s="157"/>
      <c r="CC62" s="157"/>
      <c r="CD62" s="157"/>
      <c r="CE62" s="157"/>
      <c r="CF62" s="157"/>
      <c r="CG62" s="158"/>
      <c r="CH62" s="159"/>
      <c r="CI62" s="160"/>
      <c r="CJ62" s="160"/>
      <c r="CK62" s="160"/>
      <c r="CL62" s="160"/>
      <c r="CM62" s="160"/>
      <c r="CN62" s="160"/>
      <c r="CO62" s="160"/>
      <c r="CP62" s="160"/>
      <c r="CQ62" s="160"/>
      <c r="CR62" s="160"/>
      <c r="CS62" s="160"/>
      <c r="CT62" s="160"/>
      <c r="CU62" s="160"/>
      <c r="CV62" s="160"/>
      <c r="CW62" s="160"/>
      <c r="CX62" s="160"/>
      <c r="CY62" s="160"/>
    </row>
    <row r="63" spans="5:116" ht="6.6" customHeight="1" x14ac:dyDescent="0.15">
      <c r="E63" s="143"/>
      <c r="F63" s="144"/>
      <c r="G63" s="99"/>
      <c r="H63" s="100"/>
      <c r="I63" s="100"/>
      <c r="J63" s="100"/>
      <c r="K63" s="100"/>
      <c r="L63" s="101"/>
      <c r="M63" s="200"/>
      <c r="N63" s="201"/>
      <c r="O63" s="201"/>
      <c r="P63" s="201"/>
      <c r="Q63" s="201"/>
      <c r="R63" s="201"/>
      <c r="S63" s="201"/>
      <c r="T63" s="201"/>
      <c r="U63" s="201"/>
      <c r="V63" s="201"/>
      <c r="W63" s="231"/>
      <c r="X63" s="169"/>
      <c r="Y63" s="170"/>
      <c r="Z63" s="170"/>
      <c r="AA63" s="170"/>
      <c r="AB63" s="170"/>
      <c r="AC63" s="170"/>
      <c r="AD63" s="170"/>
      <c r="AE63" s="170"/>
      <c r="AF63" s="170"/>
      <c r="AG63" s="170"/>
      <c r="AH63" s="170"/>
      <c r="AI63" s="170"/>
      <c r="AJ63" s="170"/>
      <c r="AK63" s="206"/>
      <c r="AL63" s="169"/>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206"/>
      <c r="BI63" s="214"/>
      <c r="BJ63" s="214"/>
      <c r="BK63" s="214"/>
      <c r="BL63" s="214"/>
      <c r="BM63" s="214"/>
      <c r="BN63" s="214"/>
      <c r="BO63" s="214"/>
      <c r="BP63" s="214"/>
      <c r="BQ63" s="214"/>
      <c r="BR63" s="214"/>
      <c r="BS63" s="214"/>
      <c r="BT63" s="214"/>
      <c r="BU63" s="214"/>
      <c r="BV63" s="214"/>
      <c r="BW63" s="127"/>
      <c r="BX63" s="197"/>
      <c r="BY63" s="157"/>
      <c r="BZ63" s="157"/>
      <c r="CA63" s="157"/>
      <c r="CB63" s="157"/>
      <c r="CC63" s="157"/>
      <c r="CD63" s="157"/>
      <c r="CE63" s="157"/>
      <c r="CF63" s="157"/>
      <c r="CG63" s="158"/>
      <c r="CH63" s="159"/>
      <c r="CI63" s="160"/>
      <c r="CJ63" s="160"/>
      <c r="CK63" s="160"/>
      <c r="CL63" s="160"/>
      <c r="CM63" s="160"/>
      <c r="CN63" s="160"/>
      <c r="CO63" s="160"/>
      <c r="CP63" s="160"/>
      <c r="CQ63" s="160"/>
      <c r="CR63" s="160"/>
      <c r="CS63" s="160"/>
      <c r="CT63" s="160"/>
      <c r="CU63" s="160"/>
      <c r="CV63" s="160"/>
      <c r="CW63" s="160"/>
      <c r="CX63" s="160"/>
      <c r="CY63" s="160"/>
      <c r="DH63" s="7" t="s">
        <v>118</v>
      </c>
      <c r="DI63" s="7" t="s">
        <v>104</v>
      </c>
      <c r="DJ63" s="7" t="s">
        <v>106</v>
      </c>
      <c r="DK63" s="7" t="s">
        <v>107</v>
      </c>
      <c r="DL63" s="2"/>
    </row>
    <row r="64" spans="5:116" ht="6.6" customHeight="1" x14ac:dyDescent="0.15">
      <c r="E64" s="143"/>
      <c r="F64" s="144"/>
      <c r="G64" s="99"/>
      <c r="H64" s="100"/>
      <c r="I64" s="100"/>
      <c r="J64" s="100"/>
      <c r="K64" s="100"/>
      <c r="L64" s="101"/>
      <c r="M64" s="200"/>
      <c r="N64" s="201"/>
      <c r="O64" s="201"/>
      <c r="P64" s="201"/>
      <c r="Q64" s="201"/>
      <c r="R64" s="201"/>
      <c r="S64" s="201"/>
      <c r="T64" s="201"/>
      <c r="U64" s="201"/>
      <c r="V64" s="201"/>
      <c r="W64" s="231"/>
      <c r="X64" s="169"/>
      <c r="Y64" s="170"/>
      <c r="Z64" s="170"/>
      <c r="AA64" s="170"/>
      <c r="AB64" s="170"/>
      <c r="AC64" s="170"/>
      <c r="AD64" s="170"/>
      <c r="AE64" s="170"/>
      <c r="AF64" s="170"/>
      <c r="AG64" s="170"/>
      <c r="AH64" s="170"/>
      <c r="AI64" s="170"/>
      <c r="AJ64" s="170"/>
      <c r="AK64" s="206"/>
      <c r="AL64" s="169"/>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206"/>
      <c r="BI64" s="214"/>
      <c r="BJ64" s="214"/>
      <c r="BK64" s="214"/>
      <c r="BL64" s="214"/>
      <c r="BM64" s="214"/>
      <c r="BN64" s="214"/>
      <c r="BO64" s="214"/>
      <c r="BP64" s="214"/>
      <c r="BQ64" s="214"/>
      <c r="BR64" s="214"/>
      <c r="BS64" s="214"/>
      <c r="BT64" s="214"/>
      <c r="BU64" s="214"/>
      <c r="BV64" s="214"/>
      <c r="BW64" s="127"/>
      <c r="BX64" s="197"/>
      <c r="BY64" s="157"/>
      <c r="BZ64" s="157"/>
      <c r="CA64" s="157"/>
      <c r="CB64" s="157"/>
      <c r="CC64" s="157"/>
      <c r="CD64" s="157"/>
      <c r="CE64" s="157"/>
      <c r="CF64" s="157"/>
      <c r="CG64" s="158"/>
      <c r="CH64" s="159"/>
      <c r="CI64" s="160"/>
      <c r="CJ64" s="160"/>
      <c r="CK64" s="160"/>
      <c r="CL64" s="160"/>
      <c r="CM64" s="160"/>
      <c r="CN64" s="160"/>
      <c r="CO64" s="160"/>
      <c r="CP64" s="160"/>
      <c r="CQ64" s="160"/>
      <c r="CR64" s="160"/>
      <c r="CS64" s="160"/>
      <c r="CT64" s="160"/>
      <c r="CU64" s="160"/>
      <c r="CV64" s="160"/>
      <c r="CW64" s="160"/>
      <c r="CX64" s="160"/>
      <c r="CY64" s="160"/>
      <c r="DH64" s="7" t="s">
        <v>105</v>
      </c>
      <c r="DI64" s="7" t="s">
        <v>108</v>
      </c>
      <c r="DJ64" s="2">
        <v>622</v>
      </c>
      <c r="DK64" s="2">
        <v>31589</v>
      </c>
      <c r="DL64" s="2" t="e">
        <f>VLOOKUP(BC10,DI15:DL17,3,0)</f>
        <v>#N/A</v>
      </c>
    </row>
    <row r="65" spans="5:116" ht="6.6" customHeight="1" x14ac:dyDescent="0.15">
      <c r="E65" s="143"/>
      <c r="F65" s="144"/>
      <c r="G65" s="99"/>
      <c r="H65" s="100"/>
      <c r="I65" s="100"/>
      <c r="J65" s="100"/>
      <c r="K65" s="100"/>
      <c r="L65" s="101"/>
      <c r="M65" s="225"/>
      <c r="N65" s="226"/>
      <c r="O65" s="226"/>
      <c r="P65" s="226"/>
      <c r="Q65" s="226"/>
      <c r="R65" s="226"/>
      <c r="S65" s="226"/>
      <c r="T65" s="226"/>
      <c r="U65" s="226"/>
      <c r="V65" s="226"/>
      <c r="W65" s="227"/>
      <c r="X65" s="171"/>
      <c r="Y65" s="172"/>
      <c r="Z65" s="172"/>
      <c r="AA65" s="172"/>
      <c r="AB65" s="172"/>
      <c r="AC65" s="172"/>
      <c r="AD65" s="172"/>
      <c r="AE65" s="172"/>
      <c r="AF65" s="172"/>
      <c r="AG65" s="172"/>
      <c r="AH65" s="172"/>
      <c r="AI65" s="172"/>
      <c r="AJ65" s="172"/>
      <c r="AK65" s="255"/>
      <c r="AL65" s="171"/>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255"/>
      <c r="BI65" s="268"/>
      <c r="BJ65" s="268"/>
      <c r="BK65" s="268"/>
      <c r="BL65" s="268"/>
      <c r="BM65" s="268"/>
      <c r="BN65" s="268"/>
      <c r="BO65" s="268"/>
      <c r="BP65" s="268"/>
      <c r="BQ65" s="268"/>
      <c r="BR65" s="268"/>
      <c r="BS65" s="268"/>
      <c r="BT65" s="268"/>
      <c r="BU65" s="268"/>
      <c r="BV65" s="268"/>
      <c r="BW65" s="262"/>
      <c r="BX65" s="197"/>
      <c r="BY65" s="157"/>
      <c r="BZ65" s="157"/>
      <c r="CA65" s="157"/>
      <c r="CB65" s="157"/>
      <c r="CC65" s="157"/>
      <c r="CD65" s="157"/>
      <c r="CE65" s="157"/>
      <c r="CF65" s="157"/>
      <c r="CG65" s="158"/>
      <c r="CH65" s="159"/>
      <c r="CI65" s="160"/>
      <c r="CJ65" s="160"/>
      <c r="CK65" s="160"/>
      <c r="CL65" s="160"/>
      <c r="CM65" s="160"/>
      <c r="CN65" s="160"/>
      <c r="CO65" s="160"/>
      <c r="CP65" s="160"/>
      <c r="CQ65" s="160"/>
      <c r="CR65" s="160"/>
      <c r="CS65" s="160"/>
      <c r="CT65" s="160"/>
      <c r="CU65" s="160"/>
      <c r="CV65" s="160"/>
      <c r="CW65" s="160"/>
      <c r="CX65" s="160"/>
      <c r="CY65" s="160"/>
      <c r="DH65" s="7" t="s">
        <v>109</v>
      </c>
      <c r="DI65" s="7" t="s">
        <v>110</v>
      </c>
      <c r="DJ65" s="2">
        <v>622</v>
      </c>
      <c r="DK65" s="7" t="s">
        <v>111</v>
      </c>
      <c r="DL65" s="2" t="e">
        <f>VLOOKUP(BC10,DI15:DL17,3,0)</f>
        <v>#N/A</v>
      </c>
    </row>
    <row r="66" spans="5:116" ht="6.6" customHeight="1" x14ac:dyDescent="0.15">
      <c r="E66" s="143"/>
      <c r="F66" s="144"/>
      <c r="G66" s="99"/>
      <c r="H66" s="100"/>
      <c r="I66" s="100"/>
      <c r="J66" s="100"/>
      <c r="K66" s="100"/>
      <c r="L66" s="101"/>
      <c r="M66" s="138" t="s">
        <v>65</v>
      </c>
      <c r="N66" s="139"/>
      <c r="O66" s="139"/>
      <c r="P66" s="139"/>
      <c r="Q66" s="139"/>
      <c r="R66" s="139"/>
      <c r="S66" s="139"/>
      <c r="T66" s="139"/>
      <c r="U66" s="139"/>
      <c r="V66" s="139"/>
      <c r="W66" s="140"/>
      <c r="X66" s="138" t="s">
        <v>66</v>
      </c>
      <c r="Y66" s="139"/>
      <c r="Z66" s="139"/>
      <c r="AA66" s="139"/>
      <c r="AB66" s="139"/>
      <c r="AC66" s="139"/>
      <c r="AD66" s="139"/>
      <c r="AE66" s="139"/>
      <c r="AF66" s="139"/>
      <c r="AG66" s="139"/>
      <c r="AH66" s="139"/>
      <c r="AI66" s="139"/>
      <c r="AJ66" s="139"/>
      <c r="AK66" s="140"/>
      <c r="AL66" s="138" t="s">
        <v>67</v>
      </c>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40"/>
      <c r="BI66" s="190" t="s">
        <v>132</v>
      </c>
      <c r="BJ66" s="191"/>
      <c r="BK66" s="191"/>
      <c r="BL66" s="191"/>
      <c r="BM66" s="191"/>
      <c r="BN66" s="194"/>
      <c r="BO66" s="194"/>
      <c r="BP66" s="194"/>
      <c r="BQ66" s="194"/>
      <c r="BR66" s="194"/>
      <c r="BS66" s="194"/>
      <c r="BT66" s="194"/>
      <c r="BU66" s="191" t="s">
        <v>120</v>
      </c>
      <c r="BV66" s="191"/>
      <c r="BW66" s="39"/>
      <c r="BX66" s="151" t="str">
        <f>IF(BN66="","",IF(BN66&lt;=20,"○",""))</f>
        <v/>
      </c>
      <c r="BY66" s="152"/>
      <c r="BZ66" s="152"/>
      <c r="CA66" s="152"/>
      <c r="CB66" s="152"/>
      <c r="CC66" s="152" t="str">
        <f>IF(BN66="","",IF(BN66&gt;20,"○",""))</f>
        <v/>
      </c>
      <c r="CD66" s="152"/>
      <c r="CE66" s="152"/>
      <c r="CF66" s="152"/>
      <c r="CG66" s="161"/>
      <c r="CH66" s="204" t="s">
        <v>133</v>
      </c>
      <c r="CI66" s="204"/>
      <c r="CJ66" s="204"/>
      <c r="CK66" s="204"/>
      <c r="CL66" s="204"/>
      <c r="CM66" s="204"/>
      <c r="CN66" s="204"/>
      <c r="CO66" s="204"/>
      <c r="CP66" s="204"/>
      <c r="CQ66" s="204"/>
      <c r="CR66" s="204"/>
      <c r="CS66" s="204"/>
      <c r="CT66" s="204"/>
      <c r="CU66" s="204"/>
      <c r="CV66" s="204"/>
      <c r="CW66" s="204"/>
      <c r="CX66" s="204"/>
      <c r="CY66" s="205"/>
      <c r="DH66" s="7" t="s">
        <v>112</v>
      </c>
      <c r="DI66" s="7" t="s">
        <v>113</v>
      </c>
      <c r="DJ66" s="2">
        <v>620</v>
      </c>
      <c r="DK66" s="2">
        <v>31589</v>
      </c>
      <c r="DL66" s="2" t="e">
        <f>VLOOKUP(BC10,DI15:DL17,2,0)</f>
        <v>#N/A</v>
      </c>
    </row>
    <row r="67" spans="5:116" ht="6.6" customHeight="1" x14ac:dyDescent="0.15">
      <c r="E67" s="143"/>
      <c r="F67" s="144"/>
      <c r="G67" s="99"/>
      <c r="H67" s="100"/>
      <c r="I67" s="100"/>
      <c r="J67" s="100"/>
      <c r="K67" s="100"/>
      <c r="L67" s="101"/>
      <c r="M67" s="99"/>
      <c r="N67" s="100"/>
      <c r="O67" s="100"/>
      <c r="P67" s="100"/>
      <c r="Q67" s="100"/>
      <c r="R67" s="100"/>
      <c r="S67" s="100"/>
      <c r="T67" s="100"/>
      <c r="U67" s="100"/>
      <c r="V67" s="100"/>
      <c r="W67" s="101"/>
      <c r="X67" s="99"/>
      <c r="Y67" s="100"/>
      <c r="Z67" s="100"/>
      <c r="AA67" s="100"/>
      <c r="AB67" s="100"/>
      <c r="AC67" s="100"/>
      <c r="AD67" s="100"/>
      <c r="AE67" s="100"/>
      <c r="AF67" s="100"/>
      <c r="AG67" s="100"/>
      <c r="AH67" s="100"/>
      <c r="AI67" s="100"/>
      <c r="AJ67" s="100"/>
      <c r="AK67" s="101"/>
      <c r="AL67" s="99"/>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1"/>
      <c r="BI67" s="192"/>
      <c r="BJ67" s="193"/>
      <c r="BK67" s="193"/>
      <c r="BL67" s="193"/>
      <c r="BM67" s="193"/>
      <c r="BN67" s="195"/>
      <c r="BO67" s="195"/>
      <c r="BP67" s="195"/>
      <c r="BQ67" s="195"/>
      <c r="BR67" s="195"/>
      <c r="BS67" s="195"/>
      <c r="BT67" s="195"/>
      <c r="BU67" s="193"/>
      <c r="BV67" s="193"/>
      <c r="BW67" s="39"/>
      <c r="BX67" s="151"/>
      <c r="BY67" s="152"/>
      <c r="BZ67" s="152"/>
      <c r="CA67" s="152"/>
      <c r="CB67" s="152"/>
      <c r="CC67" s="152"/>
      <c r="CD67" s="152"/>
      <c r="CE67" s="152"/>
      <c r="CF67" s="152"/>
      <c r="CG67" s="161"/>
      <c r="CH67" s="170"/>
      <c r="CI67" s="170"/>
      <c r="CJ67" s="170"/>
      <c r="CK67" s="170"/>
      <c r="CL67" s="170"/>
      <c r="CM67" s="170"/>
      <c r="CN67" s="170"/>
      <c r="CO67" s="170"/>
      <c r="CP67" s="170"/>
      <c r="CQ67" s="170"/>
      <c r="CR67" s="170"/>
      <c r="CS67" s="170"/>
      <c r="CT67" s="170"/>
      <c r="CU67" s="170"/>
      <c r="CV67" s="170"/>
      <c r="CW67" s="170"/>
      <c r="CX67" s="170"/>
      <c r="CY67" s="206"/>
      <c r="DH67" s="7" t="s">
        <v>121</v>
      </c>
      <c r="DI67" s="7" t="s">
        <v>122</v>
      </c>
      <c r="DJ67" s="7">
        <v>620</v>
      </c>
      <c r="DK67" s="7" t="s">
        <v>123</v>
      </c>
      <c r="DL67" s="2" t="e">
        <f>VLOOKUP(BC10,DI15:DL17,2,0)</f>
        <v>#N/A</v>
      </c>
    </row>
    <row r="68" spans="5:116" ht="6.6" customHeight="1" x14ac:dyDescent="0.15">
      <c r="E68" s="145"/>
      <c r="F68" s="146"/>
      <c r="G68" s="102"/>
      <c r="H68" s="103"/>
      <c r="I68" s="103"/>
      <c r="J68" s="103"/>
      <c r="K68" s="103"/>
      <c r="L68" s="104"/>
      <c r="M68" s="102"/>
      <c r="N68" s="103"/>
      <c r="O68" s="103"/>
      <c r="P68" s="103"/>
      <c r="Q68" s="103"/>
      <c r="R68" s="103"/>
      <c r="S68" s="103"/>
      <c r="T68" s="103"/>
      <c r="U68" s="103"/>
      <c r="V68" s="103"/>
      <c r="W68" s="104"/>
      <c r="X68" s="102"/>
      <c r="Y68" s="103"/>
      <c r="Z68" s="103"/>
      <c r="AA68" s="103"/>
      <c r="AB68" s="103"/>
      <c r="AC68" s="103"/>
      <c r="AD68" s="103"/>
      <c r="AE68" s="103"/>
      <c r="AF68" s="103"/>
      <c r="AG68" s="103"/>
      <c r="AH68" s="103"/>
      <c r="AI68" s="103"/>
      <c r="AJ68" s="103"/>
      <c r="AK68" s="104"/>
      <c r="AL68" s="102"/>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4"/>
      <c r="BI68" s="38"/>
      <c r="BJ68" s="39"/>
      <c r="BK68" s="39"/>
      <c r="BL68" s="39"/>
      <c r="BM68" s="39"/>
      <c r="BN68" s="39"/>
      <c r="BO68" s="39"/>
      <c r="BP68" s="39"/>
      <c r="BQ68" s="39"/>
      <c r="BR68" s="39"/>
      <c r="BS68" s="39"/>
      <c r="BT68" s="39"/>
      <c r="BU68" s="39"/>
      <c r="BV68" s="39"/>
      <c r="BW68" s="39"/>
      <c r="BX68" s="153"/>
      <c r="BY68" s="154"/>
      <c r="BZ68" s="154"/>
      <c r="CA68" s="154"/>
      <c r="CB68" s="154"/>
      <c r="CC68" s="154"/>
      <c r="CD68" s="154"/>
      <c r="CE68" s="154"/>
      <c r="CF68" s="154"/>
      <c r="CG68" s="216"/>
      <c r="CH68" s="207"/>
      <c r="CI68" s="207"/>
      <c r="CJ68" s="207"/>
      <c r="CK68" s="207"/>
      <c r="CL68" s="207"/>
      <c r="CM68" s="207"/>
      <c r="CN68" s="207"/>
      <c r="CO68" s="207"/>
      <c r="CP68" s="207"/>
      <c r="CQ68" s="207"/>
      <c r="CR68" s="207"/>
      <c r="CS68" s="207"/>
      <c r="CT68" s="207"/>
      <c r="CU68" s="207"/>
      <c r="CV68" s="207"/>
      <c r="CW68" s="207"/>
      <c r="CX68" s="207"/>
      <c r="CY68" s="208"/>
      <c r="DH68" s="7" t="s">
        <v>124</v>
      </c>
      <c r="DI68" s="7" t="s">
        <v>114</v>
      </c>
      <c r="DJ68" s="7">
        <v>626</v>
      </c>
      <c r="DK68" s="2">
        <v>31589</v>
      </c>
      <c r="DL68" s="2" t="e">
        <f>VLOOKUP(BC10,DI15:DL18,4,0)</f>
        <v>#N/A</v>
      </c>
    </row>
    <row r="69" spans="5:116" ht="6.95" customHeight="1" x14ac:dyDescent="0.15">
      <c r="E69" s="141" t="s">
        <v>32</v>
      </c>
      <c r="F69" s="142"/>
      <c r="G69" s="96" t="s">
        <v>142</v>
      </c>
      <c r="H69" s="97"/>
      <c r="I69" s="97"/>
      <c r="J69" s="97"/>
      <c r="K69" s="97"/>
      <c r="L69" s="98"/>
      <c r="M69" s="269" t="s">
        <v>6</v>
      </c>
      <c r="N69" s="269"/>
      <c r="O69" s="269"/>
      <c r="P69" s="269"/>
      <c r="Q69" s="269"/>
      <c r="R69" s="269"/>
      <c r="S69" s="269"/>
      <c r="T69" s="269"/>
      <c r="U69" s="269"/>
      <c r="V69" s="269"/>
      <c r="W69" s="269"/>
      <c r="X69" s="320" t="s">
        <v>10</v>
      </c>
      <c r="Y69" s="213"/>
      <c r="Z69" s="213"/>
      <c r="AA69" s="213"/>
      <c r="AB69" s="213"/>
      <c r="AC69" s="213"/>
      <c r="AD69" s="213"/>
      <c r="AE69" s="213"/>
      <c r="AF69" s="213"/>
      <c r="AG69" s="213"/>
      <c r="AH69" s="213"/>
      <c r="AI69" s="213"/>
      <c r="AJ69" s="213"/>
      <c r="AK69" s="213"/>
      <c r="AL69" s="213" t="s">
        <v>38</v>
      </c>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37"/>
      <c r="BX69" s="196"/>
      <c r="BY69" s="155"/>
      <c r="BZ69" s="155"/>
      <c r="CA69" s="155"/>
      <c r="CB69" s="155"/>
      <c r="CC69" s="155"/>
      <c r="CD69" s="155"/>
      <c r="CE69" s="155"/>
      <c r="CF69" s="155"/>
      <c r="CG69" s="156"/>
      <c r="CH69" s="124" t="s">
        <v>34</v>
      </c>
      <c r="CI69" s="124"/>
      <c r="CJ69" s="124"/>
      <c r="CK69" s="124"/>
      <c r="CL69" s="124"/>
      <c r="CM69" s="124"/>
      <c r="CN69" s="124"/>
      <c r="CO69" s="124"/>
      <c r="CP69" s="124"/>
      <c r="CQ69" s="124"/>
      <c r="CR69" s="124"/>
      <c r="CS69" s="124"/>
      <c r="CT69" s="124"/>
      <c r="CU69" s="124"/>
      <c r="CV69" s="124"/>
      <c r="CW69" s="124"/>
      <c r="CX69" s="124"/>
      <c r="CY69" s="236"/>
      <c r="DH69" s="7" t="s">
        <v>115</v>
      </c>
      <c r="DI69" s="7" t="s">
        <v>116</v>
      </c>
      <c r="DJ69" s="7">
        <v>626</v>
      </c>
      <c r="DK69" s="7" t="s">
        <v>117</v>
      </c>
      <c r="DL69" s="2" t="e">
        <f>VLOOKUP(BC10,DI15:DL18,4,0)</f>
        <v>#N/A</v>
      </c>
    </row>
    <row r="70" spans="5:116" ht="6.95" customHeight="1" x14ac:dyDescent="0.15">
      <c r="E70" s="143"/>
      <c r="F70" s="144"/>
      <c r="G70" s="99"/>
      <c r="H70" s="100"/>
      <c r="I70" s="100"/>
      <c r="J70" s="100"/>
      <c r="K70" s="100"/>
      <c r="L70" s="101"/>
      <c r="M70" s="270"/>
      <c r="N70" s="270"/>
      <c r="O70" s="270"/>
      <c r="P70" s="270"/>
      <c r="Q70" s="270"/>
      <c r="R70" s="270"/>
      <c r="S70" s="270"/>
      <c r="T70" s="270"/>
      <c r="U70" s="270"/>
      <c r="V70" s="270"/>
      <c r="W70" s="270"/>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c r="BT70" s="214"/>
      <c r="BU70" s="214"/>
      <c r="BV70" s="214"/>
      <c r="BW70" s="127"/>
      <c r="BX70" s="197"/>
      <c r="BY70" s="157"/>
      <c r="BZ70" s="157"/>
      <c r="CA70" s="157"/>
      <c r="CB70" s="157"/>
      <c r="CC70" s="157"/>
      <c r="CD70" s="157"/>
      <c r="CE70" s="157"/>
      <c r="CF70" s="157"/>
      <c r="CG70" s="158"/>
      <c r="CH70" s="125"/>
      <c r="CI70" s="125"/>
      <c r="CJ70" s="125"/>
      <c r="CK70" s="125"/>
      <c r="CL70" s="125"/>
      <c r="CM70" s="125"/>
      <c r="CN70" s="125"/>
      <c r="CO70" s="125"/>
      <c r="CP70" s="125"/>
      <c r="CQ70" s="125"/>
      <c r="CR70" s="125"/>
      <c r="CS70" s="125"/>
      <c r="CT70" s="125"/>
      <c r="CU70" s="125"/>
      <c r="CV70" s="125"/>
      <c r="CW70" s="125"/>
      <c r="CX70" s="125"/>
      <c r="CY70" s="126"/>
      <c r="DH70" s="2"/>
      <c r="DI70" s="2"/>
      <c r="DJ70" s="2"/>
      <c r="DK70" s="2"/>
      <c r="DL70" s="2"/>
    </row>
    <row r="71" spans="5:116" ht="6.95" customHeight="1" x14ac:dyDescent="0.15">
      <c r="E71" s="143"/>
      <c r="F71" s="144"/>
      <c r="G71" s="99"/>
      <c r="H71" s="100"/>
      <c r="I71" s="100"/>
      <c r="J71" s="100"/>
      <c r="K71" s="100"/>
      <c r="L71" s="101"/>
      <c r="M71" s="270"/>
      <c r="N71" s="270"/>
      <c r="O71" s="270"/>
      <c r="P71" s="270"/>
      <c r="Q71" s="270"/>
      <c r="R71" s="270"/>
      <c r="S71" s="270"/>
      <c r="T71" s="270"/>
      <c r="U71" s="270"/>
      <c r="V71" s="270"/>
      <c r="W71" s="270"/>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68"/>
      <c r="BJ71" s="268"/>
      <c r="BK71" s="268"/>
      <c r="BL71" s="268"/>
      <c r="BM71" s="268"/>
      <c r="BN71" s="268"/>
      <c r="BO71" s="268"/>
      <c r="BP71" s="268"/>
      <c r="BQ71" s="268"/>
      <c r="BR71" s="268"/>
      <c r="BS71" s="268"/>
      <c r="BT71" s="268"/>
      <c r="BU71" s="268"/>
      <c r="BV71" s="268"/>
      <c r="BW71" s="262"/>
      <c r="BX71" s="197"/>
      <c r="BY71" s="157"/>
      <c r="BZ71" s="157"/>
      <c r="CA71" s="157"/>
      <c r="CB71" s="157"/>
      <c r="CC71" s="157"/>
      <c r="CD71" s="157"/>
      <c r="CE71" s="157"/>
      <c r="CF71" s="157"/>
      <c r="CG71" s="158"/>
      <c r="CH71" s="129"/>
      <c r="CI71" s="129"/>
      <c r="CJ71" s="129"/>
      <c r="CK71" s="129"/>
      <c r="CL71" s="129"/>
      <c r="CM71" s="129"/>
      <c r="CN71" s="129"/>
      <c r="CO71" s="129"/>
      <c r="CP71" s="129"/>
      <c r="CQ71" s="129"/>
      <c r="CR71" s="129"/>
      <c r="CS71" s="129"/>
      <c r="CT71" s="129"/>
      <c r="CU71" s="129"/>
      <c r="CV71" s="129"/>
      <c r="CW71" s="129"/>
      <c r="CX71" s="129"/>
      <c r="CY71" s="130"/>
    </row>
    <row r="72" spans="5:116" ht="6.95" customHeight="1" x14ac:dyDescent="0.15">
      <c r="E72" s="143"/>
      <c r="F72" s="144"/>
      <c r="G72" s="99"/>
      <c r="H72" s="100"/>
      <c r="I72" s="100"/>
      <c r="J72" s="100"/>
      <c r="K72" s="100"/>
      <c r="L72" s="101"/>
      <c r="M72" s="318" t="s">
        <v>62</v>
      </c>
      <c r="N72" s="318"/>
      <c r="O72" s="318"/>
      <c r="P72" s="318"/>
      <c r="Q72" s="318"/>
      <c r="R72" s="318"/>
      <c r="S72" s="318"/>
      <c r="T72" s="318"/>
      <c r="U72" s="318"/>
      <c r="V72" s="318"/>
      <c r="W72" s="318"/>
      <c r="X72" s="271" t="s">
        <v>77</v>
      </c>
      <c r="Y72" s="272"/>
      <c r="Z72" s="272"/>
      <c r="AA72" s="272"/>
      <c r="AB72" s="272"/>
      <c r="AC72" s="272"/>
      <c r="AD72" s="272"/>
      <c r="AE72" s="272"/>
      <c r="AF72" s="272"/>
      <c r="AG72" s="272"/>
      <c r="AH72" s="272"/>
      <c r="AI72" s="272"/>
      <c r="AJ72" s="272"/>
      <c r="AK72" s="272"/>
      <c r="AL72" s="167" t="s">
        <v>78</v>
      </c>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303" t="s">
        <v>130</v>
      </c>
      <c r="BJ72" s="106"/>
      <c r="BK72" s="106"/>
      <c r="BL72" s="106"/>
      <c r="BM72" s="106"/>
      <c r="BN72" s="242"/>
      <c r="BO72" s="242"/>
      <c r="BP72" s="242"/>
      <c r="BQ72" s="242"/>
      <c r="BR72" s="242"/>
      <c r="BS72" s="242"/>
      <c r="BT72" s="242"/>
      <c r="BU72" s="106" t="s">
        <v>30</v>
      </c>
      <c r="BV72" s="106"/>
      <c r="BW72" s="106"/>
      <c r="BX72" s="151" t="str">
        <f>IF(BN72="","",IF(AND(BN72&gt;=-105,BN72&lt;=105),"○",""))</f>
        <v/>
      </c>
      <c r="BY72" s="152"/>
      <c r="BZ72" s="152"/>
      <c r="CA72" s="152"/>
      <c r="CB72" s="152"/>
      <c r="CC72" s="152" t="str">
        <f>IF(BN72="","",IF(OR(BN72&lt;-105,BN72&gt;105),"○",""))</f>
        <v/>
      </c>
      <c r="CD72" s="152"/>
      <c r="CE72" s="152"/>
      <c r="CF72" s="152"/>
      <c r="CG72" s="161"/>
      <c r="CH72" s="204" t="s">
        <v>131</v>
      </c>
      <c r="CI72" s="204"/>
      <c r="CJ72" s="204"/>
      <c r="CK72" s="204"/>
      <c r="CL72" s="204"/>
      <c r="CM72" s="204"/>
      <c r="CN72" s="204"/>
      <c r="CO72" s="204"/>
      <c r="CP72" s="204"/>
      <c r="CQ72" s="204"/>
      <c r="CR72" s="204"/>
      <c r="CS72" s="204"/>
      <c r="CT72" s="204"/>
      <c r="CU72" s="204"/>
      <c r="CV72" s="204"/>
      <c r="CW72" s="204"/>
      <c r="CX72" s="204"/>
      <c r="CY72" s="205"/>
    </row>
    <row r="73" spans="5:116" ht="6.95" customHeight="1" x14ac:dyDescent="0.15">
      <c r="E73" s="143"/>
      <c r="F73" s="144"/>
      <c r="G73" s="99"/>
      <c r="H73" s="100"/>
      <c r="I73" s="100"/>
      <c r="J73" s="100"/>
      <c r="K73" s="100"/>
      <c r="L73" s="101"/>
      <c r="M73" s="270"/>
      <c r="N73" s="270"/>
      <c r="O73" s="270"/>
      <c r="P73" s="270"/>
      <c r="Q73" s="270"/>
      <c r="R73" s="270"/>
      <c r="S73" s="270"/>
      <c r="T73" s="270"/>
      <c r="U73" s="270"/>
      <c r="V73" s="270"/>
      <c r="W73" s="270"/>
      <c r="X73" s="214"/>
      <c r="Y73" s="214"/>
      <c r="Z73" s="214"/>
      <c r="AA73" s="214"/>
      <c r="AB73" s="214"/>
      <c r="AC73" s="214"/>
      <c r="AD73" s="214"/>
      <c r="AE73" s="214"/>
      <c r="AF73" s="214"/>
      <c r="AG73" s="214"/>
      <c r="AH73" s="214"/>
      <c r="AI73" s="214"/>
      <c r="AJ73" s="214"/>
      <c r="AK73" s="214"/>
      <c r="AL73" s="169"/>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303"/>
      <c r="BJ73" s="106"/>
      <c r="BK73" s="106"/>
      <c r="BL73" s="106"/>
      <c r="BM73" s="106"/>
      <c r="BN73" s="243"/>
      <c r="BO73" s="243"/>
      <c r="BP73" s="243"/>
      <c r="BQ73" s="243"/>
      <c r="BR73" s="243"/>
      <c r="BS73" s="243"/>
      <c r="BT73" s="243"/>
      <c r="BU73" s="106"/>
      <c r="BV73" s="106"/>
      <c r="BW73" s="106"/>
      <c r="BX73" s="151"/>
      <c r="BY73" s="152"/>
      <c r="BZ73" s="152"/>
      <c r="CA73" s="152"/>
      <c r="CB73" s="152"/>
      <c r="CC73" s="152"/>
      <c r="CD73" s="152"/>
      <c r="CE73" s="152"/>
      <c r="CF73" s="152"/>
      <c r="CG73" s="161"/>
      <c r="CH73" s="170"/>
      <c r="CI73" s="170"/>
      <c r="CJ73" s="170"/>
      <c r="CK73" s="170"/>
      <c r="CL73" s="170"/>
      <c r="CM73" s="170"/>
      <c r="CN73" s="170"/>
      <c r="CO73" s="170"/>
      <c r="CP73" s="170"/>
      <c r="CQ73" s="170"/>
      <c r="CR73" s="170"/>
      <c r="CS73" s="170"/>
      <c r="CT73" s="170"/>
      <c r="CU73" s="170"/>
      <c r="CV73" s="170"/>
      <c r="CW73" s="170"/>
      <c r="CX73" s="170"/>
      <c r="CY73" s="206"/>
    </row>
    <row r="74" spans="5:116" ht="6.95" customHeight="1" x14ac:dyDescent="0.15">
      <c r="E74" s="143"/>
      <c r="F74" s="144"/>
      <c r="G74" s="99"/>
      <c r="H74" s="100"/>
      <c r="I74" s="100"/>
      <c r="J74" s="100"/>
      <c r="K74" s="100"/>
      <c r="L74" s="101"/>
      <c r="M74" s="319"/>
      <c r="N74" s="319"/>
      <c r="O74" s="319"/>
      <c r="P74" s="319"/>
      <c r="Q74" s="319"/>
      <c r="R74" s="319"/>
      <c r="S74" s="319"/>
      <c r="T74" s="319"/>
      <c r="U74" s="319"/>
      <c r="V74" s="319"/>
      <c r="W74" s="319"/>
      <c r="X74" s="268"/>
      <c r="Y74" s="268"/>
      <c r="Z74" s="268"/>
      <c r="AA74" s="268"/>
      <c r="AB74" s="268"/>
      <c r="AC74" s="268"/>
      <c r="AD74" s="268"/>
      <c r="AE74" s="268"/>
      <c r="AF74" s="268"/>
      <c r="AG74" s="268"/>
      <c r="AH74" s="268"/>
      <c r="AI74" s="268"/>
      <c r="AJ74" s="268"/>
      <c r="AK74" s="268"/>
      <c r="AL74" s="171"/>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46"/>
      <c r="BJ74" s="47"/>
      <c r="BK74" s="47"/>
      <c r="BL74" s="47"/>
      <c r="BM74" s="47"/>
      <c r="BN74" s="47"/>
      <c r="BO74" s="47"/>
      <c r="BP74" s="47"/>
      <c r="BQ74" s="47"/>
      <c r="BR74" s="47"/>
      <c r="BS74" s="47"/>
      <c r="BT74" s="47"/>
      <c r="BU74" s="47"/>
      <c r="BV74" s="47"/>
      <c r="BW74" s="47"/>
      <c r="BX74" s="151"/>
      <c r="BY74" s="152"/>
      <c r="BZ74" s="152"/>
      <c r="CA74" s="152"/>
      <c r="CB74" s="152"/>
      <c r="CC74" s="152"/>
      <c r="CD74" s="152"/>
      <c r="CE74" s="152"/>
      <c r="CF74" s="152"/>
      <c r="CG74" s="161"/>
      <c r="CH74" s="207"/>
      <c r="CI74" s="207"/>
      <c r="CJ74" s="207"/>
      <c r="CK74" s="207"/>
      <c r="CL74" s="207"/>
      <c r="CM74" s="207"/>
      <c r="CN74" s="207"/>
      <c r="CO74" s="207"/>
      <c r="CP74" s="207"/>
      <c r="CQ74" s="207"/>
      <c r="CR74" s="207"/>
      <c r="CS74" s="207"/>
      <c r="CT74" s="207"/>
      <c r="CU74" s="207"/>
      <c r="CV74" s="207"/>
      <c r="CW74" s="207"/>
      <c r="CX74" s="207"/>
      <c r="CY74" s="208"/>
      <c r="DE74" s="8"/>
    </row>
    <row r="75" spans="5:116" ht="6.6" customHeight="1" x14ac:dyDescent="0.15">
      <c r="E75" s="143"/>
      <c r="F75" s="144"/>
      <c r="G75" s="99"/>
      <c r="H75" s="100"/>
      <c r="I75" s="100"/>
      <c r="J75" s="100"/>
      <c r="K75" s="100"/>
      <c r="L75" s="101"/>
      <c r="M75" s="200" t="s">
        <v>79</v>
      </c>
      <c r="N75" s="201"/>
      <c r="O75" s="201"/>
      <c r="P75" s="201"/>
      <c r="Q75" s="201"/>
      <c r="R75" s="201"/>
      <c r="S75" s="201"/>
      <c r="T75" s="201"/>
      <c r="U75" s="201"/>
      <c r="V75" s="201"/>
      <c r="W75" s="231"/>
      <c r="X75" s="214" t="s">
        <v>66</v>
      </c>
      <c r="Y75" s="214"/>
      <c r="Z75" s="214"/>
      <c r="AA75" s="214"/>
      <c r="AB75" s="214"/>
      <c r="AC75" s="214"/>
      <c r="AD75" s="214"/>
      <c r="AE75" s="214"/>
      <c r="AF75" s="214"/>
      <c r="AG75" s="214"/>
      <c r="AH75" s="214"/>
      <c r="AI75" s="214"/>
      <c r="AJ75" s="214"/>
      <c r="AK75" s="214"/>
      <c r="AL75" s="214" t="s">
        <v>80</v>
      </c>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c r="BI75" s="214"/>
      <c r="BJ75" s="214"/>
      <c r="BK75" s="214"/>
      <c r="BL75" s="214"/>
      <c r="BM75" s="214"/>
      <c r="BN75" s="214"/>
      <c r="BO75" s="214"/>
      <c r="BP75" s="214"/>
      <c r="BQ75" s="214"/>
      <c r="BR75" s="214"/>
      <c r="BS75" s="214"/>
      <c r="BT75" s="214"/>
      <c r="BU75" s="214"/>
      <c r="BV75" s="214"/>
      <c r="BW75" s="127"/>
      <c r="BX75" s="197"/>
      <c r="BY75" s="157"/>
      <c r="BZ75" s="157"/>
      <c r="CA75" s="157"/>
      <c r="CB75" s="157"/>
      <c r="CC75" s="157"/>
      <c r="CD75" s="157"/>
      <c r="CE75" s="157"/>
      <c r="CF75" s="157"/>
      <c r="CG75" s="158"/>
      <c r="CH75" s="159" t="s">
        <v>34</v>
      </c>
      <c r="CI75" s="160"/>
      <c r="CJ75" s="160"/>
      <c r="CK75" s="160"/>
      <c r="CL75" s="160"/>
      <c r="CM75" s="160"/>
      <c r="CN75" s="160"/>
      <c r="CO75" s="160"/>
      <c r="CP75" s="160"/>
      <c r="CQ75" s="160"/>
      <c r="CR75" s="160"/>
      <c r="CS75" s="160"/>
      <c r="CT75" s="160"/>
      <c r="CU75" s="160"/>
      <c r="CV75" s="160"/>
      <c r="CW75" s="160"/>
      <c r="CX75" s="160"/>
      <c r="CY75" s="160"/>
    </row>
    <row r="76" spans="5:116" ht="6.6" customHeight="1" x14ac:dyDescent="0.15">
      <c r="E76" s="145"/>
      <c r="F76" s="146"/>
      <c r="G76" s="102"/>
      <c r="H76" s="103"/>
      <c r="I76" s="103"/>
      <c r="J76" s="103"/>
      <c r="K76" s="103"/>
      <c r="L76" s="104"/>
      <c r="M76" s="202"/>
      <c r="N76" s="203"/>
      <c r="O76" s="203"/>
      <c r="P76" s="203"/>
      <c r="Q76" s="203"/>
      <c r="R76" s="203"/>
      <c r="S76" s="203"/>
      <c r="T76" s="203"/>
      <c r="U76" s="203"/>
      <c r="V76" s="203"/>
      <c r="W76" s="232"/>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c r="BF76" s="254"/>
      <c r="BG76" s="254"/>
      <c r="BH76" s="254"/>
      <c r="BI76" s="254"/>
      <c r="BJ76" s="254"/>
      <c r="BK76" s="254"/>
      <c r="BL76" s="254"/>
      <c r="BM76" s="254"/>
      <c r="BN76" s="254"/>
      <c r="BO76" s="254"/>
      <c r="BP76" s="254"/>
      <c r="BQ76" s="254"/>
      <c r="BR76" s="254"/>
      <c r="BS76" s="254"/>
      <c r="BT76" s="254"/>
      <c r="BU76" s="254"/>
      <c r="BV76" s="254"/>
      <c r="BW76" s="128"/>
      <c r="BX76" s="228"/>
      <c r="BY76" s="229"/>
      <c r="BZ76" s="229"/>
      <c r="CA76" s="229"/>
      <c r="CB76" s="229"/>
      <c r="CC76" s="229"/>
      <c r="CD76" s="229"/>
      <c r="CE76" s="229"/>
      <c r="CF76" s="229"/>
      <c r="CG76" s="230"/>
      <c r="CH76" s="159"/>
      <c r="CI76" s="160"/>
      <c r="CJ76" s="160"/>
      <c r="CK76" s="160"/>
      <c r="CL76" s="160"/>
      <c r="CM76" s="160"/>
      <c r="CN76" s="160"/>
      <c r="CO76" s="160"/>
      <c r="CP76" s="160"/>
      <c r="CQ76" s="160"/>
      <c r="CR76" s="160"/>
      <c r="CS76" s="160"/>
      <c r="CT76" s="160"/>
      <c r="CU76" s="160"/>
      <c r="CV76" s="160"/>
      <c r="CW76" s="160"/>
      <c r="CX76" s="160"/>
      <c r="CY76" s="160"/>
    </row>
    <row r="77" spans="5:116" ht="6.6" customHeight="1" x14ac:dyDescent="0.15">
      <c r="E77" s="143" t="s">
        <v>69</v>
      </c>
      <c r="F77" s="144"/>
      <c r="G77" s="96" t="s">
        <v>145</v>
      </c>
      <c r="H77" s="97"/>
      <c r="I77" s="97"/>
      <c r="J77" s="97"/>
      <c r="K77" s="97"/>
      <c r="L77" s="98"/>
      <c r="M77" s="99" t="s">
        <v>43</v>
      </c>
      <c r="N77" s="201"/>
      <c r="O77" s="201"/>
      <c r="P77" s="201"/>
      <c r="Q77" s="201"/>
      <c r="R77" s="201"/>
      <c r="S77" s="201"/>
      <c r="T77" s="201"/>
      <c r="U77" s="201"/>
      <c r="V77" s="201"/>
      <c r="W77" s="231"/>
      <c r="X77" s="169" t="s">
        <v>156</v>
      </c>
      <c r="Y77" s="125"/>
      <c r="Z77" s="125"/>
      <c r="AA77" s="125"/>
      <c r="AB77" s="125"/>
      <c r="AC77" s="125"/>
      <c r="AD77" s="125"/>
      <c r="AE77" s="125"/>
      <c r="AF77" s="125"/>
      <c r="AG77" s="125"/>
      <c r="AH77" s="125"/>
      <c r="AI77" s="125"/>
      <c r="AJ77" s="125"/>
      <c r="AK77" s="126"/>
      <c r="AL77" s="123" t="s">
        <v>76</v>
      </c>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5"/>
      <c r="BI77" s="222" t="s">
        <v>97</v>
      </c>
      <c r="BJ77" s="223"/>
      <c r="BK77" s="223"/>
      <c r="BL77" s="223"/>
      <c r="BM77" s="223"/>
      <c r="BN77" s="223"/>
      <c r="BO77" s="223"/>
      <c r="BP77" s="223"/>
      <c r="BQ77" s="223"/>
      <c r="BR77" s="223"/>
      <c r="BS77" s="223"/>
      <c r="BT77" s="223"/>
      <c r="BU77" s="223"/>
      <c r="BV77" s="223"/>
      <c r="BW77" s="223"/>
      <c r="BX77" s="304" t="str">
        <f>IF(BO79="","",IF(BO79=AW79,"○",""))</f>
        <v/>
      </c>
      <c r="BY77" s="238"/>
      <c r="BZ77" s="238"/>
      <c r="CA77" s="238"/>
      <c r="CB77" s="238"/>
      <c r="CC77" s="238" t="str">
        <f>IF(BO79="","",IF(NOT(BO79=AW79),"○",""))</f>
        <v/>
      </c>
      <c r="CD77" s="238"/>
      <c r="CE77" s="238"/>
      <c r="CF77" s="238"/>
      <c r="CG77" s="239"/>
      <c r="CH77" s="162" t="s">
        <v>96</v>
      </c>
      <c r="CI77" s="166"/>
      <c r="CJ77" s="166"/>
      <c r="CK77" s="166"/>
      <c r="CL77" s="166"/>
      <c r="CM77" s="166"/>
      <c r="CN77" s="166"/>
      <c r="CO77" s="166"/>
      <c r="CP77" s="166"/>
      <c r="CQ77" s="166"/>
      <c r="CR77" s="166"/>
      <c r="CS77" s="166"/>
      <c r="CT77" s="166"/>
      <c r="CU77" s="166"/>
      <c r="CV77" s="166"/>
      <c r="CW77" s="166"/>
      <c r="CX77" s="166"/>
      <c r="CY77" s="166"/>
    </row>
    <row r="78" spans="5:116" ht="6.6" customHeight="1" x14ac:dyDescent="0.15">
      <c r="E78" s="143"/>
      <c r="F78" s="144"/>
      <c r="G78" s="99"/>
      <c r="H78" s="100"/>
      <c r="I78" s="100"/>
      <c r="J78" s="100"/>
      <c r="K78" s="100"/>
      <c r="L78" s="101"/>
      <c r="M78" s="200"/>
      <c r="N78" s="201"/>
      <c r="O78" s="201"/>
      <c r="P78" s="201"/>
      <c r="Q78" s="201"/>
      <c r="R78" s="201"/>
      <c r="S78" s="201"/>
      <c r="T78" s="201"/>
      <c r="U78" s="201"/>
      <c r="V78" s="201"/>
      <c r="W78" s="231"/>
      <c r="X78" s="127"/>
      <c r="Y78" s="125"/>
      <c r="Z78" s="125"/>
      <c r="AA78" s="125"/>
      <c r="AB78" s="125"/>
      <c r="AC78" s="125"/>
      <c r="AD78" s="125"/>
      <c r="AE78" s="125"/>
      <c r="AF78" s="125"/>
      <c r="AG78" s="125"/>
      <c r="AH78" s="125"/>
      <c r="AI78" s="125"/>
      <c r="AJ78" s="125"/>
      <c r="AK78" s="126"/>
      <c r="AL78" s="169"/>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206"/>
      <c r="BI78" s="200"/>
      <c r="BJ78" s="201"/>
      <c r="BK78" s="201"/>
      <c r="BL78" s="201"/>
      <c r="BM78" s="201"/>
      <c r="BN78" s="201"/>
      <c r="BO78" s="201"/>
      <c r="BP78" s="201"/>
      <c r="BQ78" s="201"/>
      <c r="BR78" s="201"/>
      <c r="BS78" s="201"/>
      <c r="BT78" s="201"/>
      <c r="BU78" s="201"/>
      <c r="BV78" s="201"/>
      <c r="BW78" s="201"/>
      <c r="BX78" s="304"/>
      <c r="BY78" s="238"/>
      <c r="BZ78" s="238"/>
      <c r="CA78" s="238"/>
      <c r="CB78" s="238"/>
      <c r="CC78" s="238"/>
      <c r="CD78" s="238"/>
      <c r="CE78" s="238"/>
      <c r="CF78" s="238"/>
      <c r="CG78" s="239"/>
      <c r="CH78" s="162"/>
      <c r="CI78" s="166"/>
      <c r="CJ78" s="166"/>
      <c r="CK78" s="166"/>
      <c r="CL78" s="166"/>
      <c r="CM78" s="166"/>
      <c r="CN78" s="166"/>
      <c r="CO78" s="166"/>
      <c r="CP78" s="166"/>
      <c r="CQ78" s="166"/>
      <c r="CR78" s="166"/>
      <c r="CS78" s="166"/>
      <c r="CT78" s="166"/>
      <c r="CU78" s="166"/>
      <c r="CV78" s="166"/>
      <c r="CW78" s="166"/>
      <c r="CX78" s="166"/>
      <c r="CY78" s="166"/>
    </row>
    <row r="79" spans="5:116" ht="6.6" customHeight="1" x14ac:dyDescent="0.15">
      <c r="E79" s="143"/>
      <c r="F79" s="144"/>
      <c r="G79" s="99"/>
      <c r="H79" s="100"/>
      <c r="I79" s="100"/>
      <c r="J79" s="100"/>
      <c r="K79" s="100"/>
      <c r="L79" s="101"/>
      <c r="M79" s="200"/>
      <c r="N79" s="201"/>
      <c r="O79" s="201"/>
      <c r="P79" s="201"/>
      <c r="Q79" s="201"/>
      <c r="R79" s="201"/>
      <c r="S79" s="201"/>
      <c r="T79" s="201"/>
      <c r="U79" s="201"/>
      <c r="V79" s="201"/>
      <c r="W79" s="231"/>
      <c r="X79" s="127"/>
      <c r="Y79" s="125"/>
      <c r="Z79" s="125"/>
      <c r="AA79" s="125"/>
      <c r="AB79" s="125"/>
      <c r="AC79" s="125"/>
      <c r="AD79" s="125"/>
      <c r="AE79" s="125"/>
      <c r="AF79" s="125"/>
      <c r="AG79" s="125"/>
      <c r="AH79" s="125"/>
      <c r="AI79" s="125"/>
      <c r="AJ79" s="125"/>
      <c r="AK79" s="126"/>
      <c r="AL79" s="186" t="s">
        <v>157</v>
      </c>
      <c r="AM79" s="187"/>
      <c r="AN79" s="187"/>
      <c r="AO79" s="187"/>
      <c r="AP79" s="187"/>
      <c r="AQ79" s="187"/>
      <c r="AR79" s="187"/>
      <c r="AS79" s="187"/>
      <c r="AT79" s="187"/>
      <c r="AU79" s="273" t="s">
        <v>45</v>
      </c>
      <c r="AV79" s="273"/>
      <c r="AW79" s="273" t="str">
        <f>IF(AG5="","?",VLOOKUP(AG5,DH64:DK69,4,0))</f>
        <v>?</v>
      </c>
      <c r="AX79" s="273"/>
      <c r="AY79" s="273"/>
      <c r="AZ79" s="273"/>
      <c r="BA79" s="273"/>
      <c r="BB79" s="273"/>
      <c r="BC79" s="273"/>
      <c r="BD79" s="273"/>
      <c r="BE79" s="273"/>
      <c r="BF79" s="273"/>
      <c r="BG79" s="273"/>
      <c r="BH79" s="48"/>
      <c r="BI79" s="38"/>
      <c r="BJ79" s="215" t="s">
        <v>43</v>
      </c>
      <c r="BK79" s="215"/>
      <c r="BL79" s="215"/>
      <c r="BM79" s="215"/>
      <c r="BN79" s="215" t="s">
        <v>93</v>
      </c>
      <c r="BO79" s="240"/>
      <c r="BP79" s="240"/>
      <c r="BQ79" s="240"/>
      <c r="BR79" s="240"/>
      <c r="BS79" s="240"/>
      <c r="BT79" s="240"/>
      <c r="BU79" s="240"/>
      <c r="BV79" s="240"/>
      <c r="BW79" s="39"/>
      <c r="BX79" s="304"/>
      <c r="BY79" s="238"/>
      <c r="BZ79" s="238"/>
      <c r="CA79" s="238"/>
      <c r="CB79" s="238"/>
      <c r="CC79" s="238"/>
      <c r="CD79" s="238"/>
      <c r="CE79" s="238"/>
      <c r="CF79" s="238"/>
      <c r="CG79" s="239"/>
      <c r="CH79" s="162"/>
      <c r="CI79" s="166"/>
      <c r="CJ79" s="166"/>
      <c r="CK79" s="166"/>
      <c r="CL79" s="166"/>
      <c r="CM79" s="166"/>
      <c r="CN79" s="166"/>
      <c r="CO79" s="166"/>
      <c r="CP79" s="166"/>
      <c r="CQ79" s="166"/>
      <c r="CR79" s="166"/>
      <c r="CS79" s="166"/>
      <c r="CT79" s="166"/>
      <c r="CU79" s="166"/>
      <c r="CV79" s="166"/>
      <c r="CW79" s="166"/>
      <c r="CX79" s="166"/>
      <c r="CY79" s="166"/>
    </row>
    <row r="80" spans="5:116" ht="6.6" customHeight="1" x14ac:dyDescent="0.15">
      <c r="E80" s="145"/>
      <c r="F80" s="146"/>
      <c r="G80" s="102"/>
      <c r="H80" s="103"/>
      <c r="I80" s="103"/>
      <c r="J80" s="103"/>
      <c r="K80" s="103"/>
      <c r="L80" s="104"/>
      <c r="M80" s="202"/>
      <c r="N80" s="203"/>
      <c r="O80" s="203"/>
      <c r="P80" s="203"/>
      <c r="Q80" s="203"/>
      <c r="R80" s="203"/>
      <c r="S80" s="203"/>
      <c r="T80" s="203"/>
      <c r="U80" s="203"/>
      <c r="V80" s="203"/>
      <c r="W80" s="232"/>
      <c r="X80" s="128"/>
      <c r="Y80" s="129"/>
      <c r="Z80" s="129"/>
      <c r="AA80" s="129"/>
      <c r="AB80" s="129"/>
      <c r="AC80" s="129"/>
      <c r="AD80" s="129"/>
      <c r="AE80" s="129"/>
      <c r="AF80" s="129"/>
      <c r="AG80" s="129"/>
      <c r="AH80" s="129"/>
      <c r="AI80" s="129"/>
      <c r="AJ80" s="129"/>
      <c r="AK80" s="130"/>
      <c r="AL80" s="188"/>
      <c r="AM80" s="189"/>
      <c r="AN80" s="189"/>
      <c r="AO80" s="189"/>
      <c r="AP80" s="189"/>
      <c r="AQ80" s="189"/>
      <c r="AR80" s="189"/>
      <c r="AS80" s="189"/>
      <c r="AT80" s="189"/>
      <c r="AU80" s="274"/>
      <c r="AV80" s="274"/>
      <c r="AW80" s="274"/>
      <c r="AX80" s="274"/>
      <c r="AY80" s="274"/>
      <c r="AZ80" s="274"/>
      <c r="BA80" s="274"/>
      <c r="BB80" s="274"/>
      <c r="BC80" s="274"/>
      <c r="BD80" s="274"/>
      <c r="BE80" s="274"/>
      <c r="BF80" s="274"/>
      <c r="BG80" s="274"/>
      <c r="BH80" s="49"/>
      <c r="BI80" s="50"/>
      <c r="BJ80" s="217"/>
      <c r="BK80" s="217"/>
      <c r="BL80" s="217"/>
      <c r="BM80" s="217"/>
      <c r="BN80" s="217"/>
      <c r="BO80" s="241"/>
      <c r="BP80" s="241"/>
      <c r="BQ80" s="241"/>
      <c r="BR80" s="241"/>
      <c r="BS80" s="241"/>
      <c r="BT80" s="241"/>
      <c r="BU80" s="241"/>
      <c r="BV80" s="241"/>
      <c r="BW80" s="51"/>
      <c r="BX80" s="304"/>
      <c r="BY80" s="238"/>
      <c r="BZ80" s="238"/>
      <c r="CA80" s="238"/>
      <c r="CB80" s="238"/>
      <c r="CC80" s="238"/>
      <c r="CD80" s="238"/>
      <c r="CE80" s="238"/>
      <c r="CF80" s="238"/>
      <c r="CG80" s="239"/>
      <c r="CH80" s="162"/>
      <c r="CI80" s="166"/>
      <c r="CJ80" s="166"/>
      <c r="CK80" s="166"/>
      <c r="CL80" s="166"/>
      <c r="CM80" s="166"/>
      <c r="CN80" s="166"/>
      <c r="CO80" s="166"/>
      <c r="CP80" s="166"/>
      <c r="CQ80" s="166"/>
      <c r="CR80" s="166"/>
      <c r="CS80" s="166"/>
      <c r="CT80" s="166"/>
      <c r="CU80" s="166"/>
      <c r="CV80" s="166"/>
      <c r="CW80" s="166"/>
      <c r="CX80" s="166"/>
      <c r="CY80" s="166"/>
    </row>
    <row r="81" spans="5:115" ht="6.6" customHeight="1" x14ac:dyDescent="0.15">
      <c r="E81" s="141" t="s">
        <v>70</v>
      </c>
      <c r="F81" s="142"/>
      <c r="G81" s="96" t="s">
        <v>68</v>
      </c>
      <c r="H81" s="97"/>
      <c r="I81" s="97"/>
      <c r="J81" s="97"/>
      <c r="K81" s="97"/>
      <c r="L81" s="98"/>
      <c r="M81" s="96" t="s">
        <v>81</v>
      </c>
      <c r="N81" s="97"/>
      <c r="O81" s="97"/>
      <c r="P81" s="97"/>
      <c r="Q81" s="97"/>
      <c r="R81" s="97"/>
      <c r="S81" s="97"/>
      <c r="T81" s="97"/>
      <c r="U81" s="97"/>
      <c r="V81" s="97"/>
      <c r="W81" s="98"/>
      <c r="X81" s="123" t="s">
        <v>55</v>
      </c>
      <c r="Y81" s="204"/>
      <c r="Z81" s="204"/>
      <c r="AA81" s="204"/>
      <c r="AB81" s="204"/>
      <c r="AC81" s="204"/>
      <c r="AD81" s="204"/>
      <c r="AE81" s="204"/>
      <c r="AF81" s="204"/>
      <c r="AG81" s="204"/>
      <c r="AH81" s="204"/>
      <c r="AI81" s="204"/>
      <c r="AJ81" s="204"/>
      <c r="AK81" s="205"/>
      <c r="AL81" s="213" t="s">
        <v>82</v>
      </c>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37"/>
      <c r="BX81" s="196"/>
      <c r="BY81" s="155"/>
      <c r="BZ81" s="155"/>
      <c r="CA81" s="155"/>
      <c r="CB81" s="155"/>
      <c r="CC81" s="155"/>
      <c r="CD81" s="155"/>
      <c r="CE81" s="155"/>
      <c r="CF81" s="155"/>
      <c r="CG81" s="156"/>
      <c r="CH81" s="159" t="s">
        <v>34</v>
      </c>
      <c r="CI81" s="160"/>
      <c r="CJ81" s="160"/>
      <c r="CK81" s="160"/>
      <c r="CL81" s="160"/>
      <c r="CM81" s="160"/>
      <c r="CN81" s="160"/>
      <c r="CO81" s="160"/>
      <c r="CP81" s="160"/>
      <c r="CQ81" s="160"/>
      <c r="CR81" s="160"/>
      <c r="CS81" s="160"/>
      <c r="CT81" s="160"/>
      <c r="CU81" s="160"/>
      <c r="CV81" s="160"/>
      <c r="CW81" s="160"/>
      <c r="CX81" s="160"/>
      <c r="CY81" s="160"/>
    </row>
    <row r="82" spans="5:115" ht="6.6" customHeight="1" x14ac:dyDescent="0.15">
      <c r="E82" s="143"/>
      <c r="F82" s="144"/>
      <c r="G82" s="99"/>
      <c r="H82" s="100"/>
      <c r="I82" s="100"/>
      <c r="J82" s="100"/>
      <c r="K82" s="100"/>
      <c r="L82" s="101"/>
      <c r="M82" s="99"/>
      <c r="N82" s="100"/>
      <c r="O82" s="100"/>
      <c r="P82" s="100"/>
      <c r="Q82" s="100"/>
      <c r="R82" s="100"/>
      <c r="S82" s="100"/>
      <c r="T82" s="100"/>
      <c r="U82" s="100"/>
      <c r="V82" s="100"/>
      <c r="W82" s="101"/>
      <c r="X82" s="169"/>
      <c r="Y82" s="170"/>
      <c r="Z82" s="170"/>
      <c r="AA82" s="170"/>
      <c r="AB82" s="170"/>
      <c r="AC82" s="170"/>
      <c r="AD82" s="170"/>
      <c r="AE82" s="170"/>
      <c r="AF82" s="170"/>
      <c r="AG82" s="170"/>
      <c r="AH82" s="170"/>
      <c r="AI82" s="170"/>
      <c r="AJ82" s="170"/>
      <c r="AK82" s="206"/>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c r="BI82" s="214"/>
      <c r="BJ82" s="214"/>
      <c r="BK82" s="214"/>
      <c r="BL82" s="214"/>
      <c r="BM82" s="214"/>
      <c r="BN82" s="214"/>
      <c r="BO82" s="214"/>
      <c r="BP82" s="214"/>
      <c r="BQ82" s="214"/>
      <c r="BR82" s="214"/>
      <c r="BS82" s="214"/>
      <c r="BT82" s="214"/>
      <c r="BU82" s="214"/>
      <c r="BV82" s="214"/>
      <c r="BW82" s="127"/>
      <c r="BX82" s="197"/>
      <c r="BY82" s="157"/>
      <c r="BZ82" s="157"/>
      <c r="CA82" s="157"/>
      <c r="CB82" s="157"/>
      <c r="CC82" s="157"/>
      <c r="CD82" s="157"/>
      <c r="CE82" s="157"/>
      <c r="CF82" s="157"/>
      <c r="CG82" s="158"/>
      <c r="CH82" s="159"/>
      <c r="CI82" s="160"/>
      <c r="CJ82" s="160"/>
      <c r="CK82" s="160"/>
      <c r="CL82" s="160"/>
      <c r="CM82" s="160"/>
      <c r="CN82" s="160"/>
      <c r="CO82" s="160"/>
      <c r="CP82" s="160"/>
      <c r="CQ82" s="160"/>
      <c r="CR82" s="160"/>
      <c r="CS82" s="160"/>
      <c r="CT82" s="160"/>
      <c r="CU82" s="160"/>
      <c r="CV82" s="160"/>
      <c r="CW82" s="160"/>
      <c r="CX82" s="160"/>
      <c r="CY82" s="160"/>
    </row>
    <row r="83" spans="5:115" ht="6.6" customHeight="1" x14ac:dyDescent="0.15">
      <c r="E83" s="143"/>
      <c r="F83" s="144"/>
      <c r="G83" s="99"/>
      <c r="H83" s="100"/>
      <c r="I83" s="100"/>
      <c r="J83" s="100"/>
      <c r="K83" s="100"/>
      <c r="L83" s="101"/>
      <c r="M83" s="99"/>
      <c r="N83" s="100"/>
      <c r="O83" s="100"/>
      <c r="P83" s="100"/>
      <c r="Q83" s="100"/>
      <c r="R83" s="100"/>
      <c r="S83" s="100"/>
      <c r="T83" s="100"/>
      <c r="U83" s="100"/>
      <c r="V83" s="100"/>
      <c r="W83" s="101"/>
      <c r="X83" s="169"/>
      <c r="Y83" s="170"/>
      <c r="Z83" s="170"/>
      <c r="AA83" s="170"/>
      <c r="AB83" s="170"/>
      <c r="AC83" s="170"/>
      <c r="AD83" s="170"/>
      <c r="AE83" s="170"/>
      <c r="AF83" s="170"/>
      <c r="AG83" s="170"/>
      <c r="AH83" s="170"/>
      <c r="AI83" s="170"/>
      <c r="AJ83" s="170"/>
      <c r="AK83" s="206"/>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c r="BI83" s="214"/>
      <c r="BJ83" s="214"/>
      <c r="BK83" s="214"/>
      <c r="BL83" s="214"/>
      <c r="BM83" s="214"/>
      <c r="BN83" s="214"/>
      <c r="BO83" s="214"/>
      <c r="BP83" s="214"/>
      <c r="BQ83" s="214"/>
      <c r="BR83" s="214"/>
      <c r="BS83" s="214"/>
      <c r="BT83" s="214"/>
      <c r="BU83" s="214"/>
      <c r="BV83" s="214"/>
      <c r="BW83" s="127"/>
      <c r="BX83" s="197"/>
      <c r="BY83" s="157"/>
      <c r="BZ83" s="157"/>
      <c r="CA83" s="157"/>
      <c r="CB83" s="157"/>
      <c r="CC83" s="157"/>
      <c r="CD83" s="157"/>
      <c r="CE83" s="157"/>
      <c r="CF83" s="157"/>
      <c r="CG83" s="158"/>
      <c r="CH83" s="159"/>
      <c r="CI83" s="160"/>
      <c r="CJ83" s="160"/>
      <c r="CK83" s="160"/>
      <c r="CL83" s="160"/>
      <c r="CM83" s="160"/>
      <c r="CN83" s="160"/>
      <c r="CO83" s="160"/>
      <c r="CP83" s="160"/>
      <c r="CQ83" s="160"/>
      <c r="CR83" s="160"/>
      <c r="CS83" s="160"/>
      <c r="CT83" s="160"/>
      <c r="CU83" s="160"/>
      <c r="CV83" s="160"/>
      <c r="CW83" s="160"/>
      <c r="CX83" s="160"/>
      <c r="CY83" s="160"/>
    </row>
    <row r="84" spans="5:115" ht="6.6" customHeight="1" x14ac:dyDescent="0.15">
      <c r="E84" s="143"/>
      <c r="F84" s="144"/>
      <c r="G84" s="99"/>
      <c r="H84" s="100"/>
      <c r="I84" s="100"/>
      <c r="J84" s="100"/>
      <c r="K84" s="100"/>
      <c r="L84" s="101"/>
      <c r="M84" s="99"/>
      <c r="N84" s="100"/>
      <c r="O84" s="100"/>
      <c r="P84" s="100"/>
      <c r="Q84" s="100"/>
      <c r="R84" s="100"/>
      <c r="S84" s="100"/>
      <c r="T84" s="100"/>
      <c r="U84" s="100"/>
      <c r="V84" s="100"/>
      <c r="W84" s="101"/>
      <c r="X84" s="169"/>
      <c r="Y84" s="170"/>
      <c r="Z84" s="170"/>
      <c r="AA84" s="170"/>
      <c r="AB84" s="170"/>
      <c r="AC84" s="170"/>
      <c r="AD84" s="170"/>
      <c r="AE84" s="170"/>
      <c r="AF84" s="170"/>
      <c r="AG84" s="170"/>
      <c r="AH84" s="170"/>
      <c r="AI84" s="170"/>
      <c r="AJ84" s="170"/>
      <c r="AK84" s="206"/>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c r="BP84" s="214"/>
      <c r="BQ84" s="214"/>
      <c r="BR84" s="214"/>
      <c r="BS84" s="214"/>
      <c r="BT84" s="214"/>
      <c r="BU84" s="214"/>
      <c r="BV84" s="214"/>
      <c r="BW84" s="127"/>
      <c r="BX84" s="197"/>
      <c r="BY84" s="157"/>
      <c r="BZ84" s="157"/>
      <c r="CA84" s="157"/>
      <c r="CB84" s="157"/>
      <c r="CC84" s="157"/>
      <c r="CD84" s="157"/>
      <c r="CE84" s="157"/>
      <c r="CF84" s="157"/>
      <c r="CG84" s="158"/>
      <c r="CH84" s="159"/>
      <c r="CI84" s="160"/>
      <c r="CJ84" s="160"/>
      <c r="CK84" s="160"/>
      <c r="CL84" s="160"/>
      <c r="CM84" s="160"/>
      <c r="CN84" s="160"/>
      <c r="CO84" s="160"/>
      <c r="CP84" s="160"/>
      <c r="CQ84" s="160"/>
      <c r="CR84" s="160"/>
      <c r="CS84" s="160"/>
      <c r="CT84" s="160"/>
      <c r="CU84" s="160"/>
      <c r="CV84" s="160"/>
      <c r="CW84" s="160"/>
      <c r="CX84" s="160"/>
      <c r="CY84" s="160"/>
    </row>
    <row r="85" spans="5:115" ht="6.6" customHeight="1" x14ac:dyDescent="0.15">
      <c r="E85" s="143"/>
      <c r="F85" s="144"/>
      <c r="G85" s="99"/>
      <c r="H85" s="100"/>
      <c r="I85" s="100"/>
      <c r="J85" s="100"/>
      <c r="K85" s="100"/>
      <c r="L85" s="101"/>
      <c r="M85" s="265"/>
      <c r="N85" s="266"/>
      <c r="O85" s="266"/>
      <c r="P85" s="266"/>
      <c r="Q85" s="266"/>
      <c r="R85" s="266"/>
      <c r="S85" s="266"/>
      <c r="T85" s="266"/>
      <c r="U85" s="266"/>
      <c r="V85" s="266"/>
      <c r="W85" s="267"/>
      <c r="X85" s="171"/>
      <c r="Y85" s="172"/>
      <c r="Z85" s="172"/>
      <c r="AA85" s="172"/>
      <c r="AB85" s="172"/>
      <c r="AC85" s="172"/>
      <c r="AD85" s="172"/>
      <c r="AE85" s="172"/>
      <c r="AF85" s="172"/>
      <c r="AG85" s="172"/>
      <c r="AH85" s="172"/>
      <c r="AI85" s="172"/>
      <c r="AJ85" s="172"/>
      <c r="AK85" s="255"/>
      <c r="AL85" s="268"/>
      <c r="AM85" s="268"/>
      <c r="AN85" s="268"/>
      <c r="AO85" s="268"/>
      <c r="AP85" s="268"/>
      <c r="AQ85" s="268"/>
      <c r="AR85" s="268"/>
      <c r="AS85" s="268"/>
      <c r="AT85" s="268"/>
      <c r="AU85" s="268"/>
      <c r="AV85" s="268"/>
      <c r="AW85" s="268"/>
      <c r="AX85" s="268"/>
      <c r="AY85" s="268"/>
      <c r="AZ85" s="268"/>
      <c r="BA85" s="268"/>
      <c r="BB85" s="268"/>
      <c r="BC85" s="268"/>
      <c r="BD85" s="268"/>
      <c r="BE85" s="268"/>
      <c r="BF85" s="268"/>
      <c r="BG85" s="268"/>
      <c r="BH85" s="268"/>
      <c r="BI85" s="268"/>
      <c r="BJ85" s="268"/>
      <c r="BK85" s="268"/>
      <c r="BL85" s="268"/>
      <c r="BM85" s="268"/>
      <c r="BN85" s="268"/>
      <c r="BO85" s="268"/>
      <c r="BP85" s="268"/>
      <c r="BQ85" s="268"/>
      <c r="BR85" s="268"/>
      <c r="BS85" s="268"/>
      <c r="BT85" s="268"/>
      <c r="BU85" s="268"/>
      <c r="BV85" s="268"/>
      <c r="BW85" s="262"/>
      <c r="BX85" s="197"/>
      <c r="BY85" s="157"/>
      <c r="BZ85" s="157"/>
      <c r="CA85" s="157"/>
      <c r="CB85" s="157"/>
      <c r="CC85" s="157"/>
      <c r="CD85" s="157"/>
      <c r="CE85" s="157"/>
      <c r="CF85" s="157"/>
      <c r="CG85" s="158"/>
      <c r="CH85" s="159"/>
      <c r="CI85" s="160"/>
      <c r="CJ85" s="160"/>
      <c r="CK85" s="160"/>
      <c r="CL85" s="160"/>
      <c r="CM85" s="160"/>
      <c r="CN85" s="160"/>
      <c r="CO85" s="160"/>
      <c r="CP85" s="160"/>
      <c r="CQ85" s="160"/>
      <c r="CR85" s="160"/>
      <c r="CS85" s="160"/>
      <c r="CT85" s="160"/>
      <c r="CU85" s="160"/>
      <c r="CV85" s="160"/>
      <c r="CW85" s="160"/>
      <c r="CX85" s="160"/>
      <c r="CY85" s="160"/>
    </row>
    <row r="86" spans="5:115" ht="6.95" customHeight="1" x14ac:dyDescent="0.15">
      <c r="E86" s="143"/>
      <c r="F86" s="144"/>
      <c r="G86" s="99"/>
      <c r="H86" s="100"/>
      <c r="I86" s="100"/>
      <c r="J86" s="100"/>
      <c r="K86" s="100"/>
      <c r="L86" s="101"/>
      <c r="M86" s="99" t="s">
        <v>79</v>
      </c>
      <c r="N86" s="201"/>
      <c r="O86" s="201"/>
      <c r="P86" s="201"/>
      <c r="Q86" s="201"/>
      <c r="R86" s="201"/>
      <c r="S86" s="201"/>
      <c r="T86" s="201"/>
      <c r="U86" s="201"/>
      <c r="V86" s="201"/>
      <c r="W86" s="231"/>
      <c r="X86" s="169" t="s">
        <v>83</v>
      </c>
      <c r="Y86" s="125"/>
      <c r="Z86" s="125"/>
      <c r="AA86" s="125"/>
      <c r="AB86" s="125"/>
      <c r="AC86" s="125"/>
      <c r="AD86" s="125"/>
      <c r="AE86" s="125"/>
      <c r="AF86" s="125"/>
      <c r="AG86" s="125"/>
      <c r="AH86" s="125"/>
      <c r="AI86" s="125"/>
      <c r="AJ86" s="125"/>
      <c r="AK86" s="126"/>
      <c r="AL86" s="138" t="s">
        <v>84</v>
      </c>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40"/>
      <c r="BI86" s="190" t="s">
        <v>137</v>
      </c>
      <c r="BJ86" s="191"/>
      <c r="BK86" s="191"/>
      <c r="BL86" s="191"/>
      <c r="BM86" s="194"/>
      <c r="BN86" s="194"/>
      <c r="BO86" s="194"/>
      <c r="BP86" s="191" t="s">
        <v>120</v>
      </c>
      <c r="BQ86" s="191"/>
      <c r="BR86" s="194"/>
      <c r="BS86" s="194"/>
      <c r="BT86" s="194"/>
      <c r="BU86" s="191" t="s">
        <v>136</v>
      </c>
      <c r="BV86" s="191"/>
      <c r="BW86" s="191"/>
      <c r="BX86" s="151" t="str">
        <f>IF(AND(DK88="",DK89=""),"",IF(AND(DK88="○",DK89="○"),"○",""))</f>
        <v/>
      </c>
      <c r="BY86" s="152"/>
      <c r="BZ86" s="152"/>
      <c r="CA86" s="152"/>
      <c r="CB86" s="152"/>
      <c r="CC86" s="152" t="str">
        <f>IF(AND(DK88="",DK89=""),"",IF(OR(DK88="×",DK89="×"),"○",""))</f>
        <v/>
      </c>
      <c r="CD86" s="152"/>
      <c r="CE86" s="152"/>
      <c r="CF86" s="152"/>
      <c r="CG86" s="161"/>
      <c r="CH86" s="162" t="s">
        <v>141</v>
      </c>
      <c r="CI86" s="166"/>
      <c r="CJ86" s="166"/>
      <c r="CK86" s="166"/>
      <c r="CL86" s="166"/>
      <c r="CM86" s="166"/>
      <c r="CN86" s="166"/>
      <c r="CO86" s="166"/>
      <c r="CP86" s="166"/>
      <c r="CQ86" s="166"/>
      <c r="CR86" s="166"/>
      <c r="CS86" s="166"/>
      <c r="CT86" s="166"/>
      <c r="CU86" s="166"/>
      <c r="CV86" s="166"/>
      <c r="CW86" s="166"/>
      <c r="CX86" s="166"/>
      <c r="CY86" s="166"/>
    </row>
    <row r="87" spans="5:115" ht="6.95" customHeight="1" x14ac:dyDescent="0.15">
      <c r="E87" s="143"/>
      <c r="F87" s="144"/>
      <c r="G87" s="99"/>
      <c r="H87" s="100"/>
      <c r="I87" s="100"/>
      <c r="J87" s="100"/>
      <c r="K87" s="100"/>
      <c r="L87" s="101"/>
      <c r="M87" s="200"/>
      <c r="N87" s="201"/>
      <c r="O87" s="201"/>
      <c r="P87" s="201"/>
      <c r="Q87" s="201"/>
      <c r="R87" s="201"/>
      <c r="S87" s="201"/>
      <c r="T87" s="201"/>
      <c r="U87" s="201"/>
      <c r="V87" s="201"/>
      <c r="W87" s="231"/>
      <c r="X87" s="127"/>
      <c r="Y87" s="125"/>
      <c r="Z87" s="125"/>
      <c r="AA87" s="125"/>
      <c r="AB87" s="125"/>
      <c r="AC87" s="125"/>
      <c r="AD87" s="125"/>
      <c r="AE87" s="125"/>
      <c r="AF87" s="125"/>
      <c r="AG87" s="125"/>
      <c r="AH87" s="125"/>
      <c r="AI87" s="125"/>
      <c r="AJ87" s="125"/>
      <c r="AK87" s="126"/>
      <c r="AL87" s="99"/>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1"/>
      <c r="BI87" s="192"/>
      <c r="BJ87" s="193"/>
      <c r="BK87" s="193"/>
      <c r="BL87" s="193"/>
      <c r="BM87" s="195"/>
      <c r="BN87" s="195"/>
      <c r="BO87" s="195"/>
      <c r="BP87" s="193"/>
      <c r="BQ87" s="193"/>
      <c r="BR87" s="195"/>
      <c r="BS87" s="195"/>
      <c r="BT87" s="195"/>
      <c r="BU87" s="193"/>
      <c r="BV87" s="193"/>
      <c r="BW87" s="193"/>
      <c r="BX87" s="151"/>
      <c r="BY87" s="152"/>
      <c r="BZ87" s="152"/>
      <c r="CA87" s="152"/>
      <c r="CB87" s="152"/>
      <c r="CC87" s="152"/>
      <c r="CD87" s="152"/>
      <c r="CE87" s="152"/>
      <c r="CF87" s="152"/>
      <c r="CG87" s="161"/>
      <c r="CH87" s="162"/>
      <c r="CI87" s="166"/>
      <c r="CJ87" s="166"/>
      <c r="CK87" s="166"/>
      <c r="CL87" s="166"/>
      <c r="CM87" s="166"/>
      <c r="CN87" s="166"/>
      <c r="CO87" s="166"/>
      <c r="CP87" s="166"/>
      <c r="CQ87" s="166"/>
      <c r="CR87" s="166"/>
      <c r="CS87" s="166"/>
      <c r="CT87" s="166"/>
      <c r="CU87" s="166"/>
      <c r="CV87" s="166"/>
      <c r="CW87" s="166"/>
      <c r="CX87" s="166"/>
      <c r="CY87" s="166"/>
      <c r="DH87" s="2"/>
      <c r="DI87" s="7" t="s">
        <v>120</v>
      </c>
      <c r="DJ87" s="7" t="s">
        <v>139</v>
      </c>
      <c r="DK87" s="7" t="s">
        <v>140</v>
      </c>
    </row>
    <row r="88" spans="5:115" ht="6.95" customHeight="1" x14ac:dyDescent="0.15">
      <c r="E88" s="143"/>
      <c r="F88" s="144"/>
      <c r="G88" s="99"/>
      <c r="H88" s="100"/>
      <c r="I88" s="100"/>
      <c r="J88" s="100"/>
      <c r="K88" s="100"/>
      <c r="L88" s="101"/>
      <c r="M88" s="200"/>
      <c r="N88" s="201"/>
      <c r="O88" s="201"/>
      <c r="P88" s="201"/>
      <c r="Q88" s="201"/>
      <c r="R88" s="201"/>
      <c r="S88" s="201"/>
      <c r="T88" s="201"/>
      <c r="U88" s="201"/>
      <c r="V88" s="201"/>
      <c r="W88" s="231"/>
      <c r="X88" s="127"/>
      <c r="Y88" s="125"/>
      <c r="Z88" s="125"/>
      <c r="AA88" s="125"/>
      <c r="AB88" s="125"/>
      <c r="AC88" s="125"/>
      <c r="AD88" s="125"/>
      <c r="AE88" s="125"/>
      <c r="AF88" s="125"/>
      <c r="AG88" s="125"/>
      <c r="AH88" s="125"/>
      <c r="AI88" s="125"/>
      <c r="AJ88" s="125"/>
      <c r="AK88" s="126"/>
      <c r="AL88" s="99"/>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1"/>
      <c r="BI88" s="192" t="s">
        <v>138</v>
      </c>
      <c r="BJ88" s="193"/>
      <c r="BK88" s="193"/>
      <c r="BL88" s="193"/>
      <c r="BM88" s="333"/>
      <c r="BN88" s="333"/>
      <c r="BO88" s="333"/>
      <c r="BP88" s="193" t="s">
        <v>120</v>
      </c>
      <c r="BQ88" s="193"/>
      <c r="BR88" s="333"/>
      <c r="BS88" s="333"/>
      <c r="BT88" s="333"/>
      <c r="BU88" s="193" t="s">
        <v>136</v>
      </c>
      <c r="BV88" s="193"/>
      <c r="BW88" s="193"/>
      <c r="BX88" s="151"/>
      <c r="BY88" s="152"/>
      <c r="BZ88" s="152"/>
      <c r="CA88" s="152"/>
      <c r="CB88" s="152"/>
      <c r="CC88" s="152"/>
      <c r="CD88" s="152"/>
      <c r="CE88" s="152"/>
      <c r="CF88" s="152"/>
      <c r="CG88" s="161"/>
      <c r="CH88" s="162"/>
      <c r="CI88" s="166"/>
      <c r="CJ88" s="166"/>
      <c r="CK88" s="166"/>
      <c r="CL88" s="166"/>
      <c r="CM88" s="166"/>
      <c r="CN88" s="166"/>
      <c r="CO88" s="166"/>
      <c r="CP88" s="166"/>
      <c r="CQ88" s="166"/>
      <c r="CR88" s="166"/>
      <c r="CS88" s="166"/>
      <c r="CT88" s="166"/>
      <c r="CU88" s="166"/>
      <c r="CV88" s="166"/>
      <c r="CW88" s="166"/>
      <c r="CX88" s="166"/>
      <c r="CY88" s="166"/>
      <c r="DH88" s="7" t="s">
        <v>134</v>
      </c>
      <c r="DI88" s="2" t="str">
        <f>IF(BM86="","",IF(BM86&lt;=10,"○","×"))</f>
        <v/>
      </c>
      <c r="DJ88" s="2" t="str">
        <f>IF(BR86="","",IF(BR86&lt;100,"○","×"))</f>
        <v/>
      </c>
      <c r="DK88" s="2" t="str">
        <f>IF(AND(DI88="",DJ88=""),"",IF(AND(DI88="○",DJ88="○"),"○","×"))</f>
        <v/>
      </c>
    </row>
    <row r="89" spans="5:115" ht="6.6" customHeight="1" x14ac:dyDescent="0.15">
      <c r="E89" s="143"/>
      <c r="F89" s="144"/>
      <c r="G89" s="99"/>
      <c r="H89" s="100"/>
      <c r="I89" s="100"/>
      <c r="J89" s="100"/>
      <c r="K89" s="100"/>
      <c r="L89" s="101"/>
      <c r="M89" s="200"/>
      <c r="N89" s="201"/>
      <c r="O89" s="201"/>
      <c r="P89" s="201"/>
      <c r="Q89" s="201"/>
      <c r="R89" s="201"/>
      <c r="S89" s="201"/>
      <c r="T89" s="201"/>
      <c r="U89" s="201"/>
      <c r="V89" s="201"/>
      <c r="W89" s="231"/>
      <c r="X89" s="127"/>
      <c r="Y89" s="125"/>
      <c r="Z89" s="125"/>
      <c r="AA89" s="125"/>
      <c r="AB89" s="125"/>
      <c r="AC89" s="125"/>
      <c r="AD89" s="125"/>
      <c r="AE89" s="125"/>
      <c r="AF89" s="125"/>
      <c r="AG89" s="125"/>
      <c r="AH89" s="125"/>
      <c r="AI89" s="125"/>
      <c r="AJ89" s="125"/>
      <c r="AK89" s="126"/>
      <c r="AL89" s="200" t="s">
        <v>205</v>
      </c>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31"/>
      <c r="BI89" s="192"/>
      <c r="BJ89" s="193"/>
      <c r="BK89" s="193"/>
      <c r="BL89" s="193"/>
      <c r="BM89" s="195"/>
      <c r="BN89" s="195"/>
      <c r="BO89" s="195"/>
      <c r="BP89" s="193"/>
      <c r="BQ89" s="193"/>
      <c r="BR89" s="195"/>
      <c r="BS89" s="195"/>
      <c r="BT89" s="195"/>
      <c r="BU89" s="193"/>
      <c r="BV89" s="193"/>
      <c r="BW89" s="193"/>
      <c r="BX89" s="151"/>
      <c r="BY89" s="152"/>
      <c r="BZ89" s="152"/>
      <c r="CA89" s="152"/>
      <c r="CB89" s="152"/>
      <c r="CC89" s="152"/>
      <c r="CD89" s="152"/>
      <c r="CE89" s="152"/>
      <c r="CF89" s="152"/>
      <c r="CG89" s="161"/>
      <c r="CH89" s="162"/>
      <c r="CI89" s="166"/>
      <c r="CJ89" s="166"/>
      <c r="CK89" s="166"/>
      <c r="CL89" s="166"/>
      <c r="CM89" s="166"/>
      <c r="CN89" s="166"/>
      <c r="CO89" s="166"/>
      <c r="CP89" s="166"/>
      <c r="CQ89" s="166"/>
      <c r="CR89" s="166"/>
      <c r="CS89" s="166"/>
      <c r="CT89" s="166"/>
      <c r="CU89" s="166"/>
      <c r="CV89" s="166"/>
      <c r="CW89" s="166"/>
      <c r="CX89" s="166"/>
      <c r="CY89" s="166"/>
      <c r="DH89" s="7" t="s">
        <v>135</v>
      </c>
      <c r="DI89" s="2" t="str">
        <f>IF(BM88="","",IF(BM88&lt;=10,"○","×"))</f>
        <v/>
      </c>
      <c r="DJ89" s="2" t="str">
        <f>IF(BR88="","",IF(BR88&lt;200,"○","×"))</f>
        <v/>
      </c>
      <c r="DK89" s="2" t="str">
        <f>IF(AND(DI89="",DJ89=""),"",IF(AND(DI89="○",DJ89="○"),"○","×"))</f>
        <v/>
      </c>
    </row>
    <row r="90" spans="5:115" ht="6.6" customHeight="1" x14ac:dyDescent="0.15">
      <c r="E90" s="145"/>
      <c r="F90" s="146"/>
      <c r="G90" s="102"/>
      <c r="H90" s="103"/>
      <c r="I90" s="103"/>
      <c r="J90" s="103"/>
      <c r="K90" s="103"/>
      <c r="L90" s="104"/>
      <c r="M90" s="202"/>
      <c r="N90" s="203"/>
      <c r="O90" s="203"/>
      <c r="P90" s="203"/>
      <c r="Q90" s="203"/>
      <c r="R90" s="203"/>
      <c r="S90" s="203"/>
      <c r="T90" s="203"/>
      <c r="U90" s="203"/>
      <c r="V90" s="203"/>
      <c r="W90" s="232"/>
      <c r="X90" s="128"/>
      <c r="Y90" s="129"/>
      <c r="Z90" s="129"/>
      <c r="AA90" s="129"/>
      <c r="AB90" s="129"/>
      <c r="AC90" s="129"/>
      <c r="AD90" s="129"/>
      <c r="AE90" s="129"/>
      <c r="AF90" s="129"/>
      <c r="AG90" s="129"/>
      <c r="AH90" s="129"/>
      <c r="AI90" s="129"/>
      <c r="AJ90" s="129"/>
      <c r="AK90" s="130"/>
      <c r="AL90" s="202"/>
      <c r="AM90" s="203"/>
      <c r="AN90" s="203"/>
      <c r="AO90" s="203"/>
      <c r="AP90" s="203"/>
      <c r="AQ90" s="203"/>
      <c r="AR90" s="203"/>
      <c r="AS90" s="203"/>
      <c r="AT90" s="203"/>
      <c r="AU90" s="203"/>
      <c r="AV90" s="203"/>
      <c r="AW90" s="203"/>
      <c r="AX90" s="203"/>
      <c r="AY90" s="203"/>
      <c r="AZ90" s="203"/>
      <c r="BA90" s="203"/>
      <c r="BB90" s="203"/>
      <c r="BC90" s="203"/>
      <c r="BD90" s="203"/>
      <c r="BE90" s="203"/>
      <c r="BF90" s="203"/>
      <c r="BG90" s="203"/>
      <c r="BH90" s="232"/>
      <c r="BI90" s="50"/>
      <c r="BJ90" s="51"/>
      <c r="BK90" s="51"/>
      <c r="BL90" s="51"/>
      <c r="BM90" s="51"/>
      <c r="BN90" s="51"/>
      <c r="BO90" s="51"/>
      <c r="BP90" s="51"/>
      <c r="BQ90" s="51"/>
      <c r="BR90" s="51"/>
      <c r="BS90" s="51"/>
      <c r="BT90" s="51"/>
      <c r="BU90" s="51"/>
      <c r="BV90" s="51"/>
      <c r="BW90" s="51"/>
      <c r="BX90" s="153"/>
      <c r="BY90" s="154"/>
      <c r="BZ90" s="154"/>
      <c r="CA90" s="154"/>
      <c r="CB90" s="154"/>
      <c r="CC90" s="154"/>
      <c r="CD90" s="154"/>
      <c r="CE90" s="154"/>
      <c r="CF90" s="154"/>
      <c r="CG90" s="216"/>
      <c r="CH90" s="162"/>
      <c r="CI90" s="166"/>
      <c r="CJ90" s="166"/>
      <c r="CK90" s="166"/>
      <c r="CL90" s="166"/>
      <c r="CM90" s="166"/>
      <c r="CN90" s="166"/>
      <c r="CO90" s="166"/>
      <c r="CP90" s="166"/>
      <c r="CQ90" s="166"/>
      <c r="CR90" s="166"/>
      <c r="CS90" s="166"/>
      <c r="CT90" s="166"/>
      <c r="CU90" s="166"/>
      <c r="CV90" s="166"/>
      <c r="CW90" s="166"/>
      <c r="CX90" s="166"/>
      <c r="CY90" s="166"/>
    </row>
    <row r="91" spans="5:115" ht="6.6" customHeight="1" x14ac:dyDescent="0.15">
      <c r="E91" s="141" t="s">
        <v>71</v>
      </c>
      <c r="F91" s="142"/>
      <c r="G91" s="96" t="s">
        <v>146</v>
      </c>
      <c r="H91" s="97"/>
      <c r="I91" s="97"/>
      <c r="J91" s="97"/>
      <c r="K91" s="97"/>
      <c r="L91" s="98"/>
      <c r="M91" s="169" t="s">
        <v>154</v>
      </c>
      <c r="N91" s="125"/>
      <c r="O91" s="125"/>
      <c r="P91" s="125"/>
      <c r="Q91" s="125"/>
      <c r="R91" s="125"/>
      <c r="S91" s="125"/>
      <c r="T91" s="125"/>
      <c r="U91" s="125"/>
      <c r="V91" s="125"/>
      <c r="W91" s="126"/>
      <c r="X91" s="169" t="s">
        <v>85</v>
      </c>
      <c r="Y91" s="125"/>
      <c r="Z91" s="125"/>
      <c r="AA91" s="125"/>
      <c r="AB91" s="125"/>
      <c r="AC91" s="125"/>
      <c r="AD91" s="125"/>
      <c r="AE91" s="125"/>
      <c r="AF91" s="125"/>
      <c r="AG91" s="125"/>
      <c r="AH91" s="125"/>
      <c r="AI91" s="125"/>
      <c r="AJ91" s="125"/>
      <c r="AK91" s="126"/>
      <c r="AL91" s="99" t="s">
        <v>86</v>
      </c>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1"/>
      <c r="BI91" s="200" t="s">
        <v>90</v>
      </c>
      <c r="BJ91" s="201"/>
      <c r="BK91" s="201"/>
      <c r="BL91" s="201"/>
      <c r="BM91" s="201"/>
      <c r="BN91" s="201"/>
      <c r="BO91" s="201"/>
      <c r="BP91" s="201"/>
      <c r="BQ91" s="201"/>
      <c r="BR91" s="201"/>
      <c r="BS91" s="201"/>
      <c r="BT91" s="201"/>
      <c r="BU91" s="201"/>
      <c r="BV91" s="201"/>
      <c r="BW91" s="201"/>
      <c r="BX91" s="304" t="str">
        <f>IF(BJ93="","",IF(AND(5&lt;=BJ93,BJ93&lt;=6.5),"○",""))</f>
        <v/>
      </c>
      <c r="BY91" s="238"/>
      <c r="BZ91" s="238"/>
      <c r="CA91" s="238"/>
      <c r="CB91" s="238"/>
      <c r="CC91" s="238" t="str">
        <f>IF(BJ93="","",IF(OR(BJ93&lt;5,BJ93&gt;6.5),"○",""))</f>
        <v/>
      </c>
      <c r="CD91" s="238"/>
      <c r="CE91" s="238"/>
      <c r="CF91" s="238"/>
      <c r="CG91" s="239"/>
      <c r="CH91" s="162" t="s">
        <v>94</v>
      </c>
      <c r="CI91" s="166"/>
      <c r="CJ91" s="166"/>
      <c r="CK91" s="166"/>
      <c r="CL91" s="166"/>
      <c r="CM91" s="166"/>
      <c r="CN91" s="166"/>
      <c r="CO91" s="166"/>
      <c r="CP91" s="166"/>
      <c r="CQ91" s="166"/>
      <c r="CR91" s="166"/>
      <c r="CS91" s="166"/>
      <c r="CT91" s="166"/>
      <c r="CU91" s="166"/>
      <c r="CV91" s="166"/>
      <c r="CW91" s="166"/>
      <c r="CX91" s="166"/>
      <c r="CY91" s="166"/>
    </row>
    <row r="92" spans="5:115" ht="6.6" customHeight="1" x14ac:dyDescent="0.15">
      <c r="E92" s="143"/>
      <c r="F92" s="144"/>
      <c r="G92" s="99"/>
      <c r="H92" s="100"/>
      <c r="I92" s="100"/>
      <c r="J92" s="100"/>
      <c r="K92" s="100"/>
      <c r="L92" s="101"/>
      <c r="M92" s="127"/>
      <c r="N92" s="125"/>
      <c r="O92" s="125"/>
      <c r="P92" s="125"/>
      <c r="Q92" s="125"/>
      <c r="R92" s="125"/>
      <c r="S92" s="125"/>
      <c r="T92" s="125"/>
      <c r="U92" s="125"/>
      <c r="V92" s="125"/>
      <c r="W92" s="126"/>
      <c r="X92" s="127"/>
      <c r="Y92" s="125"/>
      <c r="Z92" s="125"/>
      <c r="AA92" s="125"/>
      <c r="AB92" s="125"/>
      <c r="AC92" s="125"/>
      <c r="AD92" s="125"/>
      <c r="AE92" s="125"/>
      <c r="AF92" s="125"/>
      <c r="AG92" s="125"/>
      <c r="AH92" s="125"/>
      <c r="AI92" s="125"/>
      <c r="AJ92" s="125"/>
      <c r="AK92" s="126"/>
      <c r="AL92" s="99"/>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1"/>
      <c r="BI92" s="200"/>
      <c r="BJ92" s="201"/>
      <c r="BK92" s="201"/>
      <c r="BL92" s="201"/>
      <c r="BM92" s="201"/>
      <c r="BN92" s="201"/>
      <c r="BO92" s="201"/>
      <c r="BP92" s="201"/>
      <c r="BQ92" s="201"/>
      <c r="BR92" s="201"/>
      <c r="BS92" s="201"/>
      <c r="BT92" s="201"/>
      <c r="BU92" s="201"/>
      <c r="BV92" s="201"/>
      <c r="BW92" s="201"/>
      <c r="BX92" s="304"/>
      <c r="BY92" s="238"/>
      <c r="BZ92" s="238"/>
      <c r="CA92" s="238"/>
      <c r="CB92" s="238"/>
      <c r="CC92" s="238"/>
      <c r="CD92" s="238"/>
      <c r="CE92" s="238"/>
      <c r="CF92" s="238"/>
      <c r="CG92" s="239"/>
      <c r="CH92" s="162"/>
      <c r="CI92" s="166"/>
      <c r="CJ92" s="166"/>
      <c r="CK92" s="166"/>
      <c r="CL92" s="166"/>
      <c r="CM92" s="166"/>
      <c r="CN92" s="166"/>
      <c r="CO92" s="166"/>
      <c r="CP92" s="166"/>
      <c r="CQ92" s="166"/>
      <c r="CR92" s="166"/>
      <c r="CS92" s="166"/>
      <c r="CT92" s="166"/>
      <c r="CU92" s="166"/>
      <c r="CV92" s="166"/>
      <c r="CW92" s="166"/>
      <c r="CX92" s="166"/>
      <c r="CY92" s="166"/>
    </row>
    <row r="93" spans="5:115" ht="6.6" customHeight="1" x14ac:dyDescent="0.15">
      <c r="E93" s="143"/>
      <c r="F93" s="144"/>
      <c r="G93" s="99"/>
      <c r="H93" s="100"/>
      <c r="I93" s="100"/>
      <c r="J93" s="100"/>
      <c r="K93" s="100"/>
      <c r="L93" s="101"/>
      <c r="M93" s="127"/>
      <c r="N93" s="125"/>
      <c r="O93" s="125"/>
      <c r="P93" s="125"/>
      <c r="Q93" s="125"/>
      <c r="R93" s="125"/>
      <c r="S93" s="125"/>
      <c r="T93" s="125"/>
      <c r="U93" s="125"/>
      <c r="V93" s="125"/>
      <c r="W93" s="126"/>
      <c r="X93" s="127"/>
      <c r="Y93" s="125"/>
      <c r="Z93" s="125"/>
      <c r="AA93" s="125"/>
      <c r="AB93" s="125"/>
      <c r="AC93" s="125"/>
      <c r="AD93" s="125"/>
      <c r="AE93" s="125"/>
      <c r="AF93" s="125"/>
      <c r="AG93" s="125"/>
      <c r="AH93" s="125"/>
      <c r="AI93" s="125"/>
      <c r="AJ93" s="125"/>
      <c r="AK93" s="126"/>
      <c r="AL93" s="127" t="s">
        <v>206</v>
      </c>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6"/>
      <c r="BI93" s="38"/>
      <c r="BJ93" s="240"/>
      <c r="BK93" s="240"/>
      <c r="BL93" s="240"/>
      <c r="BM93" s="240"/>
      <c r="BN93" s="240"/>
      <c r="BO93" s="240"/>
      <c r="BP93" s="240"/>
      <c r="BQ93" s="240"/>
      <c r="BR93" s="240"/>
      <c r="BS93" s="215" t="s">
        <v>30</v>
      </c>
      <c r="BT93" s="215"/>
      <c r="BU93" s="215"/>
      <c r="BV93" s="39"/>
      <c r="BW93" s="39"/>
      <c r="BX93" s="304"/>
      <c r="BY93" s="238"/>
      <c r="BZ93" s="238"/>
      <c r="CA93" s="238"/>
      <c r="CB93" s="238"/>
      <c r="CC93" s="238"/>
      <c r="CD93" s="238"/>
      <c r="CE93" s="238"/>
      <c r="CF93" s="238"/>
      <c r="CG93" s="239"/>
      <c r="CH93" s="162"/>
      <c r="CI93" s="166"/>
      <c r="CJ93" s="166"/>
      <c r="CK93" s="166"/>
      <c r="CL93" s="166"/>
      <c r="CM93" s="166"/>
      <c r="CN93" s="166"/>
      <c r="CO93" s="166"/>
      <c r="CP93" s="166"/>
      <c r="CQ93" s="166"/>
      <c r="CR93" s="166"/>
      <c r="CS93" s="166"/>
      <c r="CT93" s="166"/>
      <c r="CU93" s="166"/>
      <c r="CV93" s="166"/>
      <c r="CW93" s="166"/>
      <c r="CX93" s="166"/>
      <c r="CY93" s="166"/>
    </row>
    <row r="94" spans="5:115" ht="6.6" customHeight="1" x14ac:dyDescent="0.15">
      <c r="E94" s="145"/>
      <c r="F94" s="146"/>
      <c r="G94" s="102"/>
      <c r="H94" s="103"/>
      <c r="I94" s="103"/>
      <c r="J94" s="103"/>
      <c r="K94" s="103"/>
      <c r="L94" s="104"/>
      <c r="M94" s="128"/>
      <c r="N94" s="129"/>
      <c r="O94" s="129"/>
      <c r="P94" s="129"/>
      <c r="Q94" s="129"/>
      <c r="R94" s="129"/>
      <c r="S94" s="129"/>
      <c r="T94" s="129"/>
      <c r="U94" s="129"/>
      <c r="V94" s="129"/>
      <c r="W94" s="130"/>
      <c r="X94" s="128"/>
      <c r="Y94" s="129"/>
      <c r="Z94" s="129"/>
      <c r="AA94" s="129"/>
      <c r="AB94" s="129"/>
      <c r="AC94" s="129"/>
      <c r="AD94" s="129"/>
      <c r="AE94" s="129"/>
      <c r="AF94" s="129"/>
      <c r="AG94" s="129"/>
      <c r="AH94" s="129"/>
      <c r="AI94" s="129"/>
      <c r="AJ94" s="129"/>
      <c r="AK94" s="130"/>
      <c r="AL94" s="128"/>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30"/>
      <c r="BI94" s="38"/>
      <c r="BJ94" s="241"/>
      <c r="BK94" s="241"/>
      <c r="BL94" s="241"/>
      <c r="BM94" s="241"/>
      <c r="BN94" s="241"/>
      <c r="BO94" s="241"/>
      <c r="BP94" s="241"/>
      <c r="BQ94" s="241"/>
      <c r="BR94" s="241"/>
      <c r="BS94" s="217"/>
      <c r="BT94" s="217"/>
      <c r="BU94" s="217"/>
      <c r="BV94" s="39"/>
      <c r="BW94" s="39"/>
      <c r="BX94" s="304"/>
      <c r="BY94" s="238"/>
      <c r="BZ94" s="238"/>
      <c r="CA94" s="238"/>
      <c r="CB94" s="238"/>
      <c r="CC94" s="238"/>
      <c r="CD94" s="238"/>
      <c r="CE94" s="238"/>
      <c r="CF94" s="238"/>
      <c r="CG94" s="239"/>
      <c r="CH94" s="162"/>
      <c r="CI94" s="166"/>
      <c r="CJ94" s="166"/>
      <c r="CK94" s="166"/>
      <c r="CL94" s="166"/>
      <c r="CM94" s="166"/>
      <c r="CN94" s="166"/>
      <c r="CO94" s="166"/>
      <c r="CP94" s="166"/>
      <c r="CQ94" s="166"/>
      <c r="CR94" s="166"/>
      <c r="CS94" s="166"/>
      <c r="CT94" s="166"/>
      <c r="CU94" s="166"/>
      <c r="CV94" s="166"/>
      <c r="CW94" s="166"/>
      <c r="CX94" s="166"/>
      <c r="CY94" s="166"/>
    </row>
    <row r="95" spans="5:115" ht="6.6" customHeight="1" x14ac:dyDescent="0.15">
      <c r="E95" s="141" t="s">
        <v>72</v>
      </c>
      <c r="F95" s="142"/>
      <c r="G95" s="96" t="s">
        <v>147</v>
      </c>
      <c r="H95" s="97"/>
      <c r="I95" s="97"/>
      <c r="J95" s="97"/>
      <c r="K95" s="97"/>
      <c r="L95" s="98"/>
      <c r="M95" s="96" t="s">
        <v>155</v>
      </c>
      <c r="N95" s="97"/>
      <c r="O95" s="97"/>
      <c r="P95" s="97"/>
      <c r="Q95" s="97"/>
      <c r="R95" s="97"/>
      <c r="S95" s="97"/>
      <c r="T95" s="97"/>
      <c r="U95" s="97"/>
      <c r="V95" s="97"/>
      <c r="W95" s="98"/>
      <c r="X95" s="96" t="s">
        <v>85</v>
      </c>
      <c r="Y95" s="97"/>
      <c r="Z95" s="97"/>
      <c r="AA95" s="97"/>
      <c r="AB95" s="97"/>
      <c r="AC95" s="97"/>
      <c r="AD95" s="97"/>
      <c r="AE95" s="97"/>
      <c r="AF95" s="97"/>
      <c r="AG95" s="97"/>
      <c r="AH95" s="97"/>
      <c r="AI95" s="97"/>
      <c r="AJ95" s="97"/>
      <c r="AK95" s="98"/>
      <c r="AL95" s="99" t="s">
        <v>86</v>
      </c>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1"/>
      <c r="BI95" s="344" t="s">
        <v>91</v>
      </c>
      <c r="BJ95" s="233"/>
      <c r="BK95" s="233"/>
      <c r="BL95" s="233"/>
      <c r="BM95" s="233"/>
      <c r="BN95" s="233" t="s">
        <v>45</v>
      </c>
      <c r="BO95" s="328"/>
      <c r="BP95" s="328"/>
      <c r="BQ95" s="328"/>
      <c r="BR95" s="328"/>
      <c r="BS95" s="328"/>
      <c r="BT95" s="233" t="s">
        <v>30</v>
      </c>
      <c r="BU95" s="233"/>
      <c r="BV95" s="233"/>
      <c r="BW95" s="52"/>
      <c r="BX95" s="304" t="str">
        <f>IF(OR(BO95="",BO97=""),"",IF(AND(BO95&lt;=15,BO97&gt;=9.5),"○",""))</f>
        <v/>
      </c>
      <c r="BY95" s="238"/>
      <c r="BZ95" s="238"/>
      <c r="CA95" s="238"/>
      <c r="CB95" s="238"/>
      <c r="CC95" s="238" t="str">
        <f>IF(OR(BO95="",BO97=""),"",IF(OR(BO95&gt;15,BO97&lt;9.5),"○",""))</f>
        <v/>
      </c>
      <c r="CD95" s="238"/>
      <c r="CE95" s="238"/>
      <c r="CF95" s="238"/>
      <c r="CG95" s="239"/>
      <c r="CH95" s="97" t="s">
        <v>94</v>
      </c>
      <c r="CI95" s="97"/>
      <c r="CJ95" s="97"/>
      <c r="CK95" s="97"/>
      <c r="CL95" s="97"/>
      <c r="CM95" s="97"/>
      <c r="CN95" s="97"/>
      <c r="CO95" s="97"/>
      <c r="CP95" s="97"/>
      <c r="CQ95" s="97"/>
      <c r="CR95" s="97"/>
      <c r="CS95" s="97"/>
      <c r="CT95" s="97"/>
      <c r="CU95" s="97"/>
      <c r="CV95" s="97"/>
      <c r="CW95" s="97"/>
      <c r="CX95" s="97"/>
      <c r="CY95" s="98"/>
    </row>
    <row r="96" spans="5:115" ht="6.6" customHeight="1" x14ac:dyDescent="0.15">
      <c r="E96" s="143"/>
      <c r="F96" s="144"/>
      <c r="G96" s="99"/>
      <c r="H96" s="100"/>
      <c r="I96" s="100"/>
      <c r="J96" s="100"/>
      <c r="K96" s="100"/>
      <c r="L96" s="101"/>
      <c r="M96" s="99"/>
      <c r="N96" s="100"/>
      <c r="O96" s="100"/>
      <c r="P96" s="100"/>
      <c r="Q96" s="100"/>
      <c r="R96" s="100"/>
      <c r="S96" s="100"/>
      <c r="T96" s="100"/>
      <c r="U96" s="100"/>
      <c r="V96" s="100"/>
      <c r="W96" s="101"/>
      <c r="X96" s="99"/>
      <c r="Y96" s="100"/>
      <c r="Z96" s="100"/>
      <c r="AA96" s="100"/>
      <c r="AB96" s="100"/>
      <c r="AC96" s="100"/>
      <c r="AD96" s="100"/>
      <c r="AE96" s="100"/>
      <c r="AF96" s="100"/>
      <c r="AG96" s="100"/>
      <c r="AH96" s="100"/>
      <c r="AI96" s="100"/>
      <c r="AJ96" s="100"/>
      <c r="AK96" s="101"/>
      <c r="AL96" s="99"/>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1"/>
      <c r="BI96" s="303"/>
      <c r="BJ96" s="106"/>
      <c r="BK96" s="106"/>
      <c r="BL96" s="106"/>
      <c r="BM96" s="106"/>
      <c r="BN96" s="106"/>
      <c r="BO96" s="329"/>
      <c r="BP96" s="329"/>
      <c r="BQ96" s="329"/>
      <c r="BR96" s="329"/>
      <c r="BS96" s="329"/>
      <c r="BT96" s="106"/>
      <c r="BU96" s="106"/>
      <c r="BV96" s="106"/>
      <c r="BW96" s="39"/>
      <c r="BX96" s="304"/>
      <c r="BY96" s="238"/>
      <c r="BZ96" s="238"/>
      <c r="CA96" s="238"/>
      <c r="CB96" s="238"/>
      <c r="CC96" s="238"/>
      <c r="CD96" s="238"/>
      <c r="CE96" s="238"/>
      <c r="CF96" s="238"/>
      <c r="CG96" s="239"/>
      <c r="CH96" s="100"/>
      <c r="CI96" s="100"/>
      <c r="CJ96" s="100"/>
      <c r="CK96" s="100"/>
      <c r="CL96" s="100"/>
      <c r="CM96" s="100"/>
      <c r="CN96" s="100"/>
      <c r="CO96" s="100"/>
      <c r="CP96" s="100"/>
      <c r="CQ96" s="100"/>
      <c r="CR96" s="100"/>
      <c r="CS96" s="100"/>
      <c r="CT96" s="100"/>
      <c r="CU96" s="100"/>
      <c r="CV96" s="100"/>
      <c r="CW96" s="100"/>
      <c r="CX96" s="100"/>
      <c r="CY96" s="101"/>
    </row>
    <row r="97" spans="5:103" ht="6.6" customHeight="1" x14ac:dyDescent="0.15">
      <c r="E97" s="143"/>
      <c r="F97" s="144"/>
      <c r="G97" s="99"/>
      <c r="H97" s="100"/>
      <c r="I97" s="100"/>
      <c r="J97" s="100"/>
      <c r="K97" s="100"/>
      <c r="L97" s="101"/>
      <c r="M97" s="99"/>
      <c r="N97" s="100"/>
      <c r="O97" s="100"/>
      <c r="P97" s="100"/>
      <c r="Q97" s="100"/>
      <c r="R97" s="100"/>
      <c r="S97" s="100"/>
      <c r="T97" s="100"/>
      <c r="U97" s="100"/>
      <c r="V97" s="100"/>
      <c r="W97" s="101"/>
      <c r="X97" s="99"/>
      <c r="Y97" s="100"/>
      <c r="Z97" s="100"/>
      <c r="AA97" s="100"/>
      <c r="AB97" s="100"/>
      <c r="AC97" s="100"/>
      <c r="AD97" s="100"/>
      <c r="AE97" s="100"/>
      <c r="AF97" s="100"/>
      <c r="AG97" s="100"/>
      <c r="AH97" s="100"/>
      <c r="AI97" s="100"/>
      <c r="AJ97" s="100"/>
      <c r="AK97" s="101"/>
      <c r="AL97" s="330" t="s">
        <v>207</v>
      </c>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2"/>
      <c r="BI97" s="303" t="s">
        <v>92</v>
      </c>
      <c r="BJ97" s="106"/>
      <c r="BK97" s="106"/>
      <c r="BL97" s="106"/>
      <c r="BM97" s="106"/>
      <c r="BN97" s="106" t="s">
        <v>93</v>
      </c>
      <c r="BO97" s="242"/>
      <c r="BP97" s="242"/>
      <c r="BQ97" s="242"/>
      <c r="BR97" s="242"/>
      <c r="BS97" s="242"/>
      <c r="BT97" s="106" t="s">
        <v>30</v>
      </c>
      <c r="BU97" s="106"/>
      <c r="BV97" s="106"/>
      <c r="BW97" s="39"/>
      <c r="BX97" s="304"/>
      <c r="BY97" s="238"/>
      <c r="BZ97" s="238"/>
      <c r="CA97" s="238"/>
      <c r="CB97" s="238"/>
      <c r="CC97" s="238"/>
      <c r="CD97" s="238"/>
      <c r="CE97" s="238"/>
      <c r="CF97" s="238"/>
      <c r="CG97" s="239"/>
      <c r="CH97" s="100"/>
      <c r="CI97" s="100"/>
      <c r="CJ97" s="100"/>
      <c r="CK97" s="100"/>
      <c r="CL97" s="100"/>
      <c r="CM97" s="100"/>
      <c r="CN97" s="100"/>
      <c r="CO97" s="100"/>
      <c r="CP97" s="100"/>
      <c r="CQ97" s="100"/>
      <c r="CR97" s="100"/>
      <c r="CS97" s="100"/>
      <c r="CT97" s="100"/>
      <c r="CU97" s="100"/>
      <c r="CV97" s="100"/>
      <c r="CW97" s="100"/>
      <c r="CX97" s="100"/>
      <c r="CY97" s="101"/>
    </row>
    <row r="98" spans="5:103" ht="6.6" customHeight="1" x14ac:dyDescent="0.15">
      <c r="E98" s="143"/>
      <c r="F98" s="144"/>
      <c r="G98" s="99"/>
      <c r="H98" s="100"/>
      <c r="I98" s="100"/>
      <c r="J98" s="100"/>
      <c r="K98" s="100"/>
      <c r="L98" s="101"/>
      <c r="M98" s="99"/>
      <c r="N98" s="100"/>
      <c r="O98" s="100"/>
      <c r="P98" s="100"/>
      <c r="Q98" s="100"/>
      <c r="R98" s="100"/>
      <c r="S98" s="100"/>
      <c r="T98" s="100"/>
      <c r="U98" s="100"/>
      <c r="V98" s="100"/>
      <c r="W98" s="101"/>
      <c r="X98" s="99"/>
      <c r="Y98" s="100"/>
      <c r="Z98" s="100"/>
      <c r="AA98" s="100"/>
      <c r="AB98" s="100"/>
      <c r="AC98" s="100"/>
      <c r="AD98" s="100"/>
      <c r="AE98" s="100"/>
      <c r="AF98" s="100"/>
      <c r="AG98" s="100"/>
      <c r="AH98" s="100"/>
      <c r="AI98" s="100"/>
      <c r="AJ98" s="100"/>
      <c r="AK98" s="101"/>
      <c r="AL98" s="330"/>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2"/>
      <c r="BI98" s="303"/>
      <c r="BJ98" s="106"/>
      <c r="BK98" s="106"/>
      <c r="BL98" s="106"/>
      <c r="BM98" s="106"/>
      <c r="BN98" s="106"/>
      <c r="BO98" s="243"/>
      <c r="BP98" s="243"/>
      <c r="BQ98" s="243"/>
      <c r="BR98" s="243"/>
      <c r="BS98" s="243"/>
      <c r="BT98" s="106"/>
      <c r="BU98" s="106"/>
      <c r="BV98" s="106"/>
      <c r="BW98" s="39"/>
      <c r="BX98" s="304"/>
      <c r="BY98" s="238"/>
      <c r="BZ98" s="238"/>
      <c r="CA98" s="238"/>
      <c r="CB98" s="238"/>
      <c r="CC98" s="238"/>
      <c r="CD98" s="238"/>
      <c r="CE98" s="238"/>
      <c r="CF98" s="238"/>
      <c r="CG98" s="239"/>
      <c r="CH98" s="100"/>
      <c r="CI98" s="100"/>
      <c r="CJ98" s="100"/>
      <c r="CK98" s="100"/>
      <c r="CL98" s="100"/>
      <c r="CM98" s="100"/>
      <c r="CN98" s="100"/>
      <c r="CO98" s="100"/>
      <c r="CP98" s="100"/>
      <c r="CQ98" s="100"/>
      <c r="CR98" s="100"/>
      <c r="CS98" s="100"/>
      <c r="CT98" s="100"/>
      <c r="CU98" s="100"/>
      <c r="CV98" s="100"/>
      <c r="CW98" s="100"/>
      <c r="CX98" s="100"/>
      <c r="CY98" s="101"/>
    </row>
    <row r="99" spans="5:103" ht="6.6" customHeight="1" x14ac:dyDescent="0.15">
      <c r="E99" s="145"/>
      <c r="F99" s="146"/>
      <c r="G99" s="102"/>
      <c r="H99" s="103"/>
      <c r="I99" s="103"/>
      <c r="J99" s="103"/>
      <c r="K99" s="103"/>
      <c r="L99" s="104"/>
      <c r="M99" s="102"/>
      <c r="N99" s="103"/>
      <c r="O99" s="103"/>
      <c r="P99" s="103"/>
      <c r="Q99" s="103"/>
      <c r="R99" s="103"/>
      <c r="S99" s="103"/>
      <c r="T99" s="103"/>
      <c r="U99" s="103"/>
      <c r="V99" s="103"/>
      <c r="W99" s="104"/>
      <c r="X99" s="102"/>
      <c r="Y99" s="103"/>
      <c r="Z99" s="103"/>
      <c r="AA99" s="103"/>
      <c r="AB99" s="103"/>
      <c r="AC99" s="103"/>
      <c r="AD99" s="103"/>
      <c r="AE99" s="103"/>
      <c r="AF99" s="103"/>
      <c r="AG99" s="103"/>
      <c r="AH99" s="103"/>
      <c r="AI99" s="103"/>
      <c r="AJ99" s="103"/>
      <c r="AK99" s="104"/>
      <c r="AL99" s="38"/>
      <c r="AM99" s="39"/>
      <c r="AN99" s="39"/>
      <c r="AO99" s="39"/>
      <c r="AP99" s="39"/>
      <c r="AQ99" s="39"/>
      <c r="AR99" s="39"/>
      <c r="AS99" s="39"/>
      <c r="AT99" s="39"/>
      <c r="AU99" s="39"/>
      <c r="AV99" s="39"/>
      <c r="AW99" s="39"/>
      <c r="AX99" s="39"/>
      <c r="AY99" s="39"/>
      <c r="AZ99" s="39"/>
      <c r="BA99" s="39"/>
      <c r="BB99" s="39"/>
      <c r="BC99" s="39"/>
      <c r="BD99" s="39"/>
      <c r="BE99" s="39"/>
      <c r="BF99" s="39"/>
      <c r="BG99" s="39"/>
      <c r="BH99" s="53"/>
      <c r="BI99" s="38"/>
      <c r="BJ99" s="39"/>
      <c r="BK99" s="39"/>
      <c r="BL99" s="39"/>
      <c r="BM99" s="39"/>
      <c r="BN99" s="39"/>
      <c r="BO99" s="39"/>
      <c r="BP99" s="39"/>
      <c r="BQ99" s="39"/>
      <c r="BR99" s="39"/>
      <c r="BS99" s="39"/>
      <c r="BT99" s="39"/>
      <c r="BU99" s="39"/>
      <c r="BV99" s="39"/>
      <c r="BW99" s="39"/>
      <c r="BX99" s="304"/>
      <c r="BY99" s="238"/>
      <c r="BZ99" s="238"/>
      <c r="CA99" s="238"/>
      <c r="CB99" s="238"/>
      <c r="CC99" s="238"/>
      <c r="CD99" s="238"/>
      <c r="CE99" s="238"/>
      <c r="CF99" s="238"/>
      <c r="CG99" s="239"/>
      <c r="CH99" s="103"/>
      <c r="CI99" s="103"/>
      <c r="CJ99" s="103"/>
      <c r="CK99" s="103"/>
      <c r="CL99" s="103"/>
      <c r="CM99" s="103"/>
      <c r="CN99" s="103"/>
      <c r="CO99" s="103"/>
      <c r="CP99" s="103"/>
      <c r="CQ99" s="103"/>
      <c r="CR99" s="103"/>
      <c r="CS99" s="103"/>
      <c r="CT99" s="103"/>
      <c r="CU99" s="103"/>
      <c r="CV99" s="103"/>
      <c r="CW99" s="103"/>
      <c r="CX99" s="103"/>
      <c r="CY99" s="104"/>
    </row>
    <row r="100" spans="5:103" ht="6.6" customHeight="1" x14ac:dyDescent="0.15">
      <c r="E100" s="141" t="s">
        <v>73</v>
      </c>
      <c r="F100" s="142"/>
      <c r="G100" s="96" t="s">
        <v>148</v>
      </c>
      <c r="H100" s="97"/>
      <c r="I100" s="97"/>
      <c r="J100" s="97"/>
      <c r="K100" s="97"/>
      <c r="L100" s="98"/>
      <c r="M100" s="222" t="s">
        <v>6</v>
      </c>
      <c r="N100" s="223"/>
      <c r="O100" s="223"/>
      <c r="P100" s="223"/>
      <c r="Q100" s="223"/>
      <c r="R100" s="223"/>
      <c r="S100" s="223"/>
      <c r="T100" s="223"/>
      <c r="U100" s="223"/>
      <c r="V100" s="223"/>
      <c r="W100" s="224"/>
      <c r="X100" s="123" t="s">
        <v>8</v>
      </c>
      <c r="Y100" s="204"/>
      <c r="Z100" s="204"/>
      <c r="AA100" s="204"/>
      <c r="AB100" s="204"/>
      <c r="AC100" s="204"/>
      <c r="AD100" s="204"/>
      <c r="AE100" s="204"/>
      <c r="AF100" s="204"/>
      <c r="AG100" s="204"/>
      <c r="AH100" s="204"/>
      <c r="AI100" s="204"/>
      <c r="AJ100" s="204"/>
      <c r="AK100" s="205"/>
      <c r="AL100" s="237" t="s">
        <v>38</v>
      </c>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236"/>
      <c r="BI100" s="237"/>
      <c r="BJ100" s="124"/>
      <c r="BK100" s="124"/>
      <c r="BL100" s="124"/>
      <c r="BM100" s="124"/>
      <c r="BN100" s="124"/>
      <c r="BO100" s="124"/>
      <c r="BP100" s="124"/>
      <c r="BQ100" s="124"/>
      <c r="BR100" s="124"/>
      <c r="BS100" s="124"/>
      <c r="BT100" s="124"/>
      <c r="BU100" s="124"/>
      <c r="BV100" s="124"/>
      <c r="BW100" s="124"/>
      <c r="BX100" s="196"/>
      <c r="BY100" s="155"/>
      <c r="BZ100" s="155"/>
      <c r="CA100" s="155"/>
      <c r="CB100" s="155"/>
      <c r="CC100" s="155"/>
      <c r="CD100" s="155"/>
      <c r="CE100" s="155"/>
      <c r="CF100" s="155"/>
      <c r="CG100" s="156"/>
      <c r="CH100" s="159" t="s">
        <v>34</v>
      </c>
      <c r="CI100" s="160"/>
      <c r="CJ100" s="160"/>
      <c r="CK100" s="160"/>
      <c r="CL100" s="160"/>
      <c r="CM100" s="160"/>
      <c r="CN100" s="160"/>
      <c r="CO100" s="160"/>
      <c r="CP100" s="160"/>
      <c r="CQ100" s="160"/>
      <c r="CR100" s="160"/>
      <c r="CS100" s="160"/>
      <c r="CT100" s="160"/>
      <c r="CU100" s="160"/>
      <c r="CV100" s="160"/>
      <c r="CW100" s="160"/>
      <c r="CX100" s="160"/>
      <c r="CY100" s="160"/>
    </row>
    <row r="101" spans="5:103" ht="6.6" customHeight="1" x14ac:dyDescent="0.15">
      <c r="E101" s="143"/>
      <c r="F101" s="144"/>
      <c r="G101" s="99"/>
      <c r="H101" s="100"/>
      <c r="I101" s="100"/>
      <c r="J101" s="100"/>
      <c r="K101" s="100"/>
      <c r="L101" s="101"/>
      <c r="M101" s="200"/>
      <c r="N101" s="201"/>
      <c r="O101" s="201"/>
      <c r="P101" s="201"/>
      <c r="Q101" s="201"/>
      <c r="R101" s="201"/>
      <c r="S101" s="201"/>
      <c r="T101" s="201"/>
      <c r="U101" s="201"/>
      <c r="V101" s="201"/>
      <c r="W101" s="231"/>
      <c r="X101" s="169"/>
      <c r="Y101" s="170"/>
      <c r="Z101" s="170"/>
      <c r="AA101" s="170"/>
      <c r="AB101" s="170"/>
      <c r="AC101" s="170"/>
      <c r="AD101" s="170"/>
      <c r="AE101" s="170"/>
      <c r="AF101" s="170"/>
      <c r="AG101" s="170"/>
      <c r="AH101" s="170"/>
      <c r="AI101" s="170"/>
      <c r="AJ101" s="170"/>
      <c r="AK101" s="206"/>
      <c r="AL101" s="127"/>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6"/>
      <c r="BI101" s="127"/>
      <c r="BJ101" s="125"/>
      <c r="BK101" s="125"/>
      <c r="BL101" s="125"/>
      <c r="BM101" s="125"/>
      <c r="BN101" s="125"/>
      <c r="BO101" s="125"/>
      <c r="BP101" s="125"/>
      <c r="BQ101" s="125"/>
      <c r="BR101" s="125"/>
      <c r="BS101" s="125"/>
      <c r="BT101" s="125"/>
      <c r="BU101" s="125"/>
      <c r="BV101" s="125"/>
      <c r="BW101" s="125"/>
      <c r="BX101" s="197"/>
      <c r="BY101" s="157"/>
      <c r="BZ101" s="157"/>
      <c r="CA101" s="157"/>
      <c r="CB101" s="157"/>
      <c r="CC101" s="157"/>
      <c r="CD101" s="157"/>
      <c r="CE101" s="157"/>
      <c r="CF101" s="157"/>
      <c r="CG101" s="158"/>
      <c r="CH101" s="159"/>
      <c r="CI101" s="160"/>
      <c r="CJ101" s="160"/>
      <c r="CK101" s="160"/>
      <c r="CL101" s="160"/>
      <c r="CM101" s="160"/>
      <c r="CN101" s="160"/>
      <c r="CO101" s="160"/>
      <c r="CP101" s="160"/>
      <c r="CQ101" s="160"/>
      <c r="CR101" s="160"/>
      <c r="CS101" s="160"/>
      <c r="CT101" s="160"/>
      <c r="CU101" s="160"/>
      <c r="CV101" s="160"/>
      <c r="CW101" s="160"/>
      <c r="CX101" s="160"/>
      <c r="CY101" s="160"/>
    </row>
    <row r="102" spans="5:103" ht="6.6" customHeight="1" x14ac:dyDescent="0.15">
      <c r="E102" s="143"/>
      <c r="F102" s="144"/>
      <c r="G102" s="99"/>
      <c r="H102" s="100"/>
      <c r="I102" s="100"/>
      <c r="J102" s="100"/>
      <c r="K102" s="100"/>
      <c r="L102" s="101"/>
      <c r="M102" s="200"/>
      <c r="N102" s="201"/>
      <c r="O102" s="201"/>
      <c r="P102" s="201"/>
      <c r="Q102" s="201"/>
      <c r="R102" s="201"/>
      <c r="S102" s="201"/>
      <c r="T102" s="201"/>
      <c r="U102" s="201"/>
      <c r="V102" s="201"/>
      <c r="W102" s="231"/>
      <c r="X102" s="169"/>
      <c r="Y102" s="170"/>
      <c r="Z102" s="170"/>
      <c r="AA102" s="170"/>
      <c r="AB102" s="170"/>
      <c r="AC102" s="170"/>
      <c r="AD102" s="170"/>
      <c r="AE102" s="170"/>
      <c r="AF102" s="170"/>
      <c r="AG102" s="170"/>
      <c r="AH102" s="170"/>
      <c r="AI102" s="170"/>
      <c r="AJ102" s="170"/>
      <c r="AK102" s="206"/>
      <c r="AL102" s="127" t="s">
        <v>87</v>
      </c>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6"/>
      <c r="BI102" s="127"/>
      <c r="BJ102" s="125"/>
      <c r="BK102" s="125"/>
      <c r="BL102" s="125"/>
      <c r="BM102" s="125"/>
      <c r="BN102" s="125"/>
      <c r="BO102" s="125"/>
      <c r="BP102" s="125"/>
      <c r="BQ102" s="125"/>
      <c r="BR102" s="125"/>
      <c r="BS102" s="125"/>
      <c r="BT102" s="125"/>
      <c r="BU102" s="125"/>
      <c r="BV102" s="125"/>
      <c r="BW102" s="125"/>
      <c r="BX102" s="197"/>
      <c r="BY102" s="157"/>
      <c r="BZ102" s="157"/>
      <c r="CA102" s="157"/>
      <c r="CB102" s="157"/>
      <c r="CC102" s="157"/>
      <c r="CD102" s="157"/>
      <c r="CE102" s="157"/>
      <c r="CF102" s="157"/>
      <c r="CG102" s="158"/>
      <c r="CH102" s="159"/>
      <c r="CI102" s="160"/>
      <c r="CJ102" s="160"/>
      <c r="CK102" s="160"/>
      <c r="CL102" s="160"/>
      <c r="CM102" s="160"/>
      <c r="CN102" s="160"/>
      <c r="CO102" s="160"/>
      <c r="CP102" s="160"/>
      <c r="CQ102" s="160"/>
      <c r="CR102" s="160"/>
      <c r="CS102" s="160"/>
      <c r="CT102" s="160"/>
      <c r="CU102" s="160"/>
      <c r="CV102" s="160"/>
      <c r="CW102" s="160"/>
      <c r="CX102" s="160"/>
      <c r="CY102" s="160"/>
    </row>
    <row r="103" spans="5:103" ht="6.6" customHeight="1" x14ac:dyDescent="0.15">
      <c r="E103" s="143"/>
      <c r="F103" s="144"/>
      <c r="G103" s="99"/>
      <c r="H103" s="100"/>
      <c r="I103" s="100"/>
      <c r="J103" s="100"/>
      <c r="K103" s="100"/>
      <c r="L103" s="101"/>
      <c r="M103" s="225"/>
      <c r="N103" s="226"/>
      <c r="O103" s="226"/>
      <c r="P103" s="226"/>
      <c r="Q103" s="226"/>
      <c r="R103" s="226"/>
      <c r="S103" s="226"/>
      <c r="T103" s="226"/>
      <c r="U103" s="226"/>
      <c r="V103" s="226"/>
      <c r="W103" s="227"/>
      <c r="X103" s="171"/>
      <c r="Y103" s="172"/>
      <c r="Z103" s="172"/>
      <c r="AA103" s="172"/>
      <c r="AB103" s="172"/>
      <c r="AC103" s="172"/>
      <c r="AD103" s="172"/>
      <c r="AE103" s="172"/>
      <c r="AF103" s="172"/>
      <c r="AG103" s="172"/>
      <c r="AH103" s="172"/>
      <c r="AI103" s="172"/>
      <c r="AJ103" s="172"/>
      <c r="AK103" s="255"/>
      <c r="AL103" s="262"/>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4"/>
      <c r="BI103" s="262"/>
      <c r="BJ103" s="263"/>
      <c r="BK103" s="263"/>
      <c r="BL103" s="263"/>
      <c r="BM103" s="263"/>
      <c r="BN103" s="263"/>
      <c r="BO103" s="263"/>
      <c r="BP103" s="263"/>
      <c r="BQ103" s="263"/>
      <c r="BR103" s="263"/>
      <c r="BS103" s="263"/>
      <c r="BT103" s="263"/>
      <c r="BU103" s="263"/>
      <c r="BV103" s="263"/>
      <c r="BW103" s="263"/>
      <c r="BX103" s="197"/>
      <c r="BY103" s="157"/>
      <c r="BZ103" s="157"/>
      <c r="CA103" s="157"/>
      <c r="CB103" s="157"/>
      <c r="CC103" s="157"/>
      <c r="CD103" s="157"/>
      <c r="CE103" s="157"/>
      <c r="CF103" s="157"/>
      <c r="CG103" s="158"/>
      <c r="CH103" s="159"/>
      <c r="CI103" s="160"/>
      <c r="CJ103" s="160"/>
      <c r="CK103" s="160"/>
      <c r="CL103" s="160"/>
      <c r="CM103" s="160"/>
      <c r="CN103" s="160"/>
      <c r="CO103" s="160"/>
      <c r="CP103" s="160"/>
      <c r="CQ103" s="160"/>
      <c r="CR103" s="160"/>
      <c r="CS103" s="160"/>
      <c r="CT103" s="160"/>
      <c r="CU103" s="160"/>
      <c r="CV103" s="160"/>
      <c r="CW103" s="160"/>
      <c r="CX103" s="160"/>
      <c r="CY103" s="160"/>
    </row>
    <row r="104" spans="5:103" ht="6.6" customHeight="1" x14ac:dyDescent="0.15">
      <c r="E104" s="143"/>
      <c r="F104" s="144"/>
      <c r="G104" s="99"/>
      <c r="H104" s="100"/>
      <c r="I104" s="100"/>
      <c r="J104" s="100"/>
      <c r="K104" s="100"/>
      <c r="L104" s="101"/>
      <c r="M104" s="198" t="s">
        <v>9</v>
      </c>
      <c r="N104" s="199"/>
      <c r="O104" s="199"/>
      <c r="P104" s="199"/>
      <c r="Q104" s="199"/>
      <c r="R104" s="199"/>
      <c r="S104" s="199"/>
      <c r="T104" s="199"/>
      <c r="U104" s="199"/>
      <c r="V104" s="199"/>
      <c r="W104" s="235"/>
      <c r="X104" s="138" t="s">
        <v>39</v>
      </c>
      <c r="Y104" s="139"/>
      <c r="Z104" s="139"/>
      <c r="AA104" s="139"/>
      <c r="AB104" s="139"/>
      <c r="AC104" s="139"/>
      <c r="AD104" s="139"/>
      <c r="AE104" s="139"/>
      <c r="AF104" s="139"/>
      <c r="AG104" s="139"/>
      <c r="AH104" s="139"/>
      <c r="AI104" s="139"/>
      <c r="AJ104" s="139"/>
      <c r="AK104" s="140"/>
      <c r="AL104" s="211" t="s">
        <v>88</v>
      </c>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34"/>
      <c r="BI104" s="198" t="s">
        <v>126</v>
      </c>
      <c r="BJ104" s="199"/>
      <c r="BK104" s="199"/>
      <c r="BL104" s="199"/>
      <c r="BM104" s="199"/>
      <c r="BN104" s="199"/>
      <c r="BO104" s="199"/>
      <c r="BP104" s="199"/>
      <c r="BQ104" s="199"/>
      <c r="BR104" s="199"/>
      <c r="BS104" s="199"/>
      <c r="BT104" s="199"/>
      <c r="BU104" s="199"/>
      <c r="BV104" s="199"/>
      <c r="BW104" s="199"/>
      <c r="BX104" s="151" t="str">
        <f>IF(BK106="","",IF(BK106&gt;=AU106,"○",""))</f>
        <v/>
      </c>
      <c r="BY104" s="152"/>
      <c r="BZ104" s="152"/>
      <c r="CA104" s="152"/>
      <c r="CB104" s="152"/>
      <c r="CC104" s="152" t="str">
        <f>IF(BK106="","",IF(BK106&lt;AU106,"○",""))</f>
        <v/>
      </c>
      <c r="CD104" s="152"/>
      <c r="CE104" s="152"/>
      <c r="CF104" s="152"/>
      <c r="CG104" s="161"/>
      <c r="CH104" s="162" t="s">
        <v>36</v>
      </c>
      <c r="CI104" s="166"/>
      <c r="CJ104" s="166"/>
      <c r="CK104" s="166"/>
      <c r="CL104" s="166"/>
      <c r="CM104" s="166"/>
      <c r="CN104" s="166"/>
      <c r="CO104" s="166"/>
      <c r="CP104" s="166"/>
      <c r="CQ104" s="166"/>
      <c r="CR104" s="166"/>
      <c r="CS104" s="166"/>
      <c r="CT104" s="166"/>
      <c r="CU104" s="166"/>
      <c r="CV104" s="166"/>
      <c r="CW104" s="166"/>
      <c r="CX104" s="166"/>
      <c r="CY104" s="166"/>
    </row>
    <row r="105" spans="5:103" ht="6.6" customHeight="1" x14ac:dyDescent="0.15">
      <c r="E105" s="143"/>
      <c r="F105" s="144"/>
      <c r="G105" s="99"/>
      <c r="H105" s="100"/>
      <c r="I105" s="100"/>
      <c r="J105" s="100"/>
      <c r="K105" s="100"/>
      <c r="L105" s="101"/>
      <c r="M105" s="200"/>
      <c r="N105" s="201"/>
      <c r="O105" s="201"/>
      <c r="P105" s="201"/>
      <c r="Q105" s="201"/>
      <c r="R105" s="201"/>
      <c r="S105" s="201"/>
      <c r="T105" s="201"/>
      <c r="U105" s="201"/>
      <c r="V105" s="201"/>
      <c r="W105" s="231"/>
      <c r="X105" s="99"/>
      <c r="Y105" s="100"/>
      <c r="Z105" s="100"/>
      <c r="AA105" s="100"/>
      <c r="AB105" s="100"/>
      <c r="AC105" s="100"/>
      <c r="AD105" s="100"/>
      <c r="AE105" s="100"/>
      <c r="AF105" s="100"/>
      <c r="AG105" s="100"/>
      <c r="AH105" s="100"/>
      <c r="AI105" s="100"/>
      <c r="AJ105" s="100"/>
      <c r="AK105" s="101"/>
      <c r="AL105" s="127"/>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6"/>
      <c r="BI105" s="200"/>
      <c r="BJ105" s="201"/>
      <c r="BK105" s="201"/>
      <c r="BL105" s="201"/>
      <c r="BM105" s="201"/>
      <c r="BN105" s="201"/>
      <c r="BO105" s="201"/>
      <c r="BP105" s="201"/>
      <c r="BQ105" s="201"/>
      <c r="BR105" s="201"/>
      <c r="BS105" s="201"/>
      <c r="BT105" s="201"/>
      <c r="BU105" s="201"/>
      <c r="BV105" s="201"/>
      <c r="BW105" s="201"/>
      <c r="BX105" s="151"/>
      <c r="BY105" s="152"/>
      <c r="BZ105" s="152"/>
      <c r="CA105" s="152"/>
      <c r="CB105" s="152"/>
      <c r="CC105" s="152"/>
      <c r="CD105" s="152"/>
      <c r="CE105" s="152"/>
      <c r="CF105" s="152"/>
      <c r="CG105" s="161"/>
      <c r="CH105" s="162"/>
      <c r="CI105" s="166"/>
      <c r="CJ105" s="166"/>
      <c r="CK105" s="166"/>
      <c r="CL105" s="166"/>
      <c r="CM105" s="166"/>
      <c r="CN105" s="166"/>
      <c r="CO105" s="166"/>
      <c r="CP105" s="166"/>
      <c r="CQ105" s="166"/>
      <c r="CR105" s="166"/>
      <c r="CS105" s="166"/>
      <c r="CT105" s="166"/>
      <c r="CU105" s="166"/>
      <c r="CV105" s="166"/>
      <c r="CW105" s="166"/>
      <c r="CX105" s="166"/>
      <c r="CY105" s="166"/>
    </row>
    <row r="106" spans="5:103" ht="6.6" customHeight="1" x14ac:dyDescent="0.15">
      <c r="E106" s="143"/>
      <c r="F106" s="144"/>
      <c r="G106" s="99"/>
      <c r="H106" s="100"/>
      <c r="I106" s="100"/>
      <c r="J106" s="100"/>
      <c r="K106" s="100"/>
      <c r="L106" s="101"/>
      <c r="M106" s="200"/>
      <c r="N106" s="201"/>
      <c r="O106" s="201"/>
      <c r="P106" s="201"/>
      <c r="Q106" s="201"/>
      <c r="R106" s="201"/>
      <c r="S106" s="201"/>
      <c r="T106" s="201"/>
      <c r="U106" s="201"/>
      <c r="V106" s="201"/>
      <c r="W106" s="231"/>
      <c r="X106" s="99"/>
      <c r="Y106" s="100"/>
      <c r="Z106" s="100"/>
      <c r="AA106" s="100"/>
      <c r="AB106" s="100"/>
      <c r="AC106" s="100"/>
      <c r="AD106" s="100"/>
      <c r="AE106" s="100"/>
      <c r="AF106" s="100"/>
      <c r="AG106" s="100"/>
      <c r="AH106" s="100"/>
      <c r="AI106" s="100"/>
      <c r="AJ106" s="100"/>
      <c r="AK106" s="101"/>
      <c r="AL106" s="38"/>
      <c r="AM106" s="41"/>
      <c r="AN106" s="106" t="s">
        <v>89</v>
      </c>
      <c r="AO106" s="106"/>
      <c r="AP106" s="106"/>
      <c r="AQ106" s="106"/>
      <c r="AR106" s="106"/>
      <c r="AS106" s="106" t="s">
        <v>25</v>
      </c>
      <c r="AT106" s="106"/>
      <c r="AU106" s="106">
        <v>67.5</v>
      </c>
      <c r="AV106" s="106"/>
      <c r="AW106" s="106"/>
      <c r="AX106" s="106"/>
      <c r="AY106" s="106"/>
      <c r="AZ106" s="106"/>
      <c r="BA106" s="106" t="s">
        <v>40</v>
      </c>
      <c r="BB106" s="106"/>
      <c r="BC106" s="76"/>
      <c r="BD106" s="76"/>
      <c r="BE106" s="76"/>
      <c r="BF106" s="76"/>
      <c r="BG106" s="76"/>
      <c r="BH106" s="77"/>
      <c r="BI106" s="78"/>
      <c r="BJ106" s="79"/>
      <c r="BK106" s="242"/>
      <c r="BL106" s="242"/>
      <c r="BM106" s="242"/>
      <c r="BN106" s="242"/>
      <c r="BO106" s="242"/>
      <c r="BP106" s="242"/>
      <c r="BQ106" s="242"/>
      <c r="BR106" s="242"/>
      <c r="BS106" s="242"/>
      <c r="BT106" s="345" t="s">
        <v>40</v>
      </c>
      <c r="BU106" s="345"/>
      <c r="BV106" s="345"/>
      <c r="BW106" s="39"/>
      <c r="BX106" s="151"/>
      <c r="BY106" s="152"/>
      <c r="BZ106" s="152"/>
      <c r="CA106" s="152"/>
      <c r="CB106" s="152"/>
      <c r="CC106" s="152"/>
      <c r="CD106" s="152"/>
      <c r="CE106" s="152"/>
      <c r="CF106" s="152"/>
      <c r="CG106" s="161"/>
      <c r="CH106" s="162"/>
      <c r="CI106" s="166"/>
      <c r="CJ106" s="166"/>
      <c r="CK106" s="166"/>
      <c r="CL106" s="166"/>
      <c r="CM106" s="166"/>
      <c r="CN106" s="166"/>
      <c r="CO106" s="166"/>
      <c r="CP106" s="166"/>
      <c r="CQ106" s="166"/>
      <c r="CR106" s="166"/>
      <c r="CS106" s="166"/>
      <c r="CT106" s="166"/>
      <c r="CU106" s="166"/>
      <c r="CV106" s="166"/>
      <c r="CW106" s="166"/>
      <c r="CX106" s="166"/>
      <c r="CY106" s="166"/>
    </row>
    <row r="107" spans="5:103" ht="6.6" customHeight="1" x14ac:dyDescent="0.15">
      <c r="E107" s="143"/>
      <c r="F107" s="144"/>
      <c r="G107" s="99"/>
      <c r="H107" s="100"/>
      <c r="I107" s="100"/>
      <c r="J107" s="100"/>
      <c r="K107" s="100"/>
      <c r="L107" s="101"/>
      <c r="M107" s="200"/>
      <c r="N107" s="201"/>
      <c r="O107" s="201"/>
      <c r="P107" s="201"/>
      <c r="Q107" s="201"/>
      <c r="R107" s="201"/>
      <c r="S107" s="201"/>
      <c r="T107" s="201"/>
      <c r="U107" s="201"/>
      <c r="V107" s="201"/>
      <c r="W107" s="231"/>
      <c r="X107" s="99"/>
      <c r="Y107" s="100"/>
      <c r="Z107" s="100"/>
      <c r="AA107" s="100"/>
      <c r="AB107" s="100"/>
      <c r="AC107" s="100"/>
      <c r="AD107" s="100"/>
      <c r="AE107" s="100"/>
      <c r="AF107" s="100"/>
      <c r="AG107" s="100"/>
      <c r="AH107" s="100"/>
      <c r="AI107" s="100"/>
      <c r="AJ107" s="100"/>
      <c r="AK107" s="101"/>
      <c r="AL107" s="38"/>
      <c r="AM107" s="54"/>
      <c r="AN107" s="107"/>
      <c r="AO107" s="107"/>
      <c r="AP107" s="107"/>
      <c r="AQ107" s="107"/>
      <c r="AR107" s="107"/>
      <c r="AS107" s="107"/>
      <c r="AT107" s="107"/>
      <c r="AU107" s="107"/>
      <c r="AV107" s="107"/>
      <c r="AW107" s="107"/>
      <c r="AX107" s="107"/>
      <c r="AY107" s="107"/>
      <c r="AZ107" s="107"/>
      <c r="BA107" s="107"/>
      <c r="BB107" s="107"/>
      <c r="BC107" s="75"/>
      <c r="BD107" s="79"/>
      <c r="BE107" s="79"/>
      <c r="BF107" s="79"/>
      <c r="BG107" s="79"/>
      <c r="BH107" s="77"/>
      <c r="BI107" s="78"/>
      <c r="BJ107" s="79"/>
      <c r="BK107" s="243"/>
      <c r="BL107" s="243"/>
      <c r="BM107" s="243"/>
      <c r="BN107" s="243"/>
      <c r="BO107" s="243"/>
      <c r="BP107" s="243"/>
      <c r="BQ107" s="243"/>
      <c r="BR107" s="243"/>
      <c r="BS107" s="243"/>
      <c r="BT107" s="345"/>
      <c r="BU107" s="345"/>
      <c r="BV107" s="345"/>
      <c r="BW107" s="39"/>
      <c r="BX107" s="151"/>
      <c r="BY107" s="152"/>
      <c r="BZ107" s="152"/>
      <c r="CA107" s="152"/>
      <c r="CB107" s="152"/>
      <c r="CC107" s="152"/>
      <c r="CD107" s="152"/>
      <c r="CE107" s="152"/>
      <c r="CF107" s="152"/>
      <c r="CG107" s="161"/>
      <c r="CH107" s="162"/>
      <c r="CI107" s="166"/>
      <c r="CJ107" s="166"/>
      <c r="CK107" s="166"/>
      <c r="CL107" s="166"/>
      <c r="CM107" s="166"/>
      <c r="CN107" s="166"/>
      <c r="CO107" s="166"/>
      <c r="CP107" s="166"/>
      <c r="CQ107" s="166"/>
      <c r="CR107" s="166"/>
      <c r="CS107" s="166"/>
      <c r="CT107" s="166"/>
      <c r="CU107" s="166"/>
      <c r="CV107" s="166"/>
      <c r="CW107" s="166"/>
      <c r="CX107" s="166"/>
      <c r="CY107" s="166"/>
    </row>
    <row r="108" spans="5:103" ht="6.6" customHeight="1" x14ac:dyDescent="0.15">
      <c r="E108" s="145"/>
      <c r="F108" s="146"/>
      <c r="G108" s="102"/>
      <c r="H108" s="103"/>
      <c r="I108" s="103"/>
      <c r="J108" s="103"/>
      <c r="K108" s="103"/>
      <c r="L108" s="104"/>
      <c r="M108" s="202"/>
      <c r="N108" s="203"/>
      <c r="O108" s="203"/>
      <c r="P108" s="203"/>
      <c r="Q108" s="203"/>
      <c r="R108" s="203"/>
      <c r="S108" s="203"/>
      <c r="T108" s="203"/>
      <c r="U108" s="203"/>
      <c r="V108" s="203"/>
      <c r="W108" s="232"/>
      <c r="X108" s="102"/>
      <c r="Y108" s="103"/>
      <c r="Z108" s="103"/>
      <c r="AA108" s="103"/>
      <c r="AB108" s="103"/>
      <c r="AC108" s="103"/>
      <c r="AD108" s="103"/>
      <c r="AE108" s="103"/>
      <c r="AF108" s="103"/>
      <c r="AG108" s="103"/>
      <c r="AH108" s="103"/>
      <c r="AI108" s="103"/>
      <c r="AJ108" s="103"/>
      <c r="AK108" s="104"/>
      <c r="AL108" s="38"/>
      <c r="AM108" s="54"/>
      <c r="AN108" s="55"/>
      <c r="AO108" s="55"/>
      <c r="AP108" s="55"/>
      <c r="AQ108" s="55"/>
      <c r="AR108" s="55"/>
      <c r="AS108" s="55"/>
      <c r="AT108" s="55"/>
      <c r="AU108" s="55"/>
      <c r="AV108" s="55"/>
      <c r="AW108" s="55"/>
      <c r="AX108" s="55"/>
      <c r="AY108" s="55"/>
      <c r="AZ108" s="55"/>
      <c r="BA108" s="55"/>
      <c r="BB108" s="55"/>
      <c r="BC108" s="41"/>
      <c r="BD108" s="54"/>
      <c r="BE108" s="54"/>
      <c r="BF108" s="54"/>
      <c r="BG108" s="54"/>
      <c r="BH108" s="42"/>
      <c r="BI108" s="40"/>
      <c r="BJ108" s="54"/>
      <c r="BK108" s="54"/>
      <c r="BL108" s="54"/>
      <c r="BM108" s="54"/>
      <c r="BN108" s="54"/>
      <c r="BO108" s="54"/>
      <c r="BP108" s="54"/>
      <c r="BQ108" s="54"/>
      <c r="BR108" s="54"/>
      <c r="BS108" s="54"/>
      <c r="BT108" s="54"/>
      <c r="BU108" s="54"/>
      <c r="BV108" s="54"/>
      <c r="BW108" s="39"/>
      <c r="BX108" s="153"/>
      <c r="BY108" s="154"/>
      <c r="BZ108" s="154"/>
      <c r="CA108" s="154"/>
      <c r="CB108" s="154"/>
      <c r="CC108" s="154"/>
      <c r="CD108" s="154"/>
      <c r="CE108" s="154"/>
      <c r="CF108" s="154"/>
      <c r="CG108" s="216"/>
      <c r="CH108" s="162"/>
      <c r="CI108" s="166"/>
      <c r="CJ108" s="166"/>
      <c r="CK108" s="166"/>
      <c r="CL108" s="166"/>
      <c r="CM108" s="166"/>
      <c r="CN108" s="166"/>
      <c r="CO108" s="166"/>
      <c r="CP108" s="166"/>
      <c r="CQ108" s="166"/>
      <c r="CR108" s="166"/>
      <c r="CS108" s="166"/>
      <c r="CT108" s="166"/>
      <c r="CU108" s="166"/>
      <c r="CV108" s="166"/>
      <c r="CW108" s="166"/>
      <c r="CX108" s="166"/>
      <c r="CY108" s="166"/>
    </row>
    <row r="109" spans="5:103" ht="6.6" customHeight="1" x14ac:dyDescent="0.15">
      <c r="E109" s="141" t="s">
        <v>74</v>
      </c>
      <c r="F109" s="142"/>
      <c r="G109" s="96" t="s">
        <v>149</v>
      </c>
      <c r="H109" s="97"/>
      <c r="I109" s="97"/>
      <c r="J109" s="97"/>
      <c r="K109" s="97"/>
      <c r="L109" s="98"/>
      <c r="M109" s="222" t="s">
        <v>62</v>
      </c>
      <c r="N109" s="223"/>
      <c r="O109" s="223"/>
      <c r="P109" s="223"/>
      <c r="Q109" s="223"/>
      <c r="R109" s="223"/>
      <c r="S109" s="223"/>
      <c r="T109" s="223"/>
      <c r="U109" s="223"/>
      <c r="V109" s="223"/>
      <c r="W109" s="224"/>
      <c r="X109" s="96" t="s">
        <v>99</v>
      </c>
      <c r="Y109" s="97"/>
      <c r="Z109" s="97"/>
      <c r="AA109" s="97"/>
      <c r="AB109" s="97"/>
      <c r="AC109" s="97"/>
      <c r="AD109" s="97"/>
      <c r="AE109" s="97"/>
      <c r="AF109" s="97"/>
      <c r="AG109" s="97"/>
      <c r="AH109" s="97"/>
      <c r="AI109" s="97"/>
      <c r="AJ109" s="97"/>
      <c r="AK109" s="98"/>
      <c r="AL109" s="222" t="s">
        <v>75</v>
      </c>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4"/>
      <c r="BI109" s="147"/>
      <c r="BJ109" s="148"/>
      <c r="BK109" s="148"/>
      <c r="BL109" s="148"/>
      <c r="BM109" s="148"/>
      <c r="BN109" s="148"/>
      <c r="BO109" s="148"/>
      <c r="BP109" s="148"/>
      <c r="BQ109" s="148"/>
      <c r="BR109" s="148"/>
      <c r="BS109" s="148"/>
      <c r="BT109" s="148"/>
      <c r="BU109" s="148"/>
      <c r="BV109" s="148"/>
      <c r="BW109" s="148"/>
      <c r="BX109" s="196"/>
      <c r="BY109" s="155"/>
      <c r="BZ109" s="155"/>
      <c r="CA109" s="155"/>
      <c r="CB109" s="155"/>
      <c r="CC109" s="155"/>
      <c r="CD109" s="155"/>
      <c r="CE109" s="155"/>
      <c r="CF109" s="155"/>
      <c r="CG109" s="156"/>
      <c r="CH109" s="223" t="s">
        <v>34</v>
      </c>
      <c r="CI109" s="223"/>
      <c r="CJ109" s="223"/>
      <c r="CK109" s="223"/>
      <c r="CL109" s="223"/>
      <c r="CM109" s="223"/>
      <c r="CN109" s="223"/>
      <c r="CO109" s="223"/>
      <c r="CP109" s="223"/>
      <c r="CQ109" s="223"/>
      <c r="CR109" s="223"/>
      <c r="CS109" s="223"/>
      <c r="CT109" s="223"/>
      <c r="CU109" s="223"/>
      <c r="CV109" s="223"/>
      <c r="CW109" s="223"/>
      <c r="CX109" s="223"/>
      <c r="CY109" s="224"/>
    </row>
    <row r="110" spans="5:103" ht="6.6" customHeight="1" x14ac:dyDescent="0.15">
      <c r="E110" s="143"/>
      <c r="F110" s="144"/>
      <c r="G110" s="99"/>
      <c r="H110" s="100"/>
      <c r="I110" s="100"/>
      <c r="J110" s="100"/>
      <c r="K110" s="100"/>
      <c r="L110" s="101"/>
      <c r="M110" s="200"/>
      <c r="N110" s="201"/>
      <c r="O110" s="201"/>
      <c r="P110" s="201"/>
      <c r="Q110" s="201"/>
      <c r="R110" s="201"/>
      <c r="S110" s="201"/>
      <c r="T110" s="201"/>
      <c r="U110" s="201"/>
      <c r="V110" s="201"/>
      <c r="W110" s="231"/>
      <c r="X110" s="99"/>
      <c r="Y110" s="100"/>
      <c r="Z110" s="100"/>
      <c r="AA110" s="100"/>
      <c r="AB110" s="100"/>
      <c r="AC110" s="100"/>
      <c r="AD110" s="100"/>
      <c r="AE110" s="100"/>
      <c r="AF110" s="100"/>
      <c r="AG110" s="100"/>
      <c r="AH110" s="100"/>
      <c r="AI110" s="100"/>
      <c r="AJ110" s="100"/>
      <c r="AK110" s="101"/>
      <c r="AL110" s="225"/>
      <c r="AM110" s="226"/>
      <c r="AN110" s="226"/>
      <c r="AO110" s="226"/>
      <c r="AP110" s="226"/>
      <c r="AQ110" s="226"/>
      <c r="AR110" s="226"/>
      <c r="AS110" s="226"/>
      <c r="AT110" s="226"/>
      <c r="AU110" s="226"/>
      <c r="AV110" s="226"/>
      <c r="AW110" s="226"/>
      <c r="AX110" s="226"/>
      <c r="AY110" s="226"/>
      <c r="AZ110" s="226"/>
      <c r="BA110" s="226"/>
      <c r="BB110" s="226"/>
      <c r="BC110" s="226"/>
      <c r="BD110" s="226"/>
      <c r="BE110" s="226"/>
      <c r="BF110" s="226"/>
      <c r="BG110" s="226"/>
      <c r="BH110" s="227"/>
      <c r="BI110" s="149"/>
      <c r="BJ110" s="150"/>
      <c r="BK110" s="150"/>
      <c r="BL110" s="150"/>
      <c r="BM110" s="150"/>
      <c r="BN110" s="150"/>
      <c r="BO110" s="150"/>
      <c r="BP110" s="150"/>
      <c r="BQ110" s="150"/>
      <c r="BR110" s="150"/>
      <c r="BS110" s="150"/>
      <c r="BT110" s="150"/>
      <c r="BU110" s="150"/>
      <c r="BV110" s="150"/>
      <c r="BW110" s="150"/>
      <c r="BX110" s="197"/>
      <c r="BY110" s="157"/>
      <c r="BZ110" s="157"/>
      <c r="CA110" s="157"/>
      <c r="CB110" s="157"/>
      <c r="CC110" s="157"/>
      <c r="CD110" s="157"/>
      <c r="CE110" s="157"/>
      <c r="CF110" s="157"/>
      <c r="CG110" s="158"/>
      <c r="CH110" s="203"/>
      <c r="CI110" s="203"/>
      <c r="CJ110" s="203"/>
      <c r="CK110" s="203"/>
      <c r="CL110" s="203"/>
      <c r="CM110" s="203"/>
      <c r="CN110" s="203"/>
      <c r="CO110" s="203"/>
      <c r="CP110" s="203"/>
      <c r="CQ110" s="203"/>
      <c r="CR110" s="203"/>
      <c r="CS110" s="203"/>
      <c r="CT110" s="203"/>
      <c r="CU110" s="203"/>
      <c r="CV110" s="203"/>
      <c r="CW110" s="203"/>
      <c r="CX110" s="203"/>
      <c r="CY110" s="232"/>
    </row>
    <row r="111" spans="5:103" ht="6.6" customHeight="1" x14ac:dyDescent="0.15">
      <c r="E111" s="143"/>
      <c r="F111" s="144"/>
      <c r="G111" s="99"/>
      <c r="H111" s="100"/>
      <c r="I111" s="100"/>
      <c r="J111" s="100"/>
      <c r="K111" s="100"/>
      <c r="L111" s="101"/>
      <c r="M111" s="200"/>
      <c r="N111" s="201"/>
      <c r="O111" s="201"/>
      <c r="P111" s="201"/>
      <c r="Q111" s="201"/>
      <c r="R111" s="201"/>
      <c r="S111" s="201"/>
      <c r="T111" s="201"/>
      <c r="U111" s="201"/>
      <c r="V111" s="201"/>
      <c r="W111" s="231"/>
      <c r="X111" s="99"/>
      <c r="Y111" s="100"/>
      <c r="Z111" s="100"/>
      <c r="AA111" s="100"/>
      <c r="AB111" s="100"/>
      <c r="AC111" s="100"/>
      <c r="AD111" s="100"/>
      <c r="AE111" s="100"/>
      <c r="AF111" s="100"/>
      <c r="AG111" s="100"/>
      <c r="AH111" s="100"/>
      <c r="AI111" s="100"/>
      <c r="AJ111" s="100"/>
      <c r="AK111" s="101"/>
      <c r="AL111" s="138" t="s">
        <v>208</v>
      </c>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40"/>
      <c r="BI111" s="56"/>
      <c r="BJ111" s="57"/>
      <c r="BK111" s="57"/>
      <c r="BL111" s="57"/>
      <c r="BM111" s="57"/>
      <c r="BN111" s="57"/>
      <c r="BO111" s="57"/>
      <c r="BP111" s="57"/>
      <c r="BQ111" s="57"/>
      <c r="BR111" s="57"/>
      <c r="BS111" s="57"/>
      <c r="BT111" s="57"/>
      <c r="BU111" s="57"/>
      <c r="BV111" s="57"/>
      <c r="BW111" s="58"/>
      <c r="BX111" s="151" t="str">
        <f>IF(BO114="","",IF(BO114&lt;=AX116,"○",""))</f>
        <v/>
      </c>
      <c r="BY111" s="152"/>
      <c r="BZ111" s="152"/>
      <c r="CA111" s="152"/>
      <c r="CB111" s="152"/>
      <c r="CC111" s="152" t="str">
        <f>IF(BO114="","",IF(BO114&gt;AX116,"○",""))</f>
        <v/>
      </c>
      <c r="CD111" s="152"/>
      <c r="CE111" s="152"/>
      <c r="CF111" s="152"/>
      <c r="CG111" s="161"/>
      <c r="CH111" s="97" t="s">
        <v>35</v>
      </c>
      <c r="CI111" s="97"/>
      <c r="CJ111" s="97"/>
      <c r="CK111" s="97"/>
      <c r="CL111" s="97"/>
      <c r="CM111" s="97"/>
      <c r="CN111" s="97"/>
      <c r="CO111" s="97"/>
      <c r="CP111" s="97"/>
      <c r="CQ111" s="97"/>
      <c r="CR111" s="97"/>
      <c r="CS111" s="97"/>
      <c r="CT111" s="97"/>
      <c r="CU111" s="97"/>
      <c r="CV111" s="97"/>
      <c r="CW111" s="97"/>
      <c r="CX111" s="97"/>
      <c r="CY111" s="98"/>
    </row>
    <row r="112" spans="5:103" ht="6.6" customHeight="1" x14ac:dyDescent="0.15">
      <c r="E112" s="143"/>
      <c r="F112" s="144"/>
      <c r="G112" s="99"/>
      <c r="H112" s="100"/>
      <c r="I112" s="100"/>
      <c r="J112" s="100"/>
      <c r="K112" s="100"/>
      <c r="L112" s="101"/>
      <c r="M112" s="200"/>
      <c r="N112" s="201"/>
      <c r="O112" s="201"/>
      <c r="P112" s="201"/>
      <c r="Q112" s="201"/>
      <c r="R112" s="201"/>
      <c r="S112" s="201"/>
      <c r="T112" s="201"/>
      <c r="U112" s="201"/>
      <c r="V112" s="201"/>
      <c r="W112" s="231"/>
      <c r="X112" s="99"/>
      <c r="Y112" s="100"/>
      <c r="Z112" s="100"/>
      <c r="AA112" s="100"/>
      <c r="AB112" s="100"/>
      <c r="AC112" s="100"/>
      <c r="AD112" s="100"/>
      <c r="AE112" s="100"/>
      <c r="AF112" s="100"/>
      <c r="AG112" s="100"/>
      <c r="AH112" s="100"/>
      <c r="AI112" s="100"/>
      <c r="AJ112" s="100"/>
      <c r="AK112" s="101"/>
      <c r="AL112" s="99"/>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1"/>
      <c r="BI112" s="59"/>
      <c r="BJ112" s="60"/>
      <c r="BK112" s="60"/>
      <c r="BL112" s="60"/>
      <c r="BM112" s="60"/>
      <c r="BN112" s="60"/>
      <c r="BO112" s="60"/>
      <c r="BP112" s="60"/>
      <c r="BQ112" s="60"/>
      <c r="BR112" s="60"/>
      <c r="BS112" s="60"/>
      <c r="BT112" s="60"/>
      <c r="BU112" s="60"/>
      <c r="BV112" s="60"/>
      <c r="BW112" s="61"/>
      <c r="BX112" s="151"/>
      <c r="BY112" s="152"/>
      <c r="BZ112" s="152"/>
      <c r="CA112" s="152"/>
      <c r="CB112" s="152"/>
      <c r="CC112" s="152"/>
      <c r="CD112" s="152"/>
      <c r="CE112" s="152"/>
      <c r="CF112" s="152"/>
      <c r="CG112" s="161"/>
      <c r="CH112" s="100"/>
      <c r="CI112" s="100"/>
      <c r="CJ112" s="100"/>
      <c r="CK112" s="100"/>
      <c r="CL112" s="100"/>
      <c r="CM112" s="100"/>
      <c r="CN112" s="100"/>
      <c r="CO112" s="100"/>
      <c r="CP112" s="100"/>
      <c r="CQ112" s="100"/>
      <c r="CR112" s="100"/>
      <c r="CS112" s="100"/>
      <c r="CT112" s="100"/>
      <c r="CU112" s="100"/>
      <c r="CV112" s="100"/>
      <c r="CW112" s="100"/>
      <c r="CX112" s="100"/>
      <c r="CY112" s="101"/>
    </row>
    <row r="113" spans="4:103" ht="6.6" customHeight="1" x14ac:dyDescent="0.15">
      <c r="E113" s="143"/>
      <c r="F113" s="144"/>
      <c r="G113" s="99"/>
      <c r="H113" s="100"/>
      <c r="I113" s="100"/>
      <c r="J113" s="100"/>
      <c r="K113" s="100"/>
      <c r="L113" s="101"/>
      <c r="M113" s="200"/>
      <c r="N113" s="201"/>
      <c r="O113" s="201"/>
      <c r="P113" s="201"/>
      <c r="Q113" s="201"/>
      <c r="R113" s="201"/>
      <c r="S113" s="201"/>
      <c r="T113" s="201"/>
      <c r="U113" s="201"/>
      <c r="V113" s="201"/>
      <c r="W113" s="231"/>
      <c r="X113" s="99"/>
      <c r="Y113" s="100"/>
      <c r="Z113" s="100"/>
      <c r="AA113" s="100"/>
      <c r="AB113" s="100"/>
      <c r="AC113" s="100"/>
      <c r="AD113" s="100"/>
      <c r="AE113" s="100"/>
      <c r="AF113" s="100"/>
      <c r="AG113" s="100"/>
      <c r="AH113" s="100"/>
      <c r="AI113" s="100"/>
      <c r="AJ113" s="100"/>
      <c r="AK113" s="101"/>
      <c r="AL113" s="99"/>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1"/>
      <c r="BI113" s="59"/>
      <c r="BJ113" s="60"/>
      <c r="BK113" s="60"/>
      <c r="BL113" s="60"/>
      <c r="BM113" s="60"/>
      <c r="BN113" s="60"/>
      <c r="BO113" s="60"/>
      <c r="BP113" s="60"/>
      <c r="BQ113" s="60"/>
      <c r="BR113" s="60"/>
      <c r="BS113" s="60"/>
      <c r="BT113" s="60"/>
      <c r="BU113" s="60"/>
      <c r="BV113" s="60"/>
      <c r="BW113" s="61"/>
      <c r="BX113" s="151"/>
      <c r="BY113" s="152"/>
      <c r="BZ113" s="152"/>
      <c r="CA113" s="152"/>
      <c r="CB113" s="152"/>
      <c r="CC113" s="152"/>
      <c r="CD113" s="152"/>
      <c r="CE113" s="152"/>
      <c r="CF113" s="152"/>
      <c r="CG113" s="161"/>
      <c r="CH113" s="100"/>
      <c r="CI113" s="100"/>
      <c r="CJ113" s="100"/>
      <c r="CK113" s="100"/>
      <c r="CL113" s="100"/>
      <c r="CM113" s="100"/>
      <c r="CN113" s="100"/>
      <c r="CO113" s="100"/>
      <c r="CP113" s="100"/>
      <c r="CQ113" s="100"/>
      <c r="CR113" s="100"/>
      <c r="CS113" s="100"/>
      <c r="CT113" s="100"/>
      <c r="CU113" s="100"/>
      <c r="CV113" s="100"/>
      <c r="CW113" s="100"/>
      <c r="CX113" s="100"/>
      <c r="CY113" s="101"/>
    </row>
    <row r="114" spans="4:103" ht="6.6" customHeight="1" x14ac:dyDescent="0.15">
      <c r="E114" s="143"/>
      <c r="F114" s="144"/>
      <c r="G114" s="99"/>
      <c r="H114" s="100"/>
      <c r="I114" s="100"/>
      <c r="J114" s="100"/>
      <c r="K114" s="100"/>
      <c r="L114" s="101"/>
      <c r="M114" s="200"/>
      <c r="N114" s="201"/>
      <c r="O114" s="201"/>
      <c r="P114" s="201"/>
      <c r="Q114" s="201"/>
      <c r="R114" s="201"/>
      <c r="S114" s="201"/>
      <c r="T114" s="201"/>
      <c r="U114" s="201"/>
      <c r="V114" s="201"/>
      <c r="W114" s="231"/>
      <c r="X114" s="99"/>
      <c r="Y114" s="100"/>
      <c r="Z114" s="100"/>
      <c r="AA114" s="100"/>
      <c r="AB114" s="100"/>
      <c r="AC114" s="100"/>
      <c r="AD114" s="100"/>
      <c r="AE114" s="100"/>
      <c r="AF114" s="100"/>
      <c r="AG114" s="100"/>
      <c r="AH114" s="100"/>
      <c r="AI114" s="100"/>
      <c r="AJ114" s="100"/>
      <c r="AK114" s="101"/>
      <c r="AL114" s="99"/>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1"/>
      <c r="BI114" s="109" t="s">
        <v>21</v>
      </c>
      <c r="BJ114" s="110"/>
      <c r="BK114" s="110"/>
      <c r="BL114" s="110"/>
      <c r="BM114" s="110"/>
      <c r="BN114" s="110"/>
      <c r="BO114" s="121"/>
      <c r="BP114" s="121"/>
      <c r="BQ114" s="121"/>
      <c r="BR114" s="121"/>
      <c r="BS114" s="121"/>
      <c r="BT114" s="108" t="s">
        <v>30</v>
      </c>
      <c r="BU114" s="108"/>
      <c r="BV114" s="108"/>
      <c r="BW114" s="55"/>
      <c r="BX114" s="151"/>
      <c r="BY114" s="152"/>
      <c r="BZ114" s="152"/>
      <c r="CA114" s="152"/>
      <c r="CB114" s="152"/>
      <c r="CC114" s="152"/>
      <c r="CD114" s="152"/>
      <c r="CE114" s="152"/>
      <c r="CF114" s="152"/>
      <c r="CG114" s="161"/>
      <c r="CH114" s="100"/>
      <c r="CI114" s="100"/>
      <c r="CJ114" s="100"/>
      <c r="CK114" s="100"/>
      <c r="CL114" s="100"/>
      <c r="CM114" s="100"/>
      <c r="CN114" s="100"/>
      <c r="CO114" s="100"/>
      <c r="CP114" s="100"/>
      <c r="CQ114" s="100"/>
      <c r="CR114" s="100"/>
      <c r="CS114" s="100"/>
      <c r="CT114" s="100"/>
      <c r="CU114" s="100"/>
      <c r="CV114" s="100"/>
      <c r="CW114" s="100"/>
      <c r="CX114" s="100"/>
      <c r="CY114" s="101"/>
    </row>
    <row r="115" spans="4:103" ht="6.6" customHeight="1" x14ac:dyDescent="0.15">
      <c r="E115" s="143"/>
      <c r="F115" s="144"/>
      <c r="G115" s="99"/>
      <c r="H115" s="100"/>
      <c r="I115" s="100"/>
      <c r="J115" s="100"/>
      <c r="K115" s="100"/>
      <c r="L115" s="101"/>
      <c r="M115" s="200"/>
      <c r="N115" s="201"/>
      <c r="O115" s="201"/>
      <c r="P115" s="201"/>
      <c r="Q115" s="201"/>
      <c r="R115" s="201"/>
      <c r="S115" s="201"/>
      <c r="T115" s="201"/>
      <c r="U115" s="201"/>
      <c r="V115" s="201"/>
      <c r="W115" s="231"/>
      <c r="X115" s="99"/>
      <c r="Y115" s="100"/>
      <c r="Z115" s="100"/>
      <c r="AA115" s="100"/>
      <c r="AB115" s="100"/>
      <c r="AC115" s="100"/>
      <c r="AD115" s="100"/>
      <c r="AE115" s="100"/>
      <c r="AF115" s="100"/>
      <c r="AG115" s="100"/>
      <c r="AH115" s="100"/>
      <c r="AI115" s="100"/>
      <c r="AJ115" s="100"/>
      <c r="AK115" s="101"/>
      <c r="AL115" s="99"/>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1"/>
      <c r="BI115" s="109"/>
      <c r="BJ115" s="110"/>
      <c r="BK115" s="110"/>
      <c r="BL115" s="110"/>
      <c r="BM115" s="110"/>
      <c r="BN115" s="110"/>
      <c r="BO115" s="122"/>
      <c r="BP115" s="122"/>
      <c r="BQ115" s="122"/>
      <c r="BR115" s="122"/>
      <c r="BS115" s="122"/>
      <c r="BT115" s="108"/>
      <c r="BU115" s="108"/>
      <c r="BV115" s="108"/>
      <c r="BW115" s="55"/>
      <c r="BX115" s="151"/>
      <c r="BY115" s="152"/>
      <c r="BZ115" s="152"/>
      <c r="CA115" s="152"/>
      <c r="CB115" s="152"/>
      <c r="CC115" s="152"/>
      <c r="CD115" s="152"/>
      <c r="CE115" s="152"/>
      <c r="CF115" s="152"/>
      <c r="CG115" s="161"/>
      <c r="CH115" s="100"/>
      <c r="CI115" s="100"/>
      <c r="CJ115" s="100"/>
      <c r="CK115" s="100"/>
      <c r="CL115" s="100"/>
      <c r="CM115" s="100"/>
      <c r="CN115" s="100"/>
      <c r="CO115" s="100"/>
      <c r="CP115" s="100"/>
      <c r="CQ115" s="100"/>
      <c r="CR115" s="100"/>
      <c r="CS115" s="100"/>
      <c r="CT115" s="100"/>
      <c r="CU115" s="100"/>
      <c r="CV115" s="100"/>
      <c r="CW115" s="100"/>
      <c r="CX115" s="100"/>
      <c r="CY115" s="101"/>
    </row>
    <row r="116" spans="4:103" ht="6.6" customHeight="1" x14ac:dyDescent="0.15">
      <c r="E116" s="143"/>
      <c r="F116" s="144"/>
      <c r="G116" s="99"/>
      <c r="H116" s="100"/>
      <c r="I116" s="100"/>
      <c r="J116" s="100"/>
      <c r="K116" s="100"/>
      <c r="L116" s="101"/>
      <c r="M116" s="200"/>
      <c r="N116" s="201"/>
      <c r="O116" s="201"/>
      <c r="P116" s="201"/>
      <c r="Q116" s="201"/>
      <c r="R116" s="201"/>
      <c r="S116" s="201"/>
      <c r="T116" s="201"/>
      <c r="U116" s="201"/>
      <c r="V116" s="201"/>
      <c r="W116" s="231"/>
      <c r="X116" s="99"/>
      <c r="Y116" s="100"/>
      <c r="Z116" s="100"/>
      <c r="AA116" s="100"/>
      <c r="AB116" s="100"/>
      <c r="AC116" s="100"/>
      <c r="AD116" s="100"/>
      <c r="AE116" s="100"/>
      <c r="AF116" s="100"/>
      <c r="AG116" s="100"/>
      <c r="AH116" s="100"/>
      <c r="AI116" s="100"/>
      <c r="AJ116" s="100"/>
      <c r="AK116" s="101"/>
      <c r="AL116" s="38"/>
      <c r="AM116" s="62"/>
      <c r="AN116" s="62"/>
      <c r="AO116" s="62"/>
      <c r="AP116" s="62"/>
      <c r="AQ116" s="62"/>
      <c r="AR116" s="110" t="s">
        <v>15</v>
      </c>
      <c r="AS116" s="137"/>
      <c r="AT116" s="137"/>
      <c r="AU116" s="137"/>
      <c r="AV116" s="137"/>
      <c r="AW116" s="137"/>
      <c r="AX116" s="105" t="str">
        <f>IF(BC10="","?",VLOOKUP(AG5,DH64:DL69,5,0))</f>
        <v>?</v>
      </c>
      <c r="AY116" s="106"/>
      <c r="AZ116" s="106"/>
      <c r="BA116" s="106"/>
      <c r="BB116" s="108" t="s">
        <v>30</v>
      </c>
      <c r="BC116" s="108"/>
      <c r="BD116" s="108"/>
      <c r="BE116" s="41"/>
      <c r="BF116" s="41"/>
      <c r="BG116" s="41"/>
      <c r="BH116" s="42"/>
      <c r="BI116" s="109" t="s">
        <v>22</v>
      </c>
      <c r="BJ116" s="110"/>
      <c r="BK116" s="110"/>
      <c r="BL116" s="110"/>
      <c r="BM116" s="110"/>
      <c r="BN116" s="110"/>
      <c r="BO116" s="121"/>
      <c r="BP116" s="121"/>
      <c r="BQ116" s="121"/>
      <c r="BR116" s="121"/>
      <c r="BS116" s="121"/>
      <c r="BT116" s="120" t="s">
        <v>30</v>
      </c>
      <c r="BU116" s="108"/>
      <c r="BV116" s="108"/>
      <c r="BW116" s="61"/>
      <c r="BX116" s="151"/>
      <c r="BY116" s="152"/>
      <c r="BZ116" s="152"/>
      <c r="CA116" s="152"/>
      <c r="CB116" s="152"/>
      <c r="CC116" s="152"/>
      <c r="CD116" s="152"/>
      <c r="CE116" s="152"/>
      <c r="CF116" s="152"/>
      <c r="CG116" s="161"/>
      <c r="CH116" s="100"/>
      <c r="CI116" s="100"/>
      <c r="CJ116" s="100"/>
      <c r="CK116" s="100"/>
      <c r="CL116" s="100"/>
      <c r="CM116" s="100"/>
      <c r="CN116" s="100"/>
      <c r="CO116" s="100"/>
      <c r="CP116" s="100"/>
      <c r="CQ116" s="100"/>
      <c r="CR116" s="100"/>
      <c r="CS116" s="100"/>
      <c r="CT116" s="100"/>
      <c r="CU116" s="100"/>
      <c r="CV116" s="100"/>
      <c r="CW116" s="100"/>
      <c r="CX116" s="100"/>
      <c r="CY116" s="101"/>
    </row>
    <row r="117" spans="4:103" ht="6.6" customHeight="1" x14ac:dyDescent="0.15">
      <c r="E117" s="143"/>
      <c r="F117" s="144"/>
      <c r="G117" s="99"/>
      <c r="H117" s="100"/>
      <c r="I117" s="100"/>
      <c r="J117" s="100"/>
      <c r="K117" s="100"/>
      <c r="L117" s="101"/>
      <c r="M117" s="200"/>
      <c r="N117" s="201"/>
      <c r="O117" s="201"/>
      <c r="P117" s="201"/>
      <c r="Q117" s="201"/>
      <c r="R117" s="201"/>
      <c r="S117" s="201"/>
      <c r="T117" s="201"/>
      <c r="U117" s="201"/>
      <c r="V117" s="201"/>
      <c r="W117" s="231"/>
      <c r="X117" s="99"/>
      <c r="Y117" s="100"/>
      <c r="Z117" s="100"/>
      <c r="AA117" s="100"/>
      <c r="AB117" s="100"/>
      <c r="AC117" s="100"/>
      <c r="AD117" s="100"/>
      <c r="AE117" s="100"/>
      <c r="AF117" s="100"/>
      <c r="AG117" s="100"/>
      <c r="AH117" s="100"/>
      <c r="AI117" s="100"/>
      <c r="AJ117" s="100"/>
      <c r="AK117" s="101"/>
      <c r="AL117" s="38"/>
      <c r="AM117" s="62"/>
      <c r="AN117" s="62"/>
      <c r="AO117" s="62"/>
      <c r="AP117" s="62"/>
      <c r="AQ117" s="62"/>
      <c r="AR117" s="137"/>
      <c r="AS117" s="137"/>
      <c r="AT117" s="137"/>
      <c r="AU117" s="137"/>
      <c r="AV117" s="137"/>
      <c r="AW117" s="137"/>
      <c r="AX117" s="107"/>
      <c r="AY117" s="107"/>
      <c r="AZ117" s="107"/>
      <c r="BA117" s="107"/>
      <c r="BB117" s="108"/>
      <c r="BC117" s="108"/>
      <c r="BD117" s="108"/>
      <c r="BE117" s="41"/>
      <c r="BF117" s="41"/>
      <c r="BG117" s="41"/>
      <c r="BH117" s="42"/>
      <c r="BI117" s="109"/>
      <c r="BJ117" s="110"/>
      <c r="BK117" s="110"/>
      <c r="BL117" s="110"/>
      <c r="BM117" s="110"/>
      <c r="BN117" s="110"/>
      <c r="BO117" s="122"/>
      <c r="BP117" s="122"/>
      <c r="BQ117" s="122"/>
      <c r="BR117" s="122"/>
      <c r="BS117" s="122"/>
      <c r="BT117" s="108"/>
      <c r="BU117" s="108"/>
      <c r="BV117" s="108"/>
      <c r="BW117" s="61"/>
      <c r="BX117" s="151"/>
      <c r="BY117" s="152"/>
      <c r="BZ117" s="152"/>
      <c r="CA117" s="152"/>
      <c r="CB117" s="152"/>
      <c r="CC117" s="152"/>
      <c r="CD117" s="152"/>
      <c r="CE117" s="152"/>
      <c r="CF117" s="152"/>
      <c r="CG117" s="161"/>
      <c r="CH117" s="100"/>
      <c r="CI117" s="100"/>
      <c r="CJ117" s="100"/>
      <c r="CK117" s="100"/>
      <c r="CL117" s="100"/>
      <c r="CM117" s="100"/>
      <c r="CN117" s="100"/>
      <c r="CO117" s="100"/>
      <c r="CP117" s="100"/>
      <c r="CQ117" s="100"/>
      <c r="CR117" s="100"/>
      <c r="CS117" s="100"/>
      <c r="CT117" s="100"/>
      <c r="CU117" s="100"/>
      <c r="CV117" s="100"/>
      <c r="CW117" s="100"/>
      <c r="CX117" s="100"/>
      <c r="CY117" s="101"/>
    </row>
    <row r="118" spans="4:103" ht="6.6" customHeight="1" x14ac:dyDescent="0.15">
      <c r="E118" s="145"/>
      <c r="F118" s="146"/>
      <c r="G118" s="102"/>
      <c r="H118" s="103"/>
      <c r="I118" s="103"/>
      <c r="J118" s="103"/>
      <c r="K118" s="103"/>
      <c r="L118" s="104"/>
      <c r="M118" s="202"/>
      <c r="N118" s="203"/>
      <c r="O118" s="203"/>
      <c r="P118" s="203"/>
      <c r="Q118" s="203"/>
      <c r="R118" s="203"/>
      <c r="S118" s="203"/>
      <c r="T118" s="203"/>
      <c r="U118" s="203"/>
      <c r="V118" s="203"/>
      <c r="W118" s="232"/>
      <c r="X118" s="102"/>
      <c r="Y118" s="103"/>
      <c r="Z118" s="103"/>
      <c r="AA118" s="103"/>
      <c r="AB118" s="103"/>
      <c r="AC118" s="103"/>
      <c r="AD118" s="103"/>
      <c r="AE118" s="103"/>
      <c r="AF118" s="103"/>
      <c r="AG118" s="103"/>
      <c r="AH118" s="103"/>
      <c r="AI118" s="103"/>
      <c r="AJ118" s="103"/>
      <c r="AK118" s="104"/>
      <c r="AL118" s="50"/>
      <c r="AM118" s="63"/>
      <c r="AN118" s="63"/>
      <c r="AO118" s="63"/>
      <c r="AP118" s="63"/>
      <c r="AQ118" s="63"/>
      <c r="AR118" s="43"/>
      <c r="AS118" s="43"/>
      <c r="AT118" s="43"/>
      <c r="AU118" s="43"/>
      <c r="AV118" s="43"/>
      <c r="AW118" s="43"/>
      <c r="AX118" s="64"/>
      <c r="AY118" s="64"/>
      <c r="AZ118" s="64"/>
      <c r="BA118" s="64"/>
      <c r="BB118" s="65"/>
      <c r="BC118" s="65"/>
      <c r="BD118" s="65"/>
      <c r="BE118" s="43"/>
      <c r="BF118" s="43"/>
      <c r="BG118" s="43"/>
      <c r="BH118" s="66"/>
      <c r="BI118" s="67"/>
      <c r="BJ118" s="68"/>
      <c r="BK118" s="68"/>
      <c r="BL118" s="68"/>
      <c r="BM118" s="68"/>
      <c r="BN118" s="68"/>
      <c r="BO118" s="69"/>
      <c r="BP118" s="69"/>
      <c r="BQ118" s="69"/>
      <c r="BR118" s="69"/>
      <c r="BS118" s="69"/>
      <c r="BT118" s="65"/>
      <c r="BU118" s="65"/>
      <c r="BV118" s="65"/>
      <c r="BW118" s="70"/>
      <c r="BX118" s="153"/>
      <c r="BY118" s="154"/>
      <c r="BZ118" s="154"/>
      <c r="CA118" s="154"/>
      <c r="CB118" s="154"/>
      <c r="CC118" s="154"/>
      <c r="CD118" s="154"/>
      <c r="CE118" s="154"/>
      <c r="CF118" s="154"/>
      <c r="CG118" s="216"/>
      <c r="CH118" s="103"/>
      <c r="CI118" s="103"/>
      <c r="CJ118" s="103"/>
      <c r="CK118" s="103"/>
      <c r="CL118" s="103"/>
      <c r="CM118" s="103"/>
      <c r="CN118" s="103"/>
      <c r="CO118" s="103"/>
      <c r="CP118" s="103"/>
      <c r="CQ118" s="103"/>
      <c r="CR118" s="103"/>
      <c r="CS118" s="103"/>
      <c r="CT118" s="103"/>
      <c r="CU118" s="103"/>
      <c r="CV118" s="103"/>
      <c r="CW118" s="103"/>
      <c r="CX118" s="103"/>
      <c r="CY118" s="104"/>
    </row>
    <row r="119" spans="4:103" ht="6.6" customHeight="1" x14ac:dyDescent="0.15">
      <c r="E119" s="123" t="s">
        <v>209</v>
      </c>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5"/>
      <c r="BY119" s="125"/>
      <c r="BZ119" s="125"/>
      <c r="CA119" s="125"/>
      <c r="CB119" s="125"/>
      <c r="CC119" s="125"/>
      <c r="CD119" s="125"/>
      <c r="CE119" s="125"/>
      <c r="CF119" s="125"/>
      <c r="CG119" s="126"/>
      <c r="CH119" s="71"/>
    </row>
    <row r="120" spans="4:103" ht="6.6" customHeight="1" x14ac:dyDescent="0.15">
      <c r="D120" s="72"/>
      <c r="E120" s="127"/>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6"/>
      <c r="CH120" s="71"/>
    </row>
    <row r="121" spans="4:103" ht="6.6" customHeight="1" x14ac:dyDescent="0.15">
      <c r="D121" s="72"/>
      <c r="E121" s="127"/>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c r="BX121" s="125"/>
      <c r="BY121" s="125"/>
      <c r="BZ121" s="125"/>
      <c r="CA121" s="125"/>
      <c r="CB121" s="125"/>
      <c r="CC121" s="125"/>
      <c r="CD121" s="125"/>
      <c r="CE121" s="125"/>
      <c r="CF121" s="125"/>
      <c r="CG121" s="126"/>
    </row>
    <row r="122" spans="4:103" ht="6.6" customHeight="1" x14ac:dyDescent="0.15">
      <c r="D122" s="72"/>
      <c r="E122" s="128"/>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c r="BT122" s="129"/>
      <c r="BU122" s="129"/>
      <c r="BV122" s="129"/>
      <c r="BW122" s="129"/>
      <c r="BX122" s="129"/>
      <c r="BY122" s="129"/>
      <c r="BZ122" s="129"/>
      <c r="CA122" s="129"/>
      <c r="CB122" s="129"/>
      <c r="CC122" s="129"/>
      <c r="CD122" s="129"/>
      <c r="CE122" s="129"/>
      <c r="CF122" s="129"/>
      <c r="CG122" s="130"/>
    </row>
    <row r="123" spans="4:103" ht="6.6" customHeight="1" x14ac:dyDescent="0.15">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row>
    <row r="124" spans="4:103" ht="6.6" customHeight="1" x14ac:dyDescent="0.15">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row>
    <row r="125" spans="4:103" ht="6.6" customHeight="1" x14ac:dyDescent="0.15">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row>
    <row r="126" spans="4:103" ht="6.6" customHeight="1" x14ac:dyDescent="0.15">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row>
    <row r="127" spans="4:103" ht="6.6" customHeight="1" x14ac:dyDescent="0.15">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row>
    <row r="128" spans="4:103" ht="6.6" customHeight="1" x14ac:dyDescent="0.15">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73"/>
    </row>
    <row r="129" spans="4:130" ht="6.6" customHeight="1" x14ac:dyDescent="0.15">
      <c r="E129" s="51"/>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74"/>
      <c r="CD129" s="74"/>
      <c r="CE129" s="74"/>
      <c r="CF129" s="74"/>
      <c r="CG129" s="74"/>
    </row>
    <row r="130" spans="4:130" ht="6.6" customHeight="1" x14ac:dyDescent="0.15">
      <c r="E130" s="131" t="s">
        <v>16</v>
      </c>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3"/>
      <c r="CH130" s="71"/>
    </row>
    <row r="131" spans="4:130" ht="6.6" customHeight="1" x14ac:dyDescent="0.15">
      <c r="D131" s="72"/>
      <c r="E131" s="134"/>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5"/>
      <c r="BA131" s="135"/>
      <c r="BB131" s="135"/>
      <c r="BC131" s="135"/>
      <c r="BD131" s="135"/>
      <c r="BE131" s="135"/>
      <c r="BF131" s="135"/>
      <c r="BG131" s="135"/>
      <c r="BH131" s="135"/>
      <c r="BI131" s="135"/>
      <c r="BJ131" s="135"/>
      <c r="BK131" s="135"/>
      <c r="BL131" s="135"/>
      <c r="BM131" s="135"/>
      <c r="BN131" s="135"/>
      <c r="BO131" s="135"/>
      <c r="BP131" s="135"/>
      <c r="BQ131" s="135"/>
      <c r="BR131" s="135"/>
      <c r="BS131" s="135"/>
      <c r="BT131" s="135"/>
      <c r="BU131" s="135"/>
      <c r="BV131" s="135"/>
      <c r="BW131" s="135"/>
      <c r="BX131" s="135"/>
      <c r="BY131" s="135"/>
      <c r="BZ131" s="135"/>
      <c r="CA131" s="135"/>
      <c r="CB131" s="135"/>
      <c r="CC131" s="135"/>
      <c r="CD131" s="135"/>
      <c r="CE131" s="135"/>
      <c r="CF131" s="135"/>
      <c r="CG131" s="136"/>
      <c r="CH131" s="71"/>
    </row>
    <row r="132" spans="4:130" ht="6.6" customHeight="1" x14ac:dyDescent="0.15">
      <c r="D132" s="72"/>
      <c r="E132" s="111" t="s">
        <v>17</v>
      </c>
      <c r="F132" s="112"/>
      <c r="G132" s="117" t="s">
        <v>0</v>
      </c>
      <c r="H132" s="117"/>
      <c r="I132" s="117"/>
      <c r="J132" s="117"/>
      <c r="K132" s="117"/>
      <c r="L132" s="117"/>
      <c r="M132" s="117"/>
      <c r="N132" s="117"/>
      <c r="O132" s="117"/>
      <c r="P132" s="117"/>
      <c r="Q132" s="117"/>
      <c r="R132" s="117"/>
      <c r="S132" s="117"/>
      <c r="T132" s="117"/>
      <c r="U132" s="117"/>
      <c r="V132" s="117"/>
      <c r="W132" s="117"/>
      <c r="X132" s="117" t="s">
        <v>1</v>
      </c>
      <c r="Y132" s="117"/>
      <c r="Z132" s="117"/>
      <c r="AA132" s="117"/>
      <c r="AB132" s="117"/>
      <c r="AC132" s="117"/>
      <c r="AD132" s="117"/>
      <c r="AE132" s="117"/>
      <c r="AF132" s="117"/>
      <c r="AG132" s="117"/>
      <c r="AH132" s="117"/>
      <c r="AI132" s="117"/>
      <c r="AJ132" s="117"/>
      <c r="AK132" s="117"/>
      <c r="AL132" s="117" t="s">
        <v>18</v>
      </c>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t="s">
        <v>19</v>
      </c>
      <c r="BJ132" s="117"/>
      <c r="BK132" s="117"/>
      <c r="BL132" s="117"/>
      <c r="BM132" s="117"/>
      <c r="BN132" s="117"/>
      <c r="BO132" s="117"/>
      <c r="BP132" s="117"/>
      <c r="BQ132" s="117"/>
      <c r="BR132" s="117"/>
      <c r="BS132" s="117"/>
      <c r="BT132" s="117"/>
      <c r="BU132" s="117"/>
      <c r="BV132" s="117"/>
      <c r="BW132" s="117"/>
      <c r="BX132" s="117"/>
      <c r="BY132" s="117"/>
      <c r="BZ132" s="117"/>
      <c r="CA132" s="117"/>
      <c r="CB132" s="117"/>
      <c r="CC132" s="204" t="s">
        <v>20</v>
      </c>
      <c r="CD132" s="124"/>
      <c r="CE132" s="124"/>
      <c r="CF132" s="124"/>
      <c r="CG132" s="236"/>
      <c r="CH132" s="71"/>
      <c r="DE132" s="9"/>
      <c r="DH132" s="340" t="s">
        <v>164</v>
      </c>
      <c r="DI132" s="10" t="s">
        <v>165</v>
      </c>
      <c r="DJ132" s="11" t="s">
        <v>166</v>
      </c>
      <c r="DK132" s="11" t="s">
        <v>167</v>
      </c>
      <c r="DL132" s="11" t="s">
        <v>168</v>
      </c>
      <c r="DM132" s="11" t="s">
        <v>169</v>
      </c>
      <c r="DN132" s="11" t="s">
        <v>182</v>
      </c>
      <c r="DO132" s="11" t="s">
        <v>196</v>
      </c>
      <c r="DP132" s="11" t="s">
        <v>197</v>
      </c>
      <c r="DQ132" s="11" t="s">
        <v>198</v>
      </c>
      <c r="DR132" s="11" t="s">
        <v>199</v>
      </c>
      <c r="DS132" s="12"/>
      <c r="DT132" s="12"/>
      <c r="DU132" s="12"/>
      <c r="DV132" s="12"/>
      <c r="DW132" s="12"/>
      <c r="DX132" s="12"/>
      <c r="DY132" s="12"/>
      <c r="DZ132" s="12"/>
    </row>
    <row r="133" spans="4:130" ht="6.6" customHeight="1" x14ac:dyDescent="0.15">
      <c r="D133" s="72"/>
      <c r="E133" s="113"/>
      <c r="F133" s="114"/>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118"/>
      <c r="AX133" s="118"/>
      <c r="AY133" s="118"/>
      <c r="AZ133" s="118"/>
      <c r="BA133" s="118"/>
      <c r="BB133" s="118"/>
      <c r="BC133" s="118"/>
      <c r="BD133" s="118"/>
      <c r="BE133" s="118"/>
      <c r="BF133" s="118"/>
      <c r="BG133" s="118"/>
      <c r="BH133" s="118"/>
      <c r="BI133" s="118"/>
      <c r="BJ133" s="118"/>
      <c r="BK133" s="118"/>
      <c r="BL133" s="118"/>
      <c r="BM133" s="118"/>
      <c r="BN133" s="118"/>
      <c r="BO133" s="118"/>
      <c r="BP133" s="118"/>
      <c r="BQ133" s="118"/>
      <c r="BR133" s="118"/>
      <c r="BS133" s="118"/>
      <c r="BT133" s="118"/>
      <c r="BU133" s="118"/>
      <c r="BV133" s="118"/>
      <c r="BW133" s="118"/>
      <c r="BX133" s="118"/>
      <c r="BY133" s="118"/>
      <c r="BZ133" s="118"/>
      <c r="CA133" s="118"/>
      <c r="CB133" s="118"/>
      <c r="CC133" s="125"/>
      <c r="CD133" s="125"/>
      <c r="CE133" s="125"/>
      <c r="CF133" s="125"/>
      <c r="CG133" s="126"/>
      <c r="CH133" s="71"/>
      <c r="DE133" s="13"/>
      <c r="DH133" s="341"/>
      <c r="DI133" s="14" t="s">
        <v>29</v>
      </c>
      <c r="DJ133" s="11" t="s">
        <v>188</v>
      </c>
      <c r="DK133" s="15" t="s">
        <v>6</v>
      </c>
      <c r="DL133" s="16" t="s">
        <v>43</v>
      </c>
      <c r="DM133" s="17" t="s">
        <v>170</v>
      </c>
      <c r="DN133" s="17" t="s">
        <v>170</v>
      </c>
      <c r="DO133" s="17" t="s">
        <v>170</v>
      </c>
      <c r="DP133" s="17" t="s">
        <v>170</v>
      </c>
      <c r="DQ133" s="17" t="s">
        <v>170</v>
      </c>
      <c r="DR133" s="17" t="s">
        <v>170</v>
      </c>
      <c r="DS133" s="12"/>
      <c r="DT133" s="12"/>
      <c r="DU133" s="12"/>
      <c r="DV133" s="12"/>
      <c r="DW133" s="12"/>
      <c r="DX133" s="12"/>
      <c r="DY133" s="12"/>
      <c r="DZ133" s="12"/>
    </row>
    <row r="134" spans="4:130" ht="6.6" customHeight="1" x14ac:dyDescent="0.15">
      <c r="D134" s="72"/>
      <c r="E134" s="115"/>
      <c r="F134" s="116"/>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19"/>
      <c r="BL134" s="119"/>
      <c r="BM134" s="119"/>
      <c r="BN134" s="119"/>
      <c r="BO134" s="119"/>
      <c r="BP134" s="119"/>
      <c r="BQ134" s="119"/>
      <c r="BR134" s="119"/>
      <c r="BS134" s="119"/>
      <c r="BT134" s="119"/>
      <c r="BU134" s="119"/>
      <c r="BV134" s="119"/>
      <c r="BW134" s="119"/>
      <c r="BX134" s="119"/>
      <c r="BY134" s="119"/>
      <c r="BZ134" s="119"/>
      <c r="CA134" s="119"/>
      <c r="CB134" s="119"/>
      <c r="CC134" s="129"/>
      <c r="CD134" s="129"/>
      <c r="CE134" s="129"/>
      <c r="CF134" s="129"/>
      <c r="CG134" s="130"/>
      <c r="DE134" s="9"/>
      <c r="DH134" s="342"/>
      <c r="DI134" s="14" t="s">
        <v>171</v>
      </c>
      <c r="DJ134" s="11" t="s">
        <v>189</v>
      </c>
      <c r="DK134" s="15" t="s">
        <v>47</v>
      </c>
      <c r="DL134" s="15" t="s">
        <v>43</v>
      </c>
      <c r="DM134" s="15" t="s">
        <v>48</v>
      </c>
      <c r="DN134" s="15" t="s">
        <v>150</v>
      </c>
      <c r="DO134" s="18" t="s">
        <v>151</v>
      </c>
      <c r="DP134" s="15" t="s">
        <v>152</v>
      </c>
      <c r="DQ134" s="15" t="s">
        <v>153</v>
      </c>
      <c r="DR134" s="15" t="s">
        <v>49</v>
      </c>
      <c r="DS134" s="13"/>
      <c r="DT134" s="13"/>
      <c r="DU134" s="13"/>
      <c r="DV134" s="13"/>
      <c r="DW134" s="13"/>
      <c r="DX134" s="13"/>
      <c r="DY134" s="13"/>
      <c r="DZ134" s="13"/>
    </row>
    <row r="135" spans="4:130" ht="9.6" customHeight="1" x14ac:dyDescent="0.15">
      <c r="D135" s="72"/>
      <c r="E135" s="80"/>
      <c r="F135" s="81"/>
      <c r="G135" s="84" t="str">
        <f>(IF(OR(E135="■番号■",E135=""),"",VLOOKUP(E135,DI133:DJ142,2,FALSE)))</f>
        <v/>
      </c>
      <c r="H135" s="85"/>
      <c r="I135" s="85"/>
      <c r="J135" s="85"/>
      <c r="K135" s="85"/>
      <c r="L135" s="85"/>
      <c r="M135" s="85"/>
      <c r="N135" s="85"/>
      <c r="O135" s="85"/>
      <c r="P135" s="85"/>
      <c r="Q135" s="85"/>
      <c r="R135" s="85"/>
      <c r="S135" s="85"/>
      <c r="T135" s="85"/>
      <c r="U135" s="85"/>
      <c r="V135" s="85"/>
      <c r="W135" s="86"/>
      <c r="X135" s="90"/>
      <c r="Y135" s="91"/>
      <c r="Z135" s="91"/>
      <c r="AA135" s="91"/>
      <c r="AB135" s="91"/>
      <c r="AC135" s="91"/>
      <c r="AD135" s="91"/>
      <c r="AE135" s="91"/>
      <c r="AF135" s="91"/>
      <c r="AG135" s="91"/>
      <c r="AH135" s="91"/>
      <c r="AI135" s="91"/>
      <c r="AJ135" s="91"/>
      <c r="AK135" s="92"/>
      <c r="AL135" s="90"/>
      <c r="AM135" s="91"/>
      <c r="AN135" s="91"/>
      <c r="AO135" s="91"/>
      <c r="AP135" s="91"/>
      <c r="AQ135" s="91"/>
      <c r="AR135" s="91"/>
      <c r="AS135" s="91"/>
      <c r="AT135" s="91"/>
      <c r="AU135" s="91"/>
      <c r="AV135" s="91"/>
      <c r="AW135" s="91"/>
      <c r="AX135" s="91"/>
      <c r="AY135" s="91"/>
      <c r="AZ135" s="91"/>
      <c r="BA135" s="91"/>
      <c r="BB135" s="91"/>
      <c r="BC135" s="91"/>
      <c r="BD135" s="91"/>
      <c r="BE135" s="91"/>
      <c r="BF135" s="91"/>
      <c r="BG135" s="91"/>
      <c r="BH135" s="92"/>
      <c r="BI135" s="90"/>
      <c r="BJ135" s="91"/>
      <c r="BK135" s="91"/>
      <c r="BL135" s="91"/>
      <c r="BM135" s="91"/>
      <c r="BN135" s="91"/>
      <c r="BO135" s="91"/>
      <c r="BP135" s="91"/>
      <c r="BQ135" s="91"/>
      <c r="BR135" s="91"/>
      <c r="BS135" s="91"/>
      <c r="BT135" s="91"/>
      <c r="BU135" s="91"/>
      <c r="BV135" s="91"/>
      <c r="BW135" s="91"/>
      <c r="BX135" s="91"/>
      <c r="BY135" s="91"/>
      <c r="BZ135" s="91"/>
      <c r="CA135" s="91"/>
      <c r="CB135" s="92"/>
      <c r="CC135" s="90"/>
      <c r="CD135" s="91"/>
      <c r="CE135" s="91"/>
      <c r="CF135" s="91"/>
      <c r="CG135" s="92"/>
      <c r="DE135" s="9"/>
      <c r="DH135" s="343">
        <v>1</v>
      </c>
      <c r="DI135" s="14" t="s">
        <v>172</v>
      </c>
      <c r="DJ135" s="11" t="s">
        <v>190</v>
      </c>
      <c r="DK135" s="15" t="s">
        <v>62</v>
      </c>
      <c r="DL135" s="18" t="s">
        <v>65</v>
      </c>
      <c r="DM135" s="17" t="s">
        <v>170</v>
      </c>
      <c r="DN135" s="17" t="s">
        <v>170</v>
      </c>
      <c r="DO135" s="17" t="s">
        <v>170</v>
      </c>
      <c r="DP135" s="17" t="s">
        <v>170</v>
      </c>
      <c r="DQ135" s="17" t="s">
        <v>170</v>
      </c>
      <c r="DR135" s="17" t="s">
        <v>170</v>
      </c>
      <c r="DS135" s="13"/>
      <c r="DT135" s="13"/>
      <c r="DU135" s="13"/>
      <c r="DV135" s="13"/>
      <c r="DW135" s="13"/>
      <c r="DX135" s="13"/>
      <c r="DY135" s="13"/>
      <c r="DZ135" s="13"/>
    </row>
    <row r="136" spans="4:130" ht="9.6" customHeight="1" x14ac:dyDescent="0.15">
      <c r="D136" s="72"/>
      <c r="E136" s="82"/>
      <c r="F136" s="83"/>
      <c r="G136" s="87"/>
      <c r="H136" s="88"/>
      <c r="I136" s="88"/>
      <c r="J136" s="88"/>
      <c r="K136" s="88"/>
      <c r="L136" s="88"/>
      <c r="M136" s="88"/>
      <c r="N136" s="88"/>
      <c r="O136" s="88"/>
      <c r="P136" s="88"/>
      <c r="Q136" s="88"/>
      <c r="R136" s="88"/>
      <c r="S136" s="88"/>
      <c r="T136" s="88"/>
      <c r="U136" s="88"/>
      <c r="V136" s="88"/>
      <c r="W136" s="89"/>
      <c r="X136" s="93"/>
      <c r="Y136" s="94"/>
      <c r="Z136" s="94"/>
      <c r="AA136" s="94"/>
      <c r="AB136" s="94"/>
      <c r="AC136" s="94"/>
      <c r="AD136" s="94"/>
      <c r="AE136" s="94"/>
      <c r="AF136" s="94"/>
      <c r="AG136" s="94"/>
      <c r="AH136" s="94"/>
      <c r="AI136" s="94"/>
      <c r="AJ136" s="94"/>
      <c r="AK136" s="95"/>
      <c r="AL136" s="93"/>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5"/>
      <c r="BI136" s="93"/>
      <c r="BJ136" s="94"/>
      <c r="BK136" s="94"/>
      <c r="BL136" s="94"/>
      <c r="BM136" s="94"/>
      <c r="BN136" s="94"/>
      <c r="BO136" s="94"/>
      <c r="BP136" s="94"/>
      <c r="BQ136" s="94"/>
      <c r="BR136" s="94"/>
      <c r="BS136" s="94"/>
      <c r="BT136" s="94"/>
      <c r="BU136" s="94"/>
      <c r="BV136" s="94"/>
      <c r="BW136" s="94"/>
      <c r="BX136" s="94"/>
      <c r="BY136" s="94"/>
      <c r="BZ136" s="94"/>
      <c r="CA136" s="94"/>
      <c r="CB136" s="95"/>
      <c r="CC136" s="93"/>
      <c r="CD136" s="94"/>
      <c r="CE136" s="94"/>
      <c r="CF136" s="94"/>
      <c r="CG136" s="95"/>
      <c r="DE136" s="9"/>
      <c r="DH136" s="343"/>
      <c r="DI136" s="14" t="s">
        <v>173</v>
      </c>
      <c r="DJ136" s="19" t="s">
        <v>191</v>
      </c>
      <c r="DK136" s="15" t="s">
        <v>6</v>
      </c>
      <c r="DL136" s="15" t="s">
        <v>62</v>
      </c>
      <c r="DM136" s="15" t="s">
        <v>79</v>
      </c>
      <c r="DN136" s="17" t="s">
        <v>170</v>
      </c>
      <c r="DO136" s="17" t="s">
        <v>170</v>
      </c>
      <c r="DP136" s="17" t="s">
        <v>170</v>
      </c>
      <c r="DQ136" s="17" t="s">
        <v>170</v>
      </c>
      <c r="DR136" s="17" t="s">
        <v>170</v>
      </c>
      <c r="DS136" s="13"/>
      <c r="DT136" s="13"/>
      <c r="DU136" s="13"/>
      <c r="DV136" s="13"/>
      <c r="DW136" s="13"/>
      <c r="DX136" s="13"/>
      <c r="DY136" s="13"/>
      <c r="DZ136" s="13"/>
    </row>
    <row r="137" spans="4:130" ht="9.6" customHeight="1" x14ac:dyDescent="0.15">
      <c r="D137" s="72"/>
      <c r="E137" s="80"/>
      <c r="F137" s="81"/>
      <c r="G137" s="84" t="str">
        <f>(IF(OR(E137="■番号■",E137=""),"",VLOOKUP(E137,DI133:DJ142,2,FALSE)))</f>
        <v/>
      </c>
      <c r="H137" s="85"/>
      <c r="I137" s="85"/>
      <c r="J137" s="85"/>
      <c r="K137" s="85"/>
      <c r="L137" s="85"/>
      <c r="M137" s="85"/>
      <c r="N137" s="85"/>
      <c r="O137" s="85"/>
      <c r="P137" s="85"/>
      <c r="Q137" s="85"/>
      <c r="R137" s="85"/>
      <c r="S137" s="85"/>
      <c r="T137" s="85"/>
      <c r="U137" s="85"/>
      <c r="V137" s="85"/>
      <c r="W137" s="86"/>
      <c r="X137" s="90"/>
      <c r="Y137" s="91"/>
      <c r="Z137" s="91"/>
      <c r="AA137" s="91"/>
      <c r="AB137" s="91"/>
      <c r="AC137" s="91"/>
      <c r="AD137" s="91"/>
      <c r="AE137" s="91"/>
      <c r="AF137" s="91"/>
      <c r="AG137" s="91"/>
      <c r="AH137" s="91"/>
      <c r="AI137" s="91"/>
      <c r="AJ137" s="91"/>
      <c r="AK137" s="92"/>
      <c r="AL137" s="90"/>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2"/>
      <c r="BI137" s="90"/>
      <c r="BJ137" s="91"/>
      <c r="BK137" s="91"/>
      <c r="BL137" s="91"/>
      <c r="BM137" s="91"/>
      <c r="BN137" s="91"/>
      <c r="BO137" s="91"/>
      <c r="BP137" s="91"/>
      <c r="BQ137" s="91"/>
      <c r="BR137" s="91"/>
      <c r="BS137" s="91"/>
      <c r="BT137" s="91"/>
      <c r="BU137" s="91"/>
      <c r="BV137" s="91"/>
      <c r="BW137" s="91"/>
      <c r="BX137" s="91"/>
      <c r="BY137" s="91"/>
      <c r="BZ137" s="91"/>
      <c r="CA137" s="91"/>
      <c r="CB137" s="92"/>
      <c r="CC137" s="90"/>
      <c r="CD137" s="91"/>
      <c r="CE137" s="91"/>
      <c r="CF137" s="91"/>
      <c r="CG137" s="92"/>
      <c r="DE137" s="9"/>
      <c r="DH137" s="343">
        <v>2</v>
      </c>
      <c r="DI137" s="14" t="s">
        <v>174</v>
      </c>
      <c r="DJ137" s="19" t="s">
        <v>192</v>
      </c>
      <c r="DK137" s="18" t="s">
        <v>43</v>
      </c>
      <c r="DL137" s="17" t="s">
        <v>170</v>
      </c>
      <c r="DM137" s="17" t="s">
        <v>170</v>
      </c>
      <c r="DN137" s="17" t="s">
        <v>170</v>
      </c>
      <c r="DO137" s="17" t="s">
        <v>170</v>
      </c>
      <c r="DP137" s="17" t="s">
        <v>170</v>
      </c>
      <c r="DQ137" s="17" t="s">
        <v>170</v>
      </c>
      <c r="DR137" s="17" t="s">
        <v>170</v>
      </c>
      <c r="DS137" s="13"/>
      <c r="DT137" s="13"/>
      <c r="DU137" s="13"/>
      <c r="DV137" s="13"/>
      <c r="DW137" s="13"/>
      <c r="DX137" s="13"/>
      <c r="DY137" s="13"/>
      <c r="DZ137" s="13"/>
    </row>
    <row r="138" spans="4:130" ht="9.6" customHeight="1" x14ac:dyDescent="0.15">
      <c r="D138" s="72"/>
      <c r="E138" s="82"/>
      <c r="F138" s="83"/>
      <c r="G138" s="87"/>
      <c r="H138" s="88"/>
      <c r="I138" s="88"/>
      <c r="J138" s="88"/>
      <c r="K138" s="88"/>
      <c r="L138" s="88"/>
      <c r="M138" s="88"/>
      <c r="N138" s="88"/>
      <c r="O138" s="88"/>
      <c r="P138" s="88"/>
      <c r="Q138" s="88"/>
      <c r="R138" s="88"/>
      <c r="S138" s="88"/>
      <c r="T138" s="88"/>
      <c r="U138" s="88"/>
      <c r="V138" s="88"/>
      <c r="W138" s="89"/>
      <c r="X138" s="93"/>
      <c r="Y138" s="94"/>
      <c r="Z138" s="94"/>
      <c r="AA138" s="94"/>
      <c r="AB138" s="94"/>
      <c r="AC138" s="94"/>
      <c r="AD138" s="94"/>
      <c r="AE138" s="94"/>
      <c r="AF138" s="94"/>
      <c r="AG138" s="94"/>
      <c r="AH138" s="94"/>
      <c r="AI138" s="94"/>
      <c r="AJ138" s="94"/>
      <c r="AK138" s="95"/>
      <c r="AL138" s="93"/>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5"/>
      <c r="BI138" s="93"/>
      <c r="BJ138" s="94"/>
      <c r="BK138" s="94"/>
      <c r="BL138" s="94"/>
      <c r="BM138" s="94"/>
      <c r="BN138" s="94"/>
      <c r="BO138" s="94"/>
      <c r="BP138" s="94"/>
      <c r="BQ138" s="94"/>
      <c r="BR138" s="94"/>
      <c r="BS138" s="94"/>
      <c r="BT138" s="94"/>
      <c r="BU138" s="94"/>
      <c r="BV138" s="94"/>
      <c r="BW138" s="94"/>
      <c r="BX138" s="94"/>
      <c r="BY138" s="94"/>
      <c r="BZ138" s="94"/>
      <c r="CA138" s="94"/>
      <c r="CB138" s="95"/>
      <c r="CC138" s="93"/>
      <c r="CD138" s="94"/>
      <c r="CE138" s="94"/>
      <c r="CF138" s="94"/>
      <c r="CG138" s="95"/>
      <c r="DE138" s="20"/>
      <c r="DH138" s="343"/>
      <c r="DI138" s="14" t="s">
        <v>175</v>
      </c>
      <c r="DJ138" s="11" t="s">
        <v>193</v>
      </c>
      <c r="DK138" s="18" t="s">
        <v>81</v>
      </c>
      <c r="DL138" s="18" t="s">
        <v>79</v>
      </c>
      <c r="DM138" s="17" t="s">
        <v>170</v>
      </c>
      <c r="DN138" s="17" t="s">
        <v>170</v>
      </c>
      <c r="DO138" s="17" t="s">
        <v>170</v>
      </c>
      <c r="DP138" s="17" t="s">
        <v>170</v>
      </c>
      <c r="DQ138" s="17" t="s">
        <v>170</v>
      </c>
      <c r="DR138" s="17" t="s">
        <v>170</v>
      </c>
      <c r="DS138" s="13"/>
      <c r="DT138" s="13"/>
      <c r="DU138" s="13"/>
      <c r="DV138" s="13"/>
      <c r="DW138" s="13"/>
      <c r="DX138" s="13"/>
      <c r="DY138" s="13"/>
      <c r="DZ138" s="13"/>
    </row>
    <row r="139" spans="4:130" ht="9.6" customHeight="1" x14ac:dyDescent="0.15">
      <c r="D139" s="72"/>
      <c r="E139" s="80"/>
      <c r="F139" s="81"/>
      <c r="G139" s="84" t="str">
        <f>(IF(OR(E139="■番号■",E139=""),"",VLOOKUP(E139,DI133:DJ142,2,FALSE)))</f>
        <v/>
      </c>
      <c r="H139" s="85"/>
      <c r="I139" s="85"/>
      <c r="J139" s="85"/>
      <c r="K139" s="85"/>
      <c r="L139" s="85"/>
      <c r="M139" s="85"/>
      <c r="N139" s="85"/>
      <c r="O139" s="85"/>
      <c r="P139" s="85"/>
      <c r="Q139" s="85"/>
      <c r="R139" s="85"/>
      <c r="S139" s="85"/>
      <c r="T139" s="85"/>
      <c r="U139" s="85"/>
      <c r="V139" s="85"/>
      <c r="W139" s="86"/>
      <c r="X139" s="90"/>
      <c r="Y139" s="91"/>
      <c r="Z139" s="91"/>
      <c r="AA139" s="91"/>
      <c r="AB139" s="91"/>
      <c r="AC139" s="91"/>
      <c r="AD139" s="91"/>
      <c r="AE139" s="91"/>
      <c r="AF139" s="91"/>
      <c r="AG139" s="91"/>
      <c r="AH139" s="91"/>
      <c r="AI139" s="91"/>
      <c r="AJ139" s="91"/>
      <c r="AK139" s="92"/>
      <c r="AL139" s="90"/>
      <c r="AM139" s="91"/>
      <c r="AN139" s="91"/>
      <c r="AO139" s="91"/>
      <c r="AP139" s="91"/>
      <c r="AQ139" s="91"/>
      <c r="AR139" s="91"/>
      <c r="AS139" s="91"/>
      <c r="AT139" s="91"/>
      <c r="AU139" s="91"/>
      <c r="AV139" s="91"/>
      <c r="AW139" s="91"/>
      <c r="AX139" s="91"/>
      <c r="AY139" s="91"/>
      <c r="AZ139" s="91"/>
      <c r="BA139" s="91"/>
      <c r="BB139" s="91"/>
      <c r="BC139" s="91"/>
      <c r="BD139" s="91"/>
      <c r="BE139" s="91"/>
      <c r="BF139" s="91"/>
      <c r="BG139" s="91"/>
      <c r="BH139" s="92"/>
      <c r="BI139" s="90"/>
      <c r="BJ139" s="91"/>
      <c r="BK139" s="91"/>
      <c r="BL139" s="91"/>
      <c r="BM139" s="91"/>
      <c r="BN139" s="91"/>
      <c r="BO139" s="91"/>
      <c r="BP139" s="91"/>
      <c r="BQ139" s="91"/>
      <c r="BR139" s="91"/>
      <c r="BS139" s="91"/>
      <c r="BT139" s="91"/>
      <c r="BU139" s="91"/>
      <c r="BV139" s="91"/>
      <c r="BW139" s="91"/>
      <c r="BX139" s="91"/>
      <c r="BY139" s="91"/>
      <c r="BZ139" s="91"/>
      <c r="CA139" s="91"/>
      <c r="CB139" s="92"/>
      <c r="CC139" s="90"/>
      <c r="CD139" s="91"/>
      <c r="CE139" s="91"/>
      <c r="CF139" s="91"/>
      <c r="CG139" s="92"/>
      <c r="DE139" s="9"/>
      <c r="DH139" s="343">
        <v>3</v>
      </c>
      <c r="DI139" s="14" t="s">
        <v>176</v>
      </c>
      <c r="DJ139" s="11" t="s">
        <v>194</v>
      </c>
      <c r="DK139" s="16" t="s">
        <v>154</v>
      </c>
      <c r="DL139" s="17" t="s">
        <v>170</v>
      </c>
      <c r="DM139" s="17" t="s">
        <v>170</v>
      </c>
      <c r="DN139" s="17" t="s">
        <v>170</v>
      </c>
      <c r="DO139" s="17" t="s">
        <v>170</v>
      </c>
      <c r="DP139" s="17" t="s">
        <v>170</v>
      </c>
      <c r="DQ139" s="17" t="s">
        <v>170</v>
      </c>
      <c r="DR139" s="17" t="s">
        <v>170</v>
      </c>
      <c r="DS139" s="13"/>
      <c r="DT139" s="13"/>
      <c r="DU139" s="13"/>
      <c r="DV139" s="13"/>
      <c r="DW139" s="13"/>
      <c r="DX139" s="13"/>
      <c r="DY139" s="13"/>
      <c r="DZ139" s="13"/>
    </row>
    <row r="140" spans="4:130" ht="9.6" customHeight="1" x14ac:dyDescent="0.15">
      <c r="D140" s="72"/>
      <c r="E140" s="82"/>
      <c r="F140" s="83"/>
      <c r="G140" s="87"/>
      <c r="H140" s="88"/>
      <c r="I140" s="88"/>
      <c r="J140" s="88"/>
      <c r="K140" s="88"/>
      <c r="L140" s="88"/>
      <c r="M140" s="88"/>
      <c r="N140" s="88"/>
      <c r="O140" s="88"/>
      <c r="P140" s="88"/>
      <c r="Q140" s="88"/>
      <c r="R140" s="88"/>
      <c r="S140" s="88"/>
      <c r="T140" s="88"/>
      <c r="U140" s="88"/>
      <c r="V140" s="88"/>
      <c r="W140" s="89"/>
      <c r="X140" s="93"/>
      <c r="Y140" s="94"/>
      <c r="Z140" s="94"/>
      <c r="AA140" s="94"/>
      <c r="AB140" s="94"/>
      <c r="AC140" s="94"/>
      <c r="AD140" s="94"/>
      <c r="AE140" s="94"/>
      <c r="AF140" s="94"/>
      <c r="AG140" s="94"/>
      <c r="AH140" s="94"/>
      <c r="AI140" s="94"/>
      <c r="AJ140" s="94"/>
      <c r="AK140" s="95"/>
      <c r="AL140" s="93"/>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5"/>
      <c r="BI140" s="93"/>
      <c r="BJ140" s="94"/>
      <c r="BK140" s="94"/>
      <c r="BL140" s="94"/>
      <c r="BM140" s="94"/>
      <c r="BN140" s="94"/>
      <c r="BO140" s="94"/>
      <c r="BP140" s="94"/>
      <c r="BQ140" s="94"/>
      <c r="BR140" s="94"/>
      <c r="BS140" s="94"/>
      <c r="BT140" s="94"/>
      <c r="BU140" s="94"/>
      <c r="BV140" s="94"/>
      <c r="BW140" s="94"/>
      <c r="BX140" s="94"/>
      <c r="BY140" s="94"/>
      <c r="BZ140" s="94"/>
      <c r="CA140" s="94"/>
      <c r="CB140" s="95"/>
      <c r="CC140" s="93"/>
      <c r="CD140" s="94"/>
      <c r="CE140" s="94"/>
      <c r="CF140" s="94"/>
      <c r="CG140" s="95"/>
      <c r="DE140" s="9"/>
      <c r="DH140" s="343"/>
      <c r="DI140" s="14" t="s">
        <v>177</v>
      </c>
      <c r="DJ140" s="11" t="s">
        <v>180</v>
      </c>
      <c r="DK140" s="18" t="s">
        <v>155</v>
      </c>
      <c r="DL140" s="17" t="s">
        <v>170</v>
      </c>
      <c r="DM140" s="17" t="s">
        <v>170</v>
      </c>
      <c r="DN140" s="17" t="s">
        <v>170</v>
      </c>
      <c r="DO140" s="17" t="s">
        <v>170</v>
      </c>
      <c r="DP140" s="17" t="s">
        <v>170</v>
      </c>
      <c r="DQ140" s="17" t="s">
        <v>170</v>
      </c>
      <c r="DR140" s="17" t="s">
        <v>170</v>
      </c>
      <c r="DS140" s="9"/>
      <c r="DT140" s="9"/>
      <c r="DU140" s="9"/>
      <c r="DV140" s="9"/>
      <c r="DW140" s="9"/>
      <c r="DX140" s="9"/>
      <c r="DY140" s="9"/>
      <c r="DZ140" s="9"/>
    </row>
    <row r="141" spans="4:130" ht="9.6" customHeight="1" x14ac:dyDescent="0.15">
      <c r="D141" s="72"/>
      <c r="E141" s="80"/>
      <c r="F141" s="81"/>
      <c r="G141" s="84" t="str">
        <f>(IF(OR(E141="■番号■",E141=""),"",VLOOKUP(E141,DI133:DJ142,2,FALSE)))</f>
        <v/>
      </c>
      <c r="H141" s="85"/>
      <c r="I141" s="85"/>
      <c r="J141" s="85"/>
      <c r="K141" s="85"/>
      <c r="L141" s="85"/>
      <c r="M141" s="85"/>
      <c r="N141" s="85"/>
      <c r="O141" s="85"/>
      <c r="P141" s="85"/>
      <c r="Q141" s="85"/>
      <c r="R141" s="85"/>
      <c r="S141" s="85"/>
      <c r="T141" s="85"/>
      <c r="U141" s="85"/>
      <c r="V141" s="85"/>
      <c r="W141" s="86"/>
      <c r="X141" s="90"/>
      <c r="Y141" s="91"/>
      <c r="Z141" s="91"/>
      <c r="AA141" s="91"/>
      <c r="AB141" s="91"/>
      <c r="AC141" s="91"/>
      <c r="AD141" s="91"/>
      <c r="AE141" s="91"/>
      <c r="AF141" s="91"/>
      <c r="AG141" s="91"/>
      <c r="AH141" s="91"/>
      <c r="AI141" s="91"/>
      <c r="AJ141" s="91"/>
      <c r="AK141" s="92"/>
      <c r="AL141" s="90"/>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2"/>
      <c r="BI141" s="90"/>
      <c r="BJ141" s="91"/>
      <c r="BK141" s="91"/>
      <c r="BL141" s="91"/>
      <c r="BM141" s="91"/>
      <c r="BN141" s="91"/>
      <c r="BO141" s="91"/>
      <c r="BP141" s="91"/>
      <c r="BQ141" s="91"/>
      <c r="BR141" s="91"/>
      <c r="BS141" s="91"/>
      <c r="BT141" s="91"/>
      <c r="BU141" s="91"/>
      <c r="BV141" s="91"/>
      <c r="BW141" s="91"/>
      <c r="BX141" s="91"/>
      <c r="BY141" s="91"/>
      <c r="BZ141" s="91"/>
      <c r="CA141" s="91"/>
      <c r="CB141" s="92"/>
      <c r="CC141" s="90"/>
      <c r="CD141" s="91"/>
      <c r="CE141" s="91"/>
      <c r="CF141" s="91"/>
      <c r="CG141" s="92"/>
      <c r="DE141" s="9"/>
      <c r="DH141" s="343">
        <v>4</v>
      </c>
      <c r="DI141" s="14" t="s">
        <v>178</v>
      </c>
      <c r="DJ141" s="11" t="s">
        <v>195</v>
      </c>
      <c r="DK141" s="15" t="s">
        <v>6</v>
      </c>
      <c r="DL141" s="15" t="s">
        <v>9</v>
      </c>
      <c r="DM141" s="17" t="s">
        <v>170</v>
      </c>
      <c r="DN141" s="17" t="s">
        <v>170</v>
      </c>
      <c r="DO141" s="17" t="s">
        <v>170</v>
      </c>
      <c r="DP141" s="17" t="s">
        <v>170</v>
      </c>
      <c r="DQ141" s="17" t="s">
        <v>170</v>
      </c>
      <c r="DR141" s="17" t="s">
        <v>170</v>
      </c>
      <c r="DS141" s="9"/>
      <c r="DT141" s="9"/>
      <c r="DU141" s="9"/>
      <c r="DV141" s="9"/>
      <c r="DW141" s="9"/>
      <c r="DX141" s="9"/>
      <c r="DY141" s="9"/>
      <c r="DZ141" s="9"/>
    </row>
    <row r="142" spans="4:130" ht="9.6" customHeight="1" x14ac:dyDescent="0.15">
      <c r="D142" s="72"/>
      <c r="E142" s="82"/>
      <c r="F142" s="83"/>
      <c r="G142" s="87"/>
      <c r="H142" s="88"/>
      <c r="I142" s="88"/>
      <c r="J142" s="88"/>
      <c r="K142" s="88"/>
      <c r="L142" s="88"/>
      <c r="M142" s="88"/>
      <c r="N142" s="88"/>
      <c r="O142" s="88"/>
      <c r="P142" s="88"/>
      <c r="Q142" s="88"/>
      <c r="R142" s="88"/>
      <c r="S142" s="88"/>
      <c r="T142" s="88"/>
      <c r="U142" s="88"/>
      <c r="V142" s="88"/>
      <c r="W142" s="89"/>
      <c r="X142" s="93"/>
      <c r="Y142" s="94"/>
      <c r="Z142" s="94"/>
      <c r="AA142" s="94"/>
      <c r="AB142" s="94"/>
      <c r="AC142" s="94"/>
      <c r="AD142" s="94"/>
      <c r="AE142" s="94"/>
      <c r="AF142" s="94"/>
      <c r="AG142" s="94"/>
      <c r="AH142" s="94"/>
      <c r="AI142" s="94"/>
      <c r="AJ142" s="94"/>
      <c r="AK142" s="95"/>
      <c r="AL142" s="93"/>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5"/>
      <c r="BI142" s="93"/>
      <c r="BJ142" s="94"/>
      <c r="BK142" s="94"/>
      <c r="BL142" s="94"/>
      <c r="BM142" s="94"/>
      <c r="BN142" s="94"/>
      <c r="BO142" s="94"/>
      <c r="BP142" s="94"/>
      <c r="BQ142" s="94"/>
      <c r="BR142" s="94"/>
      <c r="BS142" s="94"/>
      <c r="BT142" s="94"/>
      <c r="BU142" s="94"/>
      <c r="BV142" s="94"/>
      <c r="BW142" s="94"/>
      <c r="BX142" s="94"/>
      <c r="BY142" s="94"/>
      <c r="BZ142" s="94"/>
      <c r="CA142" s="94"/>
      <c r="CB142" s="95"/>
      <c r="CC142" s="93"/>
      <c r="CD142" s="94"/>
      <c r="CE142" s="94"/>
      <c r="CF142" s="94"/>
      <c r="CG142" s="95"/>
      <c r="DE142" s="9"/>
      <c r="DH142" s="343"/>
      <c r="DI142" s="14" t="s">
        <v>187</v>
      </c>
      <c r="DJ142" s="11" t="s">
        <v>181</v>
      </c>
      <c r="DK142" s="15" t="s">
        <v>62</v>
      </c>
      <c r="DL142" s="17" t="s">
        <v>170</v>
      </c>
      <c r="DM142" s="17" t="s">
        <v>170</v>
      </c>
      <c r="DN142" s="17" t="s">
        <v>170</v>
      </c>
      <c r="DO142" s="17" t="s">
        <v>170</v>
      </c>
      <c r="DP142" s="17" t="s">
        <v>170</v>
      </c>
      <c r="DQ142" s="17" t="s">
        <v>170</v>
      </c>
      <c r="DR142" s="17" t="s">
        <v>170</v>
      </c>
      <c r="DS142" s="9"/>
      <c r="DT142" s="9"/>
      <c r="DU142" s="9"/>
      <c r="DV142" s="9"/>
      <c r="DW142" s="9"/>
      <c r="DX142" s="9"/>
      <c r="DY142" s="9"/>
      <c r="DZ142" s="9"/>
    </row>
    <row r="143" spans="4:130" ht="9.6" customHeight="1" x14ac:dyDescent="0.15">
      <c r="D143" s="72"/>
      <c r="E143" s="80"/>
      <c r="F143" s="81"/>
      <c r="G143" s="84" t="str">
        <f>(IF(OR(E143="■番号■",E143=""),"",VLOOKUP(E143,DI133:DJ142,2,FALSE)))</f>
        <v/>
      </c>
      <c r="H143" s="85"/>
      <c r="I143" s="85"/>
      <c r="J143" s="85"/>
      <c r="K143" s="85"/>
      <c r="L143" s="85"/>
      <c r="M143" s="85"/>
      <c r="N143" s="85"/>
      <c r="O143" s="85"/>
      <c r="P143" s="85"/>
      <c r="Q143" s="85"/>
      <c r="R143" s="85"/>
      <c r="S143" s="85"/>
      <c r="T143" s="85"/>
      <c r="U143" s="85"/>
      <c r="V143" s="85"/>
      <c r="W143" s="86"/>
      <c r="X143" s="90"/>
      <c r="Y143" s="91"/>
      <c r="Z143" s="91"/>
      <c r="AA143" s="91"/>
      <c r="AB143" s="91"/>
      <c r="AC143" s="91"/>
      <c r="AD143" s="91"/>
      <c r="AE143" s="91"/>
      <c r="AF143" s="91"/>
      <c r="AG143" s="91"/>
      <c r="AH143" s="91"/>
      <c r="AI143" s="91"/>
      <c r="AJ143" s="91"/>
      <c r="AK143" s="92"/>
      <c r="AL143" s="90"/>
      <c r="AM143" s="91"/>
      <c r="AN143" s="91"/>
      <c r="AO143" s="91"/>
      <c r="AP143" s="91"/>
      <c r="AQ143" s="91"/>
      <c r="AR143" s="91"/>
      <c r="AS143" s="91"/>
      <c r="AT143" s="91"/>
      <c r="AU143" s="91"/>
      <c r="AV143" s="91"/>
      <c r="AW143" s="91"/>
      <c r="AX143" s="91"/>
      <c r="AY143" s="91"/>
      <c r="AZ143" s="91"/>
      <c r="BA143" s="91"/>
      <c r="BB143" s="91"/>
      <c r="BC143" s="91"/>
      <c r="BD143" s="91"/>
      <c r="BE143" s="91"/>
      <c r="BF143" s="91"/>
      <c r="BG143" s="91"/>
      <c r="BH143" s="92"/>
      <c r="BI143" s="90"/>
      <c r="BJ143" s="91"/>
      <c r="BK143" s="91"/>
      <c r="BL143" s="91"/>
      <c r="BM143" s="91"/>
      <c r="BN143" s="91"/>
      <c r="BO143" s="91"/>
      <c r="BP143" s="91"/>
      <c r="BQ143" s="91"/>
      <c r="BR143" s="91"/>
      <c r="BS143" s="91"/>
      <c r="BT143" s="91"/>
      <c r="BU143" s="91"/>
      <c r="BV143" s="91"/>
      <c r="BW143" s="91"/>
      <c r="BX143" s="91"/>
      <c r="BY143" s="91"/>
      <c r="BZ143" s="91"/>
      <c r="CA143" s="91"/>
      <c r="CB143" s="92"/>
      <c r="CC143" s="90"/>
      <c r="CD143" s="91"/>
      <c r="CE143" s="91"/>
      <c r="CF143" s="91"/>
      <c r="CG143" s="92"/>
      <c r="DE143" s="20"/>
      <c r="DH143" s="343">
        <v>5</v>
      </c>
      <c r="DI143" s="21"/>
      <c r="DJ143" s="22" t="s">
        <v>179</v>
      </c>
      <c r="DK143" s="22" t="s">
        <v>183</v>
      </c>
      <c r="DL143" s="22" t="s">
        <v>184</v>
      </c>
      <c r="DM143" s="22" t="s">
        <v>185</v>
      </c>
      <c r="DN143" s="22" t="s">
        <v>186</v>
      </c>
      <c r="DQ143" s="9"/>
      <c r="DR143" s="9"/>
      <c r="DS143" s="9"/>
      <c r="DT143" s="9"/>
      <c r="DU143" s="9"/>
      <c r="DV143" s="9"/>
      <c r="DW143" s="9"/>
      <c r="DX143" s="9"/>
      <c r="DY143" s="9"/>
      <c r="DZ143" s="9"/>
    </row>
    <row r="144" spans="4:130" ht="9.6" customHeight="1" x14ac:dyDescent="0.15">
      <c r="D144" s="72"/>
      <c r="E144" s="82"/>
      <c r="F144" s="83"/>
      <c r="G144" s="87"/>
      <c r="H144" s="88"/>
      <c r="I144" s="88"/>
      <c r="J144" s="88"/>
      <c r="K144" s="88"/>
      <c r="L144" s="88"/>
      <c r="M144" s="88"/>
      <c r="N144" s="88"/>
      <c r="O144" s="88"/>
      <c r="P144" s="88"/>
      <c r="Q144" s="88"/>
      <c r="R144" s="88"/>
      <c r="S144" s="88"/>
      <c r="T144" s="88"/>
      <c r="U144" s="88"/>
      <c r="V144" s="88"/>
      <c r="W144" s="89"/>
      <c r="X144" s="93"/>
      <c r="Y144" s="94"/>
      <c r="Z144" s="94"/>
      <c r="AA144" s="94"/>
      <c r="AB144" s="94"/>
      <c r="AC144" s="94"/>
      <c r="AD144" s="94"/>
      <c r="AE144" s="94"/>
      <c r="AF144" s="94"/>
      <c r="AG144" s="94"/>
      <c r="AH144" s="94"/>
      <c r="AI144" s="94"/>
      <c r="AJ144" s="94"/>
      <c r="AK144" s="95"/>
      <c r="AL144" s="93"/>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5"/>
      <c r="BI144" s="93"/>
      <c r="BJ144" s="94"/>
      <c r="BK144" s="94"/>
      <c r="BL144" s="94"/>
      <c r="BM144" s="94"/>
      <c r="BN144" s="94"/>
      <c r="BO144" s="94"/>
      <c r="BP144" s="94"/>
      <c r="BQ144" s="94"/>
      <c r="BR144" s="94"/>
      <c r="BS144" s="94"/>
      <c r="BT144" s="94"/>
      <c r="BU144" s="94"/>
      <c r="BV144" s="94"/>
      <c r="BW144" s="94"/>
      <c r="BX144" s="94"/>
      <c r="BY144" s="94"/>
      <c r="BZ144" s="94"/>
      <c r="CA144" s="94"/>
      <c r="CB144" s="95"/>
      <c r="CC144" s="93"/>
      <c r="CD144" s="94"/>
      <c r="CE144" s="94"/>
      <c r="CF144" s="94"/>
      <c r="CG144" s="95"/>
      <c r="DE144" s="9"/>
      <c r="DH144" s="343"/>
      <c r="DI144" s="21"/>
      <c r="DJ144" s="22" t="str">
        <f>IFERROR(IF(VLOOKUP(E135,$DI$132:$DR$142,3,0)="なし","",VLOOKUP(E135,$DI$132:$DR$142,3,0)),"")</f>
        <v/>
      </c>
      <c r="DK144" s="22" t="str">
        <f>IFERROR(IF(VLOOKUP($E$137,$DI$132:$DR$142,3,0)="なし","",VLOOKUP($E$137,$DI$132:$DR$142,3,0)),"")</f>
        <v/>
      </c>
      <c r="DL144" s="22" t="str">
        <f>IFERROR(IF(VLOOKUP($E$139,$DI$132:$DR$142,3,0)="なし","",VLOOKUP($E$139,$DI$132:$DR$142,3,0)),"")</f>
        <v/>
      </c>
      <c r="DM144" s="22" t="str">
        <f>IFERROR(IF(VLOOKUP($E$141,$DI$132:$DR$142,3,0)="なし","",VLOOKUP($E$141,$DI$132:$DR$142,3,0)),"")</f>
        <v/>
      </c>
      <c r="DN144" s="22" t="str">
        <f>IFERROR(IF(VLOOKUP($E$143,$DI$132:$DR$142,3,0)="なし","",VLOOKUP($E$143,$DI$132:$DR$142,3,0)),"")</f>
        <v/>
      </c>
      <c r="DQ144" s="9"/>
      <c r="DR144" s="9"/>
      <c r="DS144" s="9"/>
      <c r="DT144" s="9"/>
      <c r="DU144" s="9"/>
      <c r="DV144" s="9"/>
      <c r="DW144" s="9"/>
      <c r="DX144" s="9"/>
      <c r="DY144" s="9"/>
      <c r="DZ144" s="9"/>
    </row>
    <row r="145" spans="5:130" ht="6.6" customHeight="1" x14ac:dyDescent="0.15">
      <c r="DE145" s="9"/>
      <c r="DJ145" s="22" t="str">
        <f>IFERROR(IF(VLOOKUP(E135,$DI$132:$DR$142,4,0)="なし","",VLOOKUP(E135,$DI$132:$DR$142,4,0)),"")</f>
        <v/>
      </c>
      <c r="DK145" s="22" t="str">
        <f>IFERROR(IF(VLOOKUP($E$137,$DI$132:$DR$142,4,0)="なし","",VLOOKUP($E$137,$DI$132:$DR$142,4,0)),"")</f>
        <v/>
      </c>
      <c r="DL145" s="22" t="str">
        <f>IFERROR(IF(VLOOKUP($E$139,$DI$132:$DR$142,4,0)="なし","",VLOOKUP($E$139,$DI$132:$DR$142,4,0)),"")</f>
        <v/>
      </c>
      <c r="DM145" s="22" t="str">
        <f>IFERROR(IF(VLOOKUP($E$141,$DI$132:$DR$142,4,0)="なし","",VLOOKUP($E$141,$DI$132:$DR$142,4,0)),"")</f>
        <v/>
      </c>
      <c r="DN145" s="22" t="str">
        <f>IFERROR(IF(VLOOKUP($E$143,$DI$132:$DR$142,4,0)="なし","",VLOOKUP($E$143,$DI$132:$DR$142,4,0)),"")</f>
        <v/>
      </c>
      <c r="DQ145" s="9"/>
      <c r="DR145" s="9"/>
      <c r="DS145" s="9"/>
      <c r="DT145" s="9"/>
      <c r="DU145" s="9"/>
      <c r="DV145" s="9"/>
      <c r="DW145" s="9"/>
      <c r="DX145" s="9"/>
      <c r="DY145" s="9"/>
      <c r="DZ145" s="9"/>
    </row>
    <row r="146" spans="5:130" ht="6.6" customHeight="1" x14ac:dyDescent="0.15">
      <c r="DE146" s="9"/>
      <c r="DJ146" s="22" t="str">
        <f>IFERROR(IF(VLOOKUP(E135,$DI$132:$DR$142,5,0)="なし","",VLOOKUP(E135,$DI$132:$DR$142,5,0)),"")</f>
        <v/>
      </c>
      <c r="DK146" s="22" t="str">
        <f>IFERROR(IF(VLOOKUP($E$137,$DI$132:$DR$142,5,0)="なし","",VLOOKUP($E$137,$DI$132:$DR$142,5,0)),"")</f>
        <v/>
      </c>
      <c r="DL146" s="22" t="str">
        <f>IFERROR(IF(VLOOKUP($E$139,$DI$132:$DR$142,5,0)="なし","",VLOOKUP($E$139,$DI$132:$DR$142,5,0)),"")</f>
        <v/>
      </c>
      <c r="DM146" s="22" t="str">
        <f>IFERROR(IF(VLOOKUP($E$141,$DI$132:$DR$142,5,0)="なし","",VLOOKUP($E$141,$DI$132:$DR$142,5,0)),"")</f>
        <v/>
      </c>
      <c r="DN146" s="22" t="str">
        <f>IFERROR(IF(VLOOKUP($E$143,$DI$132:$DR$142,5,0)="なし","",VLOOKUP($E$143,$DI$132:$DR$142,5,0)),"")</f>
        <v/>
      </c>
      <c r="DQ146" s="9"/>
      <c r="DR146" s="9"/>
      <c r="DS146" s="9"/>
      <c r="DT146" s="9"/>
      <c r="DU146" s="9"/>
      <c r="DV146" s="9"/>
      <c r="DW146" s="9"/>
      <c r="DX146" s="9"/>
      <c r="DY146" s="9"/>
      <c r="DZ146" s="9"/>
    </row>
    <row r="147" spans="5:130" ht="6.6" customHeight="1" x14ac:dyDescent="0.15">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DJ147" s="22" t="str">
        <f>IFERROR(IF(VLOOKUP(E135,$DI$132:$DR$142,6,0)="なし","",VLOOKUP(E135,$DI$132:$DR$142,6,0)),"")</f>
        <v/>
      </c>
      <c r="DK147" s="22" t="str">
        <f>IFERROR(IF(VLOOKUP($E$137,$DI$132:$DR$142,6,0)="なし","",VLOOKUP($E$137,$DI$132:$DR$142,6,0)),"")</f>
        <v/>
      </c>
      <c r="DL147" s="22" t="str">
        <f>IFERROR(IF(VLOOKUP($E$139,$DI$132:$DR$142,6,0)="なし","",VLOOKUP($E$139,$DI$132:$DR$142,6,0)),"")</f>
        <v/>
      </c>
      <c r="DM147" s="22" t="str">
        <f>IFERROR(IF(VLOOKUP($E$141,$DI$132:$DR$142,6,0)="なし","",VLOOKUP($E$141,$DI$132:$DR$142,6,0)),"")</f>
        <v/>
      </c>
      <c r="DN147" s="22" t="str">
        <f>IFERROR(IF(VLOOKUP($E$143,$DI$132:$DR$142,6,0)="なし","",VLOOKUP($E$143,$DI$132:$DR$142,6,0)),"")</f>
        <v/>
      </c>
      <c r="DQ147" s="9"/>
      <c r="DR147" s="9"/>
      <c r="DS147" s="9"/>
      <c r="DT147" s="9"/>
      <c r="DU147" s="9"/>
      <c r="DV147" s="9"/>
      <c r="DW147" s="9"/>
      <c r="DX147" s="9"/>
      <c r="DY147" s="9"/>
      <c r="DZ147" s="9"/>
    </row>
    <row r="148" spans="5:130" ht="6.6" customHeight="1" x14ac:dyDescent="0.15">
      <c r="E148" s="249" t="s">
        <v>210</v>
      </c>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50"/>
      <c r="BJ148" s="250"/>
      <c r="BK148" s="250"/>
      <c r="BL148" s="250"/>
      <c r="BM148" s="250"/>
      <c r="BN148" s="250"/>
      <c r="BO148" s="117" t="s">
        <v>23</v>
      </c>
      <c r="BP148" s="213"/>
      <c r="BQ148" s="213"/>
      <c r="BR148" s="213"/>
      <c r="BS148" s="213"/>
      <c r="BT148" s="213"/>
      <c r="BU148" s="213"/>
      <c r="BV148" s="213"/>
      <c r="BW148" s="117" t="s">
        <v>13</v>
      </c>
      <c r="BX148" s="117"/>
      <c r="BY148" s="117"/>
      <c r="BZ148" s="117"/>
      <c r="CA148" s="117"/>
      <c r="CB148" s="117"/>
      <c r="CC148" s="246"/>
      <c r="CD148" s="246"/>
      <c r="CE148" s="246"/>
      <c r="CF148" s="246"/>
      <c r="CG148" s="246"/>
      <c r="DE148" s="20"/>
      <c r="DJ148" s="22" t="str">
        <f>IFERROR(IF(VLOOKUP(E135,$DI$132:$DR$142,7,0)="なし","",VLOOKUP(E135,$DI$132:$DR$142,7,0)),"")</f>
        <v/>
      </c>
      <c r="DK148" s="22" t="str">
        <f>IFERROR(IF(VLOOKUP($E$137,$DI$132:$DR$142,7,0)="なし","",VLOOKUP($E$137,$DI$132:$DR$142,7,0)),"")</f>
        <v/>
      </c>
      <c r="DL148" s="22" t="str">
        <f>IFERROR(IF(VLOOKUP($E$139,$DI$132:$DR$142,7,0)="なし","",VLOOKUP($E$139,$DI$132:$DR$142,7,0)),"")</f>
        <v/>
      </c>
      <c r="DM148" s="22" t="str">
        <f>IFERROR(IF(VLOOKUP($E$141,$DI$132:$DR$142,7,0)="なし","",VLOOKUP($E$141,$DI$132:$DR$142,7,0)),"")</f>
        <v/>
      </c>
      <c r="DN148" s="22" t="str">
        <f>IFERROR(IF(VLOOKUP($E$143,$DI$132:$DR$142,7,0)="なし","",VLOOKUP($E$143,$DI$132:$DR$142,7,0)),"")</f>
        <v/>
      </c>
      <c r="DQ148" s="9"/>
      <c r="DR148" s="9"/>
      <c r="DS148" s="9"/>
      <c r="DT148" s="9"/>
      <c r="DU148" s="9"/>
      <c r="DV148" s="9"/>
      <c r="DW148" s="9"/>
      <c r="DX148" s="9"/>
      <c r="DY148" s="9"/>
      <c r="DZ148" s="9"/>
    </row>
    <row r="149" spans="5:130" ht="6.6" customHeight="1" x14ac:dyDescent="0.15">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2"/>
      <c r="BJ149" s="252"/>
      <c r="BK149" s="252"/>
      <c r="BL149" s="252"/>
      <c r="BM149" s="252"/>
      <c r="BN149" s="252"/>
      <c r="BO149" s="214"/>
      <c r="BP149" s="214"/>
      <c r="BQ149" s="214"/>
      <c r="BR149" s="214"/>
      <c r="BS149" s="214"/>
      <c r="BT149" s="214"/>
      <c r="BU149" s="214"/>
      <c r="BV149" s="214"/>
      <c r="BW149" s="118"/>
      <c r="BX149" s="118"/>
      <c r="BY149" s="118"/>
      <c r="BZ149" s="118"/>
      <c r="CA149" s="118"/>
      <c r="CB149" s="118"/>
      <c r="CC149" s="248"/>
      <c r="CD149" s="248"/>
      <c r="CE149" s="248"/>
      <c r="CF149" s="248"/>
      <c r="CG149" s="248"/>
      <c r="DE149" s="20"/>
      <c r="DJ149" s="22" t="str">
        <f>IFERROR(IF(VLOOKUP(E135,$DI$132:$DR$142,8,0)="なし","",VLOOKUP(E135,$DI$132:$DR$142,8,0)),"")</f>
        <v/>
      </c>
      <c r="DK149" s="22" t="str">
        <f>IFERROR(IF(VLOOKUP($E$137,$DI$132:$DR$142,8,0)="なし","",VLOOKUP($E$137,$DI$132:$DR$142,8,0)),"")</f>
        <v/>
      </c>
      <c r="DL149" s="22" t="str">
        <f>IFERROR(IF(VLOOKUP($E$139,$DI$132:$DR$142,8,0)="なし","",VLOOKUP($E$139,$DI$132:$DR$142,8,0)),"")</f>
        <v/>
      </c>
      <c r="DM149" s="22" t="str">
        <f>IFERROR(IF(VLOOKUP($E$141,$DI$132:$DR$142,8,0)="なし","",VLOOKUP($E$141,$DI$132:$DR$142,8,0)),"")</f>
        <v/>
      </c>
      <c r="DN149" s="22" t="str">
        <f>IFERROR(IF(VLOOKUP($E$143,$DI$132:$DR$142,8,0)="なし","",VLOOKUP($E$143,$DI$132:$DR$142,8,0)),"")</f>
        <v/>
      </c>
      <c r="DQ149" s="9"/>
      <c r="DR149" s="9"/>
      <c r="DS149" s="9"/>
      <c r="DT149" s="9"/>
      <c r="DU149" s="9"/>
      <c r="DV149" s="9"/>
      <c r="DW149" s="9"/>
      <c r="DX149" s="9"/>
      <c r="DY149" s="9"/>
      <c r="DZ149" s="9"/>
    </row>
    <row r="150" spans="5:130" ht="6.6" customHeight="1" x14ac:dyDescent="0.15">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252"/>
      <c r="AJ150" s="252"/>
      <c r="AK150" s="252"/>
      <c r="AL150" s="252"/>
      <c r="AM150" s="252"/>
      <c r="AN150" s="252"/>
      <c r="AO150" s="252"/>
      <c r="AP150" s="252"/>
      <c r="AQ150" s="252"/>
      <c r="AR150" s="252"/>
      <c r="AS150" s="252"/>
      <c r="AT150" s="252"/>
      <c r="AU150" s="252"/>
      <c r="AV150" s="252"/>
      <c r="AW150" s="252"/>
      <c r="AX150" s="252"/>
      <c r="AY150" s="252"/>
      <c r="AZ150" s="252"/>
      <c r="BA150" s="252"/>
      <c r="BB150" s="252"/>
      <c r="BC150" s="252"/>
      <c r="BD150" s="252"/>
      <c r="BE150" s="252"/>
      <c r="BF150" s="252"/>
      <c r="BG150" s="252"/>
      <c r="BH150" s="252"/>
      <c r="BI150" s="252"/>
      <c r="BJ150" s="252"/>
      <c r="BK150" s="252"/>
      <c r="BL150" s="252"/>
      <c r="BM150" s="252"/>
      <c r="BN150" s="252"/>
      <c r="BO150" s="214"/>
      <c r="BP150" s="214"/>
      <c r="BQ150" s="214"/>
      <c r="BR150" s="214"/>
      <c r="BS150" s="214"/>
      <c r="BT150" s="214"/>
      <c r="BU150" s="214"/>
      <c r="BV150" s="214"/>
      <c r="BW150" s="117" t="s">
        <v>14</v>
      </c>
      <c r="BX150" s="117"/>
      <c r="BY150" s="117"/>
      <c r="BZ150" s="117"/>
      <c r="CA150" s="117"/>
      <c r="CB150" s="117"/>
      <c r="CC150" s="246"/>
      <c r="CD150" s="246"/>
      <c r="CE150" s="246"/>
      <c r="CF150" s="246"/>
      <c r="CG150" s="246"/>
      <c r="DJ150" s="22" t="str">
        <f>IFERROR(IF(VLOOKUP(E135,$DI$132:$DR$142,9,0)="なし","",VLOOKUP(E135,$DI$132:$DR$142,9,0)),"")</f>
        <v/>
      </c>
      <c r="DK150" s="22" t="str">
        <f>IFERROR(IF(VLOOKUP($E$137,$DI$132:$DR$142,9,0)="なし","",VLOOKUP($E$137,$DI$132:$DR$142,9,0)),"")</f>
        <v/>
      </c>
      <c r="DL150" s="22" t="str">
        <f>IFERROR(IF(VLOOKUP($E$139,$DI$132:$DR$142,9,0)="なし","",VLOOKUP($E$139,$DI$132:$DR$142,9,0)),"")</f>
        <v/>
      </c>
      <c r="DM150" s="22" t="str">
        <f>IFERROR(IF(VLOOKUP($E$141,$DI$132:$DR$142,9,0)="なし","",VLOOKUP($E$141,$DI$132:$DR$142,9,0)),"")</f>
        <v/>
      </c>
      <c r="DN150" s="22" t="str">
        <f>IFERROR(IF(VLOOKUP($E$143,$DI$132:$DR$142,9,0)="なし","",VLOOKUP($E$143,$DI$132:$DR$142,9,0)),"")</f>
        <v/>
      </c>
      <c r="DQ150" s="9"/>
      <c r="DR150" s="9"/>
      <c r="DS150" s="9"/>
      <c r="DT150" s="9"/>
      <c r="DU150" s="9"/>
      <c r="DV150" s="9"/>
      <c r="DW150" s="9"/>
      <c r="DX150" s="9"/>
      <c r="DY150" s="9"/>
      <c r="DZ150" s="9"/>
    </row>
    <row r="151" spans="5:130" ht="6.6" customHeight="1" x14ac:dyDescent="0.15">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253"/>
      <c r="AF151" s="253"/>
      <c r="AG151" s="253"/>
      <c r="AH151" s="253"/>
      <c r="AI151" s="253"/>
      <c r="AJ151" s="253"/>
      <c r="AK151" s="253"/>
      <c r="AL151" s="253"/>
      <c r="AM151" s="253"/>
      <c r="AN151" s="253"/>
      <c r="AO151" s="253"/>
      <c r="AP151" s="253"/>
      <c r="AQ151" s="253"/>
      <c r="AR151" s="253"/>
      <c r="AS151" s="253"/>
      <c r="AT151" s="253"/>
      <c r="AU151" s="253"/>
      <c r="AV151" s="253"/>
      <c r="AW151" s="253"/>
      <c r="AX151" s="253"/>
      <c r="AY151" s="253"/>
      <c r="AZ151" s="253"/>
      <c r="BA151" s="253"/>
      <c r="BB151" s="253"/>
      <c r="BC151" s="253"/>
      <c r="BD151" s="253"/>
      <c r="BE151" s="253"/>
      <c r="BF151" s="253"/>
      <c r="BG151" s="253"/>
      <c r="BH151" s="253"/>
      <c r="BI151" s="253"/>
      <c r="BJ151" s="253"/>
      <c r="BK151" s="253"/>
      <c r="BL151" s="253"/>
      <c r="BM151" s="253"/>
      <c r="BN151" s="253"/>
      <c r="BO151" s="254"/>
      <c r="BP151" s="254"/>
      <c r="BQ151" s="254"/>
      <c r="BR151" s="254"/>
      <c r="BS151" s="254"/>
      <c r="BT151" s="254"/>
      <c r="BU151" s="254"/>
      <c r="BV151" s="254"/>
      <c r="BW151" s="119"/>
      <c r="BX151" s="119"/>
      <c r="BY151" s="119"/>
      <c r="BZ151" s="119"/>
      <c r="CA151" s="119"/>
      <c r="CB151" s="119"/>
      <c r="CC151" s="247"/>
      <c r="CD151" s="247"/>
      <c r="CE151" s="247"/>
      <c r="CF151" s="247"/>
      <c r="CG151" s="247"/>
      <c r="DJ151" s="22" t="str">
        <f>IFERROR(IF(VLOOKUP(E135,$DI$132:$DR$142,10,0)="なし","",VLOOKUP(E135,$DI$132:$DR$142,10,0)),"")</f>
        <v/>
      </c>
      <c r="DK151" s="22" t="str">
        <f>IFERROR(IF(VLOOKUP($E$137,$DI$132:$DR$142,10,0)="なし","",VLOOKUP($E$137,$DI$132:$DR$142,10,0)),"")</f>
        <v/>
      </c>
      <c r="DL151" s="22" t="str">
        <f>IFERROR(IF(VLOOKUP($E$139,$DI$132:$DR$142,10,0)="なし","",VLOOKUP($E$139,$DI$132:$DR$142,10,0)),"")</f>
        <v/>
      </c>
      <c r="DM151" s="22" t="str">
        <f>IFERROR(IF(VLOOKUP($E$141,$DI$132:$DR$142,10,0)="なし","",VLOOKUP($E$141,$DI$132:$DR$142,10,0)),"")</f>
        <v/>
      </c>
      <c r="DN151" s="22" t="str">
        <f>IFERROR(IF(VLOOKUP($E$143,$DI$132:$DR$142,10,0)="なし","",VLOOKUP($E$143,$DI$132:$DR$142,10,0)),"")</f>
        <v/>
      </c>
      <c r="DQ151" s="9"/>
      <c r="DR151" s="9"/>
      <c r="DS151" s="9"/>
      <c r="DT151" s="9"/>
      <c r="DU151" s="9"/>
      <c r="DV151" s="9"/>
      <c r="DW151" s="9"/>
      <c r="DX151" s="9"/>
      <c r="DY151" s="9"/>
      <c r="DZ151" s="9"/>
    </row>
    <row r="152" spans="5:130" ht="6.6" customHeight="1" x14ac:dyDescent="0.15">
      <c r="E152" s="147" t="s">
        <v>24</v>
      </c>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244"/>
      <c r="BC152" s="237" t="s">
        <v>16</v>
      </c>
      <c r="BD152" s="124"/>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c r="CD152" s="124"/>
      <c r="CE152" s="124"/>
      <c r="CF152" s="124"/>
      <c r="CG152" s="236"/>
      <c r="DE152" s="9"/>
      <c r="DR152" s="9"/>
      <c r="DS152" s="9"/>
      <c r="DT152" s="9"/>
      <c r="DU152" s="9"/>
      <c r="DV152" s="9"/>
      <c r="DW152" s="9"/>
      <c r="DX152" s="9"/>
      <c r="DY152" s="9"/>
      <c r="DZ152" s="9"/>
    </row>
    <row r="153" spans="5:130" ht="6.6" customHeight="1" x14ac:dyDescent="0.15">
      <c r="E153" s="192"/>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193"/>
      <c r="AT153" s="193"/>
      <c r="AU153" s="193"/>
      <c r="AV153" s="193"/>
      <c r="AW153" s="193"/>
      <c r="AX153" s="193"/>
      <c r="AY153" s="193"/>
      <c r="AZ153" s="193"/>
      <c r="BA153" s="193"/>
      <c r="BB153" s="245"/>
      <c r="BC153" s="127"/>
      <c r="BD153" s="125"/>
      <c r="BE153" s="125"/>
      <c r="BF153" s="125"/>
      <c r="BG153" s="125"/>
      <c r="BH153" s="125"/>
      <c r="BI153" s="125"/>
      <c r="BJ153" s="125"/>
      <c r="BK153" s="125"/>
      <c r="BL153" s="125"/>
      <c r="BM153" s="125"/>
      <c r="BN153" s="125"/>
      <c r="BO153" s="125"/>
      <c r="BP153" s="125"/>
      <c r="BQ153" s="125"/>
      <c r="BR153" s="125"/>
      <c r="BS153" s="125"/>
      <c r="BT153" s="125"/>
      <c r="BU153" s="125"/>
      <c r="BV153" s="125"/>
      <c r="BW153" s="125"/>
      <c r="BX153" s="125"/>
      <c r="BY153" s="125"/>
      <c r="BZ153" s="125"/>
      <c r="CA153" s="125"/>
      <c r="CB153" s="125"/>
      <c r="CC153" s="125"/>
      <c r="CD153" s="125"/>
      <c r="CE153" s="125"/>
      <c r="CF153" s="125"/>
      <c r="CG153" s="126"/>
      <c r="DE153" s="9"/>
      <c r="DQ153" s="9"/>
      <c r="DR153" s="9"/>
      <c r="DS153" s="9"/>
      <c r="DT153" s="9"/>
      <c r="DU153" s="9"/>
      <c r="DV153" s="9"/>
      <c r="DW153" s="9"/>
      <c r="DX153" s="9"/>
      <c r="DY153" s="9"/>
      <c r="DZ153" s="9"/>
    </row>
    <row r="154" spans="5:130" ht="6.6" customHeight="1" x14ac:dyDescent="0.15">
      <c r="E154" s="192"/>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193"/>
      <c r="BA154" s="193"/>
      <c r="BB154" s="245"/>
      <c r="BC154" s="256"/>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8"/>
      <c r="DQ154" s="9"/>
      <c r="DR154" s="9"/>
      <c r="DS154" s="9"/>
      <c r="DT154" s="9"/>
      <c r="DU154" s="9"/>
      <c r="DV154" s="9"/>
      <c r="DW154" s="9"/>
      <c r="DX154" s="9"/>
      <c r="DY154" s="9"/>
      <c r="DZ154" s="9"/>
    </row>
    <row r="155" spans="5:130" ht="6.6" customHeight="1" x14ac:dyDescent="0.15">
      <c r="E155" s="192"/>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193"/>
      <c r="AT155" s="193"/>
      <c r="AU155" s="193"/>
      <c r="AV155" s="193"/>
      <c r="AW155" s="193"/>
      <c r="AX155" s="193"/>
      <c r="AY155" s="193"/>
      <c r="AZ155" s="193"/>
      <c r="BA155" s="193"/>
      <c r="BB155" s="245"/>
      <c r="BC155" s="256"/>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8"/>
      <c r="DP155" s="9"/>
      <c r="DQ155" s="9"/>
      <c r="DR155" s="9"/>
      <c r="DS155" s="9"/>
      <c r="DT155" s="9"/>
      <c r="DU155" s="9"/>
      <c r="DV155" s="9"/>
      <c r="DW155" s="9"/>
      <c r="DX155" s="9"/>
      <c r="DY155" s="9"/>
      <c r="DZ155" s="9"/>
    </row>
    <row r="156" spans="5:130" ht="6.6" customHeight="1" x14ac:dyDescent="0.15">
      <c r="E156" s="192"/>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193"/>
      <c r="BA156" s="193"/>
      <c r="BB156" s="245"/>
      <c r="BC156" s="256"/>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8"/>
      <c r="DP156" s="9"/>
      <c r="DQ156" s="9"/>
      <c r="DR156" s="9"/>
      <c r="DS156" s="9"/>
      <c r="DT156" s="9"/>
      <c r="DU156" s="9"/>
      <c r="DV156" s="9"/>
      <c r="DW156" s="9"/>
      <c r="DX156" s="9"/>
      <c r="DY156" s="9"/>
      <c r="DZ156" s="9"/>
    </row>
    <row r="157" spans="5:130" ht="6.6" customHeight="1" x14ac:dyDescent="0.15">
      <c r="E157" s="192"/>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193"/>
      <c r="BA157" s="193"/>
      <c r="BB157" s="245"/>
      <c r="BC157" s="256"/>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8"/>
      <c r="DP157" s="9"/>
      <c r="DQ157" s="9"/>
      <c r="DR157" s="9"/>
      <c r="DS157" s="9"/>
      <c r="DT157" s="9"/>
      <c r="DU157" s="9"/>
      <c r="DV157" s="9"/>
      <c r="DW157" s="9"/>
      <c r="DX157" s="9"/>
      <c r="DY157" s="9"/>
      <c r="DZ157" s="9"/>
    </row>
    <row r="158" spans="5:130" ht="6.6" customHeight="1" x14ac:dyDescent="0.15">
      <c r="E158" s="192"/>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193"/>
      <c r="BA158" s="193"/>
      <c r="BB158" s="245"/>
      <c r="BC158" s="256"/>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8"/>
      <c r="DP158" s="9"/>
      <c r="DQ158" s="9"/>
      <c r="DR158" s="9"/>
      <c r="DS158" s="9"/>
      <c r="DT158" s="9"/>
      <c r="DU158" s="9"/>
      <c r="DV158" s="9"/>
      <c r="DW158" s="9"/>
      <c r="DX158" s="9"/>
      <c r="DY158" s="9"/>
      <c r="DZ158" s="9"/>
    </row>
    <row r="159" spans="5:130" ht="6.6" customHeight="1" x14ac:dyDescent="0.15">
      <c r="E159" s="192"/>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c r="AO159" s="193"/>
      <c r="AP159" s="193"/>
      <c r="AQ159" s="193"/>
      <c r="AR159" s="193"/>
      <c r="AS159" s="193"/>
      <c r="AT159" s="193"/>
      <c r="AU159" s="193"/>
      <c r="AV159" s="193"/>
      <c r="AW159" s="193"/>
      <c r="AX159" s="193"/>
      <c r="AY159" s="193"/>
      <c r="AZ159" s="193"/>
      <c r="BA159" s="193"/>
      <c r="BB159" s="245"/>
      <c r="BC159" s="256"/>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8"/>
      <c r="DP159" s="9"/>
      <c r="DQ159" s="9"/>
      <c r="DR159" s="9"/>
      <c r="DS159" s="9"/>
      <c r="DT159" s="9"/>
      <c r="DU159" s="9"/>
      <c r="DV159" s="9"/>
      <c r="DW159" s="9"/>
      <c r="DX159" s="9"/>
      <c r="DY159" s="9"/>
      <c r="DZ159" s="9"/>
    </row>
    <row r="160" spans="5:130" ht="6.6" customHeight="1" x14ac:dyDescent="0.15">
      <c r="E160" s="192"/>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193"/>
      <c r="BA160" s="193"/>
      <c r="BB160" s="245"/>
      <c r="BC160" s="256"/>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8"/>
      <c r="DP160" s="9"/>
      <c r="DQ160" s="9"/>
      <c r="DR160" s="9"/>
      <c r="DS160" s="9"/>
      <c r="DT160" s="9"/>
      <c r="DU160" s="9"/>
      <c r="DV160" s="9"/>
      <c r="DW160" s="9"/>
      <c r="DX160" s="9"/>
      <c r="DY160" s="9"/>
      <c r="DZ160" s="9"/>
    </row>
    <row r="161" spans="5:130" ht="6.6" customHeight="1" x14ac:dyDescent="0.15">
      <c r="E161" s="192"/>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c r="AZ161" s="193"/>
      <c r="BA161" s="193"/>
      <c r="BB161" s="245"/>
      <c r="BC161" s="256"/>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8"/>
      <c r="DP161" s="9"/>
      <c r="DQ161" s="9"/>
      <c r="DR161" s="9"/>
      <c r="DS161" s="9"/>
      <c r="DT161" s="9"/>
      <c r="DU161" s="9"/>
      <c r="DV161" s="9"/>
      <c r="DW161" s="9"/>
      <c r="DX161" s="9"/>
      <c r="DY161" s="9"/>
      <c r="DZ161" s="9"/>
    </row>
    <row r="162" spans="5:130" ht="6.6" customHeight="1" x14ac:dyDescent="0.15">
      <c r="E162" s="192"/>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245"/>
      <c r="BC162" s="256"/>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8"/>
      <c r="DP162" s="9"/>
      <c r="DQ162" s="9"/>
      <c r="DR162" s="9"/>
      <c r="DS162" s="9"/>
      <c r="DT162" s="9"/>
      <c r="DU162" s="9"/>
      <c r="DV162" s="9"/>
      <c r="DW162" s="9"/>
      <c r="DX162" s="9"/>
      <c r="DY162" s="9"/>
      <c r="DZ162" s="9"/>
    </row>
    <row r="163" spans="5:130" ht="6.6" customHeight="1" x14ac:dyDescent="0.15">
      <c r="E163" s="192"/>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193"/>
      <c r="AT163" s="193"/>
      <c r="AU163" s="193"/>
      <c r="AV163" s="193"/>
      <c r="AW163" s="193"/>
      <c r="AX163" s="193"/>
      <c r="AY163" s="193"/>
      <c r="AZ163" s="193"/>
      <c r="BA163" s="193"/>
      <c r="BB163" s="245"/>
      <c r="BC163" s="256"/>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8"/>
      <c r="DP163" s="9"/>
      <c r="DQ163" s="9"/>
      <c r="DR163" s="9"/>
      <c r="DS163" s="9"/>
      <c r="DT163" s="9"/>
      <c r="DU163" s="9"/>
      <c r="DV163" s="9"/>
      <c r="DW163" s="9"/>
      <c r="DX163" s="9"/>
      <c r="DY163" s="9"/>
      <c r="DZ163" s="9"/>
    </row>
    <row r="164" spans="5:130" ht="6.6" customHeight="1" x14ac:dyDescent="0.15">
      <c r="E164" s="192"/>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245"/>
      <c r="BC164" s="256"/>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8"/>
      <c r="DQ164" s="9"/>
      <c r="DR164" s="9"/>
      <c r="DS164" s="9"/>
      <c r="DT164" s="9"/>
      <c r="DU164" s="9"/>
      <c r="DV164" s="9"/>
      <c r="DW164" s="9"/>
      <c r="DX164" s="9"/>
      <c r="DY164" s="9"/>
      <c r="DZ164" s="9"/>
    </row>
    <row r="165" spans="5:130" ht="6.6" customHeight="1" x14ac:dyDescent="0.15">
      <c r="E165" s="192"/>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c r="BA165" s="193"/>
      <c r="BB165" s="245"/>
      <c r="BC165" s="256"/>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8"/>
      <c r="DQ165" s="9"/>
      <c r="DR165" s="9"/>
      <c r="DS165" s="9"/>
      <c r="DT165" s="9"/>
      <c r="DU165" s="9"/>
      <c r="DV165" s="9"/>
      <c r="DW165" s="9"/>
      <c r="DX165" s="9"/>
      <c r="DY165" s="9"/>
      <c r="DZ165" s="9"/>
    </row>
    <row r="166" spans="5:130" ht="6.6" customHeight="1" x14ac:dyDescent="0.15">
      <c r="E166" s="192"/>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245"/>
      <c r="BC166" s="256"/>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8"/>
      <c r="DQ166" s="9"/>
      <c r="DR166" s="9"/>
      <c r="DS166" s="9"/>
      <c r="DT166" s="9"/>
      <c r="DU166" s="9"/>
      <c r="DV166" s="9"/>
      <c r="DW166" s="9"/>
      <c r="DX166" s="9"/>
      <c r="DY166" s="9"/>
      <c r="DZ166" s="9"/>
    </row>
    <row r="167" spans="5:130" ht="6.6" customHeight="1" x14ac:dyDescent="0.15">
      <c r="E167" s="192"/>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c r="AM167" s="193"/>
      <c r="AN167" s="193"/>
      <c r="AO167" s="193"/>
      <c r="AP167" s="193"/>
      <c r="AQ167" s="193"/>
      <c r="AR167" s="193"/>
      <c r="AS167" s="193"/>
      <c r="AT167" s="193"/>
      <c r="AU167" s="193"/>
      <c r="AV167" s="193"/>
      <c r="AW167" s="193"/>
      <c r="AX167" s="193"/>
      <c r="AY167" s="193"/>
      <c r="AZ167" s="193"/>
      <c r="BA167" s="193"/>
      <c r="BB167" s="245"/>
      <c r="BC167" s="256"/>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8"/>
      <c r="DQ167" s="9"/>
      <c r="DR167" s="9"/>
      <c r="DS167" s="9"/>
      <c r="DT167" s="9"/>
      <c r="DU167" s="9"/>
      <c r="DV167" s="9"/>
      <c r="DW167" s="9"/>
      <c r="DX167" s="9"/>
      <c r="DY167" s="9"/>
      <c r="DZ167" s="9"/>
    </row>
    <row r="168" spans="5:130" ht="6.6" customHeight="1" x14ac:dyDescent="0.15">
      <c r="E168" s="192"/>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245"/>
      <c r="BC168" s="256"/>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8"/>
      <c r="DQ168" s="9"/>
      <c r="DR168" s="9"/>
      <c r="DS168" s="9"/>
      <c r="DT168" s="9"/>
      <c r="DU168" s="9"/>
      <c r="DV168" s="9"/>
      <c r="DW168" s="9"/>
      <c r="DX168" s="9"/>
      <c r="DY168" s="9"/>
      <c r="DZ168" s="9"/>
    </row>
    <row r="169" spans="5:130" ht="6.6" customHeight="1" x14ac:dyDescent="0.15">
      <c r="E169" s="192"/>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193"/>
      <c r="AS169" s="193"/>
      <c r="AT169" s="193"/>
      <c r="AU169" s="193"/>
      <c r="AV169" s="193"/>
      <c r="AW169" s="193"/>
      <c r="AX169" s="193"/>
      <c r="AY169" s="193"/>
      <c r="AZ169" s="193"/>
      <c r="BA169" s="193"/>
      <c r="BB169" s="245"/>
      <c r="BC169" s="256"/>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8"/>
      <c r="DQ169" s="9"/>
      <c r="DR169" s="9"/>
      <c r="DS169" s="9"/>
      <c r="DT169" s="9"/>
      <c r="DU169" s="9"/>
      <c r="DV169" s="9"/>
      <c r="DW169" s="9"/>
      <c r="DX169" s="9"/>
      <c r="DY169" s="9"/>
      <c r="DZ169" s="9"/>
    </row>
    <row r="170" spans="5:130" ht="6.6" customHeight="1" x14ac:dyDescent="0.15">
      <c r="E170" s="192"/>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245"/>
      <c r="BC170" s="256"/>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8"/>
      <c r="DQ170" s="9"/>
      <c r="DR170" s="9"/>
      <c r="DS170" s="9"/>
      <c r="DT170" s="9"/>
      <c r="DU170" s="9"/>
      <c r="DV170" s="9"/>
      <c r="DW170" s="9"/>
      <c r="DX170" s="9"/>
      <c r="DY170" s="9"/>
      <c r="DZ170" s="9"/>
    </row>
    <row r="171" spans="5:130" ht="6.6" customHeight="1" x14ac:dyDescent="0.15">
      <c r="E171" s="192"/>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193"/>
      <c r="AT171" s="193"/>
      <c r="AU171" s="193"/>
      <c r="AV171" s="193"/>
      <c r="AW171" s="193"/>
      <c r="AX171" s="193"/>
      <c r="AY171" s="193"/>
      <c r="AZ171" s="193"/>
      <c r="BA171" s="193"/>
      <c r="BB171" s="245"/>
      <c r="BC171" s="256"/>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8"/>
      <c r="DQ171" s="9"/>
      <c r="DR171" s="9"/>
      <c r="DS171" s="9"/>
      <c r="DT171" s="9"/>
      <c r="DU171" s="9"/>
      <c r="DV171" s="9"/>
      <c r="DW171" s="9"/>
      <c r="DX171" s="9"/>
      <c r="DY171" s="9"/>
      <c r="DZ171" s="9"/>
    </row>
    <row r="172" spans="5:130" ht="6.6" customHeight="1" x14ac:dyDescent="0.15">
      <c r="E172" s="192"/>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c r="BA172" s="193"/>
      <c r="BB172" s="245"/>
      <c r="BC172" s="256"/>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8"/>
      <c r="DQ172" s="9"/>
      <c r="DR172" s="9"/>
      <c r="DS172" s="9"/>
      <c r="DT172" s="9"/>
      <c r="DU172" s="9"/>
      <c r="DV172" s="9"/>
      <c r="DW172" s="9"/>
      <c r="DX172" s="9"/>
      <c r="DY172" s="9"/>
      <c r="DZ172" s="9"/>
    </row>
    <row r="173" spans="5:130" ht="6.6" customHeight="1" x14ac:dyDescent="0.15">
      <c r="E173" s="192"/>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193"/>
      <c r="AT173" s="193"/>
      <c r="AU173" s="193"/>
      <c r="AV173" s="193"/>
      <c r="AW173" s="193"/>
      <c r="AX173" s="193"/>
      <c r="AY173" s="193"/>
      <c r="AZ173" s="193"/>
      <c r="BA173" s="193"/>
      <c r="BB173" s="245"/>
      <c r="BC173" s="256"/>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8"/>
      <c r="DQ173" s="9"/>
      <c r="DR173" s="9"/>
      <c r="DS173" s="9"/>
      <c r="DT173" s="9"/>
      <c r="DU173" s="9"/>
      <c r="DV173" s="9"/>
      <c r="DW173" s="9"/>
      <c r="DX173" s="9"/>
      <c r="DY173" s="9"/>
      <c r="DZ173" s="9"/>
    </row>
    <row r="174" spans="5:130" ht="6.6" customHeight="1" x14ac:dyDescent="0.15">
      <c r="E174" s="192"/>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245"/>
      <c r="BC174" s="256"/>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8"/>
      <c r="DQ174" s="9"/>
      <c r="DR174" s="9"/>
      <c r="DS174" s="9"/>
      <c r="DT174" s="9"/>
      <c r="DU174" s="9"/>
      <c r="DV174" s="9"/>
      <c r="DW174" s="9"/>
      <c r="DX174" s="9"/>
      <c r="DY174" s="9"/>
      <c r="DZ174" s="9"/>
    </row>
    <row r="175" spans="5:130" ht="6.6" customHeight="1" x14ac:dyDescent="0.15">
      <c r="E175" s="192"/>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193"/>
      <c r="BB175" s="245"/>
      <c r="BC175" s="256"/>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8"/>
      <c r="DQ175" s="9"/>
      <c r="DR175" s="9"/>
      <c r="DS175" s="9"/>
      <c r="DT175" s="9"/>
      <c r="DU175" s="9"/>
      <c r="DV175" s="9"/>
      <c r="DW175" s="9"/>
      <c r="DX175" s="9"/>
      <c r="DY175" s="9"/>
      <c r="DZ175" s="9"/>
    </row>
    <row r="176" spans="5:130" ht="6.6" customHeight="1" x14ac:dyDescent="0.15">
      <c r="E176" s="192"/>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193"/>
      <c r="BB176" s="245"/>
      <c r="BC176" s="256"/>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8"/>
      <c r="DQ176" s="9"/>
      <c r="DR176" s="9"/>
      <c r="DS176" s="9"/>
      <c r="DT176" s="9"/>
      <c r="DU176" s="9"/>
      <c r="DV176" s="9"/>
      <c r="DW176" s="9"/>
      <c r="DX176" s="9"/>
      <c r="DY176" s="9"/>
      <c r="DZ176" s="9"/>
    </row>
    <row r="177" spans="5:130" ht="6.6" customHeight="1" x14ac:dyDescent="0.15">
      <c r="E177" s="192"/>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193"/>
      <c r="BB177" s="245"/>
      <c r="BC177" s="256"/>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8"/>
      <c r="DQ177" s="9"/>
      <c r="DR177" s="9"/>
      <c r="DS177" s="9"/>
      <c r="DT177" s="9"/>
      <c r="DU177" s="9"/>
      <c r="DV177" s="9"/>
      <c r="DW177" s="9"/>
      <c r="DX177" s="9"/>
      <c r="DY177" s="9"/>
      <c r="DZ177" s="9"/>
    </row>
    <row r="178" spans="5:130" ht="6.6" customHeight="1" x14ac:dyDescent="0.15">
      <c r="E178" s="192"/>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245"/>
      <c r="BC178" s="256"/>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8"/>
      <c r="DQ178" s="20"/>
      <c r="DR178" s="20"/>
      <c r="DS178" s="20"/>
      <c r="DT178" s="20"/>
      <c r="DU178" s="20"/>
      <c r="DV178" s="20"/>
      <c r="DW178" s="20"/>
      <c r="DX178" s="20"/>
      <c r="DY178" s="20"/>
      <c r="DZ178" s="20"/>
    </row>
    <row r="179" spans="5:130" ht="6.6" customHeight="1" x14ac:dyDescent="0.15">
      <c r="E179" s="192"/>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3"/>
      <c r="AY179" s="193"/>
      <c r="AZ179" s="193"/>
      <c r="BA179" s="193"/>
      <c r="BB179" s="245"/>
      <c r="BC179" s="256"/>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8"/>
      <c r="DQ179" s="20"/>
      <c r="DR179" s="20"/>
      <c r="DS179" s="20"/>
      <c r="DT179" s="20"/>
      <c r="DU179" s="20"/>
      <c r="DV179" s="20"/>
      <c r="DW179" s="20"/>
      <c r="DX179" s="20"/>
      <c r="DY179" s="20"/>
      <c r="DZ179" s="20"/>
    </row>
    <row r="180" spans="5:130" ht="6.6" customHeight="1" x14ac:dyDescent="0.15">
      <c r="E180" s="192"/>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245"/>
      <c r="BC180" s="256"/>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8"/>
      <c r="DQ180" s="20"/>
      <c r="DR180" s="20"/>
      <c r="DS180" s="20"/>
      <c r="DT180" s="20"/>
      <c r="DU180" s="20"/>
      <c r="DV180" s="20"/>
      <c r="DW180" s="20"/>
      <c r="DX180" s="20"/>
      <c r="DY180" s="20"/>
      <c r="DZ180" s="20"/>
    </row>
    <row r="181" spans="5:130" ht="6.6" customHeight="1" x14ac:dyDescent="0.15">
      <c r="E181" s="192"/>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c r="BA181" s="193"/>
      <c r="BB181" s="245"/>
      <c r="BC181" s="256"/>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8"/>
      <c r="DQ181" s="12"/>
      <c r="DR181" s="12"/>
      <c r="DS181" s="12"/>
      <c r="DT181" s="12"/>
      <c r="DU181" s="12"/>
      <c r="DV181" s="12"/>
      <c r="DW181" s="12"/>
      <c r="DX181" s="12"/>
      <c r="DY181" s="12"/>
      <c r="DZ181" s="12"/>
    </row>
    <row r="182" spans="5:130" ht="6.6" customHeight="1" x14ac:dyDescent="0.15">
      <c r="E182" s="192"/>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245"/>
      <c r="BC182" s="256"/>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8"/>
      <c r="DQ182" s="12"/>
      <c r="DR182" s="12"/>
      <c r="DS182" s="12"/>
      <c r="DT182" s="12"/>
      <c r="DU182" s="12"/>
      <c r="DV182" s="12"/>
      <c r="DW182" s="12"/>
      <c r="DX182" s="12"/>
      <c r="DY182" s="12"/>
      <c r="DZ182" s="12"/>
    </row>
    <row r="183" spans="5:130" ht="6.6" customHeight="1" x14ac:dyDescent="0.15">
      <c r="E183" s="192"/>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245"/>
      <c r="BC183" s="256"/>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8"/>
      <c r="DQ183" s="12"/>
      <c r="DR183" s="12"/>
      <c r="DS183" s="12"/>
      <c r="DT183" s="12"/>
      <c r="DU183" s="12"/>
      <c r="DV183" s="12"/>
      <c r="DW183" s="12"/>
      <c r="DX183" s="12"/>
      <c r="DY183" s="12"/>
      <c r="DZ183" s="12"/>
    </row>
    <row r="184" spans="5:130" ht="6.6" customHeight="1" x14ac:dyDescent="0.15">
      <c r="E184" s="192"/>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245"/>
      <c r="BC184" s="256"/>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8"/>
      <c r="DQ184" s="12"/>
      <c r="DR184" s="12"/>
      <c r="DS184" s="12"/>
      <c r="DT184" s="12"/>
      <c r="DU184" s="12"/>
      <c r="DV184" s="12"/>
      <c r="DW184" s="12"/>
      <c r="DX184" s="12"/>
      <c r="DY184" s="12"/>
      <c r="DZ184" s="12"/>
    </row>
    <row r="185" spans="5:130" ht="6.6" customHeight="1" x14ac:dyDescent="0.15">
      <c r="E185" s="192"/>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193"/>
      <c r="AT185" s="193"/>
      <c r="AU185" s="193"/>
      <c r="AV185" s="193"/>
      <c r="AW185" s="193"/>
      <c r="AX185" s="193"/>
      <c r="AY185" s="193"/>
      <c r="AZ185" s="193"/>
      <c r="BA185" s="193"/>
      <c r="BB185" s="245"/>
      <c r="BC185" s="256"/>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8"/>
      <c r="DQ185" s="12"/>
      <c r="DR185" s="12"/>
      <c r="DS185" s="12"/>
      <c r="DT185" s="12"/>
      <c r="DU185" s="12"/>
      <c r="DV185" s="12"/>
      <c r="DW185" s="12"/>
      <c r="DX185" s="12"/>
      <c r="DY185" s="12"/>
      <c r="DZ185" s="12"/>
    </row>
    <row r="186" spans="5:130" ht="6.6" customHeight="1" x14ac:dyDescent="0.15">
      <c r="E186" s="192"/>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245"/>
      <c r="BC186" s="256"/>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8"/>
      <c r="DQ186" s="12"/>
      <c r="DR186" s="12"/>
      <c r="DS186" s="12"/>
      <c r="DT186" s="12"/>
      <c r="DU186" s="12"/>
      <c r="DV186" s="12"/>
      <c r="DW186" s="12"/>
      <c r="DX186" s="12"/>
      <c r="DY186" s="12"/>
      <c r="DZ186" s="12"/>
    </row>
    <row r="187" spans="5:130" ht="6.6" customHeight="1" x14ac:dyDescent="0.15">
      <c r="E187" s="192"/>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193"/>
      <c r="AT187" s="193"/>
      <c r="AU187" s="193"/>
      <c r="AV187" s="193"/>
      <c r="AW187" s="193"/>
      <c r="AX187" s="193"/>
      <c r="AY187" s="193"/>
      <c r="AZ187" s="193"/>
      <c r="BA187" s="193"/>
      <c r="BB187" s="245"/>
      <c r="BC187" s="256"/>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8"/>
      <c r="DQ187" s="9"/>
      <c r="DR187" s="9"/>
      <c r="DS187" s="9"/>
      <c r="DT187" s="9"/>
      <c r="DU187" s="9"/>
      <c r="DV187" s="9"/>
      <c r="DW187" s="9"/>
      <c r="DX187" s="9"/>
      <c r="DY187" s="9"/>
      <c r="DZ187" s="9"/>
    </row>
    <row r="188" spans="5:130" ht="6.6" customHeight="1" x14ac:dyDescent="0.15">
      <c r="E188" s="192"/>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245"/>
      <c r="BC188" s="256"/>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8"/>
      <c r="DQ188" s="9"/>
      <c r="DR188" s="9"/>
      <c r="DS188" s="9"/>
      <c r="DT188" s="9"/>
      <c r="DU188" s="9"/>
      <c r="DV188" s="9"/>
      <c r="DW188" s="9"/>
      <c r="DX188" s="9"/>
      <c r="DY188" s="9"/>
      <c r="DZ188" s="9"/>
    </row>
    <row r="189" spans="5:130" ht="6.6" customHeight="1" x14ac:dyDescent="0.15">
      <c r="E189" s="128"/>
      <c r="F189" s="129"/>
      <c r="G189" s="129"/>
      <c r="H189" s="12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c r="AI189" s="129"/>
      <c r="AJ189" s="129"/>
      <c r="AK189" s="129"/>
      <c r="AL189" s="129"/>
      <c r="AM189" s="129"/>
      <c r="AN189" s="129"/>
      <c r="AO189" s="129"/>
      <c r="AP189" s="129"/>
      <c r="AQ189" s="129"/>
      <c r="AR189" s="129"/>
      <c r="AS189" s="129"/>
      <c r="AT189" s="129"/>
      <c r="AU189" s="129"/>
      <c r="AV189" s="129"/>
      <c r="AW189" s="129"/>
      <c r="AX189" s="129"/>
      <c r="AY189" s="129"/>
      <c r="AZ189" s="129"/>
      <c r="BA189" s="129"/>
      <c r="BB189" s="130"/>
      <c r="BC189" s="259"/>
      <c r="BD189" s="260"/>
      <c r="BE189" s="260"/>
      <c r="BF189" s="260"/>
      <c r="BG189" s="260"/>
      <c r="BH189" s="260"/>
      <c r="BI189" s="260"/>
      <c r="BJ189" s="260"/>
      <c r="BK189" s="260"/>
      <c r="BL189" s="260"/>
      <c r="BM189" s="260"/>
      <c r="BN189" s="260"/>
      <c r="BO189" s="260"/>
      <c r="BP189" s="260"/>
      <c r="BQ189" s="260"/>
      <c r="BR189" s="260"/>
      <c r="BS189" s="260"/>
      <c r="BT189" s="260"/>
      <c r="BU189" s="260"/>
      <c r="BV189" s="260"/>
      <c r="BW189" s="260"/>
      <c r="BX189" s="260"/>
      <c r="BY189" s="260"/>
      <c r="BZ189" s="260"/>
      <c r="CA189" s="260"/>
      <c r="CB189" s="260"/>
      <c r="CC189" s="260"/>
      <c r="CD189" s="260"/>
      <c r="CE189" s="260"/>
      <c r="CF189" s="260"/>
      <c r="CG189" s="261"/>
      <c r="DQ189" s="9"/>
      <c r="DR189" s="9"/>
      <c r="DS189" s="9"/>
      <c r="DT189" s="9"/>
      <c r="DU189" s="9"/>
      <c r="DV189" s="9"/>
      <c r="DW189" s="9"/>
      <c r="DX189" s="9"/>
      <c r="DY189" s="9"/>
      <c r="DZ189" s="9"/>
    </row>
    <row r="190" spans="5:130" ht="6.6" customHeight="1" x14ac:dyDescent="0.15">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DQ190" s="9"/>
      <c r="DR190" s="9"/>
      <c r="DS190" s="9"/>
      <c r="DT190" s="9"/>
      <c r="DU190" s="9"/>
      <c r="DV190" s="9"/>
      <c r="DW190" s="9"/>
      <c r="DX190" s="9"/>
      <c r="DY190" s="9"/>
      <c r="DZ190" s="9"/>
    </row>
    <row r="191" spans="5:130" ht="6.6" customHeight="1" x14ac:dyDescent="0.15">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DQ191" s="9"/>
      <c r="DR191" s="9"/>
      <c r="DS191" s="9"/>
      <c r="DT191" s="9"/>
      <c r="DU191" s="9"/>
      <c r="DV191" s="9"/>
      <c r="DW191" s="9"/>
      <c r="DX191" s="9"/>
      <c r="DY191" s="9"/>
      <c r="DZ191" s="9"/>
    </row>
    <row r="192" spans="5:130" ht="6.6" customHeight="1" x14ac:dyDescent="0.15">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DQ192" s="9"/>
      <c r="DR192" s="9"/>
      <c r="DS192" s="9"/>
      <c r="DT192" s="9"/>
      <c r="DU192" s="9"/>
      <c r="DV192" s="9"/>
      <c r="DW192" s="9"/>
      <c r="DX192" s="9"/>
      <c r="DY192" s="9"/>
      <c r="DZ192" s="9"/>
    </row>
    <row r="193" spans="5:130" ht="6.6" customHeight="1" x14ac:dyDescent="0.15">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DQ193" s="20"/>
      <c r="DR193" s="20"/>
      <c r="DS193" s="20"/>
      <c r="DT193" s="20"/>
      <c r="DU193" s="20"/>
      <c r="DV193" s="20"/>
      <c r="DW193" s="20"/>
      <c r="DX193" s="20"/>
      <c r="DY193" s="20"/>
      <c r="DZ193" s="20"/>
    </row>
    <row r="194" spans="5:130" ht="6.6" customHeight="1" x14ac:dyDescent="0.15">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DQ194" s="20"/>
      <c r="DR194" s="20"/>
      <c r="DS194" s="20"/>
      <c r="DT194" s="20"/>
      <c r="DU194" s="20"/>
      <c r="DV194" s="20"/>
      <c r="DW194" s="20"/>
      <c r="DX194" s="20"/>
      <c r="DY194" s="20"/>
      <c r="DZ194" s="20"/>
    </row>
    <row r="195" spans="5:130" ht="6.6" customHeight="1" x14ac:dyDescent="0.15">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DQ195" s="20"/>
      <c r="DR195" s="20"/>
      <c r="DS195" s="20"/>
      <c r="DT195" s="20"/>
      <c r="DU195" s="20"/>
      <c r="DV195" s="20"/>
      <c r="DW195" s="20"/>
      <c r="DX195" s="20"/>
      <c r="DY195" s="20"/>
      <c r="DZ195" s="20"/>
    </row>
    <row r="196" spans="5:130" ht="6.6" customHeight="1" x14ac:dyDescent="0.15">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DQ196" s="20"/>
      <c r="DR196" s="20"/>
      <c r="DS196" s="20"/>
      <c r="DT196" s="20"/>
      <c r="DU196" s="20"/>
      <c r="DV196" s="20"/>
      <c r="DW196" s="20"/>
      <c r="DX196" s="20"/>
      <c r="DY196" s="20"/>
      <c r="DZ196" s="20"/>
    </row>
    <row r="197" spans="5:130" ht="6.6" customHeight="1" x14ac:dyDescent="0.15">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DQ197" s="20"/>
      <c r="DR197" s="20"/>
      <c r="DS197" s="20"/>
      <c r="DT197" s="20"/>
      <c r="DU197" s="20"/>
      <c r="DV197" s="20"/>
      <c r="DW197" s="20"/>
      <c r="DX197" s="20"/>
      <c r="DY197" s="20"/>
      <c r="DZ197" s="20"/>
    </row>
    <row r="198" spans="5:130" ht="6.6" customHeight="1" x14ac:dyDescent="0.15">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DQ198" s="9"/>
      <c r="DR198" s="9"/>
      <c r="DS198" s="9"/>
      <c r="DT198" s="9"/>
      <c r="DU198" s="9"/>
      <c r="DV198" s="9"/>
      <c r="DW198" s="9"/>
      <c r="DX198" s="9"/>
      <c r="DY198" s="9"/>
      <c r="DZ198" s="9"/>
    </row>
    <row r="199" spans="5:130" ht="6.6" customHeight="1" x14ac:dyDescent="0.15">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DQ199" s="9"/>
      <c r="DR199" s="9"/>
      <c r="DS199" s="9"/>
      <c r="DT199" s="9"/>
      <c r="DU199" s="9"/>
      <c r="DV199" s="9"/>
      <c r="DW199" s="9"/>
      <c r="DX199" s="9"/>
      <c r="DY199" s="9"/>
      <c r="DZ199" s="9"/>
    </row>
    <row r="200" spans="5:130" ht="8.1" hidden="1" customHeight="1" x14ac:dyDescent="0.15">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DQ200" s="9"/>
      <c r="DR200" s="9"/>
      <c r="DS200" s="9"/>
      <c r="DT200" s="9"/>
      <c r="DU200" s="9"/>
      <c r="DV200" s="9"/>
      <c r="DW200" s="9"/>
      <c r="DX200" s="9"/>
      <c r="DY200" s="9"/>
      <c r="DZ200" s="9"/>
    </row>
    <row r="201" spans="5:130" ht="8.1" hidden="1" customHeight="1" x14ac:dyDescent="0.15">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DQ201" s="9"/>
      <c r="DR201" s="9"/>
      <c r="DS201" s="9"/>
      <c r="DT201" s="9"/>
      <c r="DU201" s="9"/>
      <c r="DV201" s="9"/>
      <c r="DW201" s="9"/>
      <c r="DX201" s="9"/>
      <c r="DY201" s="9"/>
      <c r="DZ201" s="9"/>
    </row>
    <row r="202" spans="5:130" ht="8.1" hidden="1" customHeight="1" x14ac:dyDescent="0.15">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DQ202" s="9"/>
      <c r="DR202" s="9"/>
      <c r="DS202" s="9"/>
      <c r="DT202" s="9"/>
      <c r="DU202" s="9"/>
      <c r="DV202" s="9"/>
      <c r="DW202" s="9"/>
      <c r="DX202" s="9"/>
      <c r="DY202" s="9"/>
      <c r="DZ202" s="9"/>
    </row>
    <row r="203" spans="5:130" ht="8.1" hidden="1" customHeight="1" x14ac:dyDescent="0.15">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DQ203" s="23"/>
      <c r="DR203" s="23"/>
      <c r="DS203" s="23"/>
      <c r="DT203" s="23"/>
      <c r="DU203" s="23"/>
      <c r="DV203" s="23"/>
      <c r="DW203" s="23"/>
      <c r="DX203" s="23"/>
      <c r="DY203" s="23"/>
      <c r="DZ203" s="23"/>
    </row>
    <row r="204" spans="5:130" ht="8.1" hidden="1" customHeight="1" x14ac:dyDescent="0.15">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DQ204" s="23"/>
      <c r="DR204" s="23"/>
      <c r="DS204" s="23"/>
      <c r="DT204" s="23"/>
      <c r="DU204" s="23"/>
      <c r="DV204" s="23"/>
      <c r="DW204" s="23"/>
      <c r="DX204" s="23"/>
      <c r="DY204" s="23"/>
      <c r="DZ204" s="23"/>
    </row>
    <row r="205" spans="5:130" ht="8.1" hidden="1" customHeight="1" x14ac:dyDescent="0.15">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DQ205" s="23"/>
      <c r="DR205" s="23"/>
      <c r="DS205" s="23"/>
      <c r="DT205" s="23"/>
      <c r="DU205" s="23"/>
      <c r="DV205" s="23"/>
      <c r="DW205" s="23"/>
      <c r="DX205" s="23"/>
      <c r="DY205" s="23"/>
      <c r="DZ205" s="23"/>
    </row>
    <row r="206" spans="5:130" ht="8.1" hidden="1" customHeight="1" x14ac:dyDescent="0.15">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DQ206" s="23"/>
      <c r="DR206" s="23"/>
      <c r="DS206" s="23"/>
      <c r="DT206" s="23"/>
      <c r="DU206" s="23"/>
      <c r="DV206" s="23"/>
      <c r="DW206" s="23"/>
      <c r="DX206" s="23"/>
      <c r="DY206" s="23"/>
      <c r="DZ206" s="23"/>
    </row>
    <row r="207" spans="5:130" ht="8.1" hidden="1" customHeight="1" x14ac:dyDescent="0.15">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DQ207" s="20"/>
      <c r="DR207" s="20"/>
      <c r="DS207" s="20"/>
      <c r="DT207" s="20"/>
      <c r="DU207" s="20"/>
      <c r="DV207" s="20"/>
      <c r="DW207" s="20"/>
      <c r="DX207" s="20"/>
      <c r="DY207" s="20"/>
      <c r="DZ207" s="20"/>
    </row>
    <row r="208" spans="5:130" ht="8.1" hidden="1" customHeight="1" x14ac:dyDescent="0.15">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DQ208" s="20"/>
      <c r="DR208" s="20"/>
      <c r="DS208" s="20"/>
      <c r="DT208" s="20"/>
      <c r="DU208" s="20"/>
      <c r="DV208" s="20"/>
      <c r="DW208" s="20"/>
      <c r="DX208" s="20"/>
      <c r="DY208" s="20"/>
      <c r="DZ208" s="20"/>
    </row>
    <row r="209" spans="5:130" ht="8.1" hidden="1" customHeight="1" x14ac:dyDescent="0.15">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DQ209" s="20"/>
      <c r="DR209" s="20"/>
      <c r="DS209" s="20"/>
      <c r="DT209" s="20"/>
      <c r="DU209" s="20"/>
      <c r="DV209" s="20"/>
      <c r="DW209" s="20"/>
      <c r="DX209" s="20"/>
      <c r="DY209" s="20"/>
      <c r="DZ209" s="20"/>
    </row>
    <row r="210" spans="5:130" ht="8.1" hidden="1" customHeight="1" x14ac:dyDescent="0.15">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DQ210" s="20"/>
      <c r="DR210" s="20"/>
      <c r="DS210" s="20"/>
      <c r="DT210" s="20"/>
      <c r="DU210" s="20"/>
      <c r="DV210" s="20"/>
      <c r="DW210" s="20"/>
      <c r="DX210" s="20"/>
      <c r="DY210" s="20"/>
      <c r="DZ210" s="20"/>
    </row>
    <row r="211" spans="5:130" ht="8.1" hidden="1" customHeight="1" x14ac:dyDescent="0.15">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DQ211" s="20"/>
      <c r="DR211" s="20"/>
      <c r="DS211" s="20"/>
      <c r="DT211" s="20"/>
      <c r="DU211" s="20"/>
      <c r="DV211" s="20"/>
      <c r="DW211" s="20"/>
      <c r="DX211" s="20"/>
      <c r="DY211" s="20"/>
      <c r="DZ211" s="20"/>
    </row>
    <row r="212" spans="5:130" ht="8.1" hidden="1" customHeight="1" x14ac:dyDescent="0.15">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DQ212" s="9"/>
      <c r="DR212" s="9"/>
      <c r="DS212" s="9"/>
      <c r="DT212" s="9"/>
      <c r="DU212" s="9"/>
      <c r="DV212" s="9"/>
      <c r="DW212" s="9"/>
      <c r="DX212" s="9"/>
      <c r="DY212" s="9"/>
      <c r="DZ212" s="9"/>
    </row>
    <row r="213" spans="5:130" ht="8.1" hidden="1" customHeight="1" x14ac:dyDescent="0.15">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DQ213" s="9"/>
      <c r="DR213" s="9"/>
      <c r="DS213" s="9"/>
      <c r="DT213" s="9"/>
      <c r="DU213" s="9"/>
      <c r="DV213" s="9"/>
      <c r="DW213" s="9"/>
      <c r="DX213" s="9"/>
      <c r="DY213" s="9"/>
      <c r="DZ213" s="9"/>
    </row>
    <row r="214" spans="5:130" ht="8.1" hidden="1" customHeight="1" x14ac:dyDescent="0.15">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DQ214" s="9"/>
      <c r="DR214" s="9"/>
      <c r="DS214" s="9"/>
      <c r="DT214" s="9"/>
      <c r="DU214" s="9"/>
      <c r="DV214" s="9"/>
      <c r="DW214" s="9"/>
      <c r="DX214" s="9"/>
      <c r="DY214" s="9"/>
      <c r="DZ214" s="9"/>
    </row>
    <row r="215" spans="5:130" ht="8.1" hidden="1" customHeight="1" x14ac:dyDescent="0.15">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DQ215" s="9"/>
      <c r="DR215" s="9"/>
      <c r="DS215" s="9"/>
      <c r="DT215" s="9"/>
      <c r="DU215" s="9"/>
      <c r="DV215" s="9"/>
      <c r="DW215" s="9"/>
      <c r="DX215" s="9"/>
      <c r="DY215" s="9"/>
      <c r="DZ215" s="9"/>
    </row>
    <row r="216" spans="5:130" ht="8.1" hidden="1" customHeight="1" x14ac:dyDescent="0.15">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DQ216" s="9"/>
      <c r="DR216" s="9"/>
      <c r="DS216" s="9"/>
      <c r="DT216" s="9"/>
      <c r="DU216" s="9"/>
      <c r="DV216" s="9"/>
      <c r="DW216" s="9"/>
      <c r="DX216" s="9"/>
      <c r="DY216" s="9"/>
      <c r="DZ216" s="9"/>
    </row>
    <row r="217" spans="5:130" ht="8.1" hidden="1" customHeight="1" x14ac:dyDescent="0.15">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DQ217" s="9"/>
      <c r="DR217" s="9"/>
      <c r="DS217" s="9"/>
      <c r="DT217" s="9"/>
      <c r="DU217" s="9"/>
      <c r="DV217" s="9"/>
      <c r="DW217" s="9"/>
      <c r="DX217" s="9"/>
      <c r="DY217" s="9"/>
      <c r="DZ217" s="9"/>
    </row>
    <row r="218" spans="5:130" ht="8.1" hidden="1" customHeight="1" x14ac:dyDescent="0.15">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DQ218" s="9"/>
      <c r="DR218" s="9"/>
      <c r="DS218" s="9"/>
      <c r="DT218" s="9"/>
      <c r="DU218" s="9"/>
      <c r="DV218" s="9"/>
      <c r="DW218" s="9"/>
      <c r="DX218" s="9"/>
      <c r="DY218" s="9"/>
      <c r="DZ218" s="9"/>
    </row>
    <row r="219" spans="5:130" ht="8.1" hidden="1" customHeight="1" x14ac:dyDescent="0.15">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DQ219" s="9"/>
      <c r="DR219" s="9"/>
      <c r="DS219" s="9"/>
      <c r="DT219" s="9"/>
      <c r="DU219" s="9"/>
      <c r="DV219" s="9"/>
      <c r="DW219" s="9"/>
      <c r="DX219" s="9"/>
      <c r="DY219" s="9"/>
      <c r="DZ219" s="9"/>
    </row>
    <row r="220" spans="5:130" ht="8.1" hidden="1" customHeight="1" x14ac:dyDescent="0.15">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DQ220" s="9"/>
      <c r="DR220" s="9"/>
      <c r="DS220" s="9"/>
      <c r="DT220" s="9"/>
      <c r="DU220" s="9"/>
      <c r="DV220" s="9"/>
      <c r="DW220" s="9"/>
      <c r="DX220" s="9"/>
      <c r="DY220" s="9"/>
      <c r="DZ220" s="9"/>
    </row>
    <row r="221" spans="5:130" ht="8.1" hidden="1" customHeight="1" x14ac:dyDescent="0.15">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DQ221" s="9"/>
      <c r="DR221" s="9"/>
      <c r="DS221" s="9"/>
      <c r="DT221" s="9"/>
      <c r="DU221" s="9"/>
      <c r="DV221" s="9"/>
      <c r="DW221" s="9"/>
      <c r="DX221" s="9"/>
      <c r="DY221" s="9"/>
      <c r="DZ221" s="9"/>
    </row>
    <row r="222" spans="5:130" ht="8.1" hidden="1" customHeight="1" x14ac:dyDescent="0.15">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DQ222" s="9"/>
      <c r="DR222" s="9"/>
      <c r="DS222" s="9"/>
      <c r="DT222" s="9"/>
      <c r="DU222" s="9"/>
      <c r="DV222" s="9"/>
      <c r="DW222" s="9"/>
      <c r="DX222" s="9"/>
      <c r="DY222" s="9"/>
      <c r="DZ222" s="9"/>
    </row>
    <row r="223" spans="5:130" ht="8.1" hidden="1" customHeight="1" x14ac:dyDescent="0.15">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DQ223" s="9"/>
      <c r="DR223" s="9"/>
      <c r="DS223" s="9"/>
      <c r="DT223" s="9"/>
      <c r="DU223" s="9"/>
      <c r="DV223" s="9"/>
      <c r="DW223" s="9"/>
      <c r="DX223" s="9"/>
      <c r="DY223" s="9"/>
      <c r="DZ223" s="9"/>
    </row>
    <row r="224" spans="5:130" ht="8.1" hidden="1" customHeight="1" x14ac:dyDescent="0.15">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DQ224" s="9"/>
      <c r="DR224" s="9"/>
      <c r="DS224" s="9"/>
      <c r="DT224" s="9"/>
      <c r="DU224" s="9"/>
      <c r="DV224" s="9"/>
      <c r="DW224" s="9"/>
      <c r="DX224" s="9"/>
      <c r="DY224" s="9"/>
      <c r="DZ224" s="9"/>
    </row>
    <row r="225" spans="5:130" ht="8.1" hidden="1" customHeight="1" x14ac:dyDescent="0.15">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DQ225" s="9"/>
      <c r="DR225" s="9"/>
      <c r="DS225" s="9"/>
      <c r="DT225" s="9"/>
      <c r="DU225" s="9"/>
      <c r="DV225" s="9"/>
      <c r="DW225" s="9"/>
      <c r="DX225" s="9"/>
      <c r="DY225" s="9"/>
      <c r="DZ225" s="9"/>
    </row>
    <row r="226" spans="5:130" ht="8.1" hidden="1" customHeight="1" x14ac:dyDescent="0.15">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DQ226" s="9"/>
      <c r="DR226" s="9"/>
      <c r="DS226" s="9"/>
      <c r="DT226" s="9"/>
      <c r="DU226" s="9"/>
      <c r="DV226" s="9"/>
      <c r="DW226" s="9"/>
      <c r="DX226" s="9"/>
      <c r="DY226" s="9"/>
      <c r="DZ226" s="9"/>
    </row>
    <row r="227" spans="5:130" ht="8.1" hidden="1" customHeight="1" x14ac:dyDescent="0.15">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DQ227" s="9"/>
      <c r="DR227" s="9"/>
      <c r="DS227" s="9"/>
      <c r="DT227" s="9"/>
      <c r="DU227" s="9"/>
      <c r="DV227" s="9"/>
      <c r="DW227" s="9"/>
      <c r="DX227" s="9"/>
      <c r="DY227" s="9"/>
      <c r="DZ227" s="9"/>
    </row>
    <row r="228" spans="5:130" ht="8.1" hidden="1" customHeight="1" x14ac:dyDescent="0.15">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DQ228" s="9"/>
      <c r="DR228" s="9"/>
      <c r="DS228" s="9"/>
      <c r="DT228" s="9"/>
      <c r="DU228" s="9"/>
      <c r="DV228" s="9"/>
      <c r="DW228" s="9"/>
      <c r="DX228" s="9"/>
      <c r="DY228" s="9"/>
      <c r="DZ228" s="9"/>
    </row>
    <row r="229" spans="5:130" ht="8.1" hidden="1" customHeight="1" x14ac:dyDescent="0.15">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DQ229" s="9"/>
      <c r="DR229" s="9"/>
      <c r="DS229" s="9"/>
      <c r="DT229" s="9"/>
      <c r="DU229" s="9"/>
      <c r="DV229" s="9"/>
      <c r="DW229" s="9"/>
      <c r="DX229" s="9"/>
      <c r="DY229" s="9"/>
      <c r="DZ229" s="9"/>
    </row>
    <row r="230" spans="5:130" ht="8.1" hidden="1" customHeight="1" x14ac:dyDescent="0.15">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DQ230" s="9"/>
      <c r="DR230" s="9"/>
      <c r="DS230" s="9"/>
      <c r="DT230" s="9"/>
      <c r="DU230" s="9"/>
      <c r="DV230" s="9"/>
      <c r="DW230" s="9"/>
      <c r="DX230" s="9"/>
      <c r="DY230" s="9"/>
      <c r="DZ230" s="9"/>
    </row>
    <row r="231" spans="5:130" ht="8.1" hidden="1" customHeight="1" x14ac:dyDescent="0.15">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row>
    <row r="232" spans="5:130" ht="8.1" hidden="1" customHeight="1" x14ac:dyDescent="0.15">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row>
    <row r="233" spans="5:130" ht="8.1" hidden="1" customHeight="1" x14ac:dyDescent="0.15">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row>
    <row r="234" spans="5:130" ht="8.1" hidden="1" customHeight="1" x14ac:dyDescent="0.15">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row>
    <row r="235" spans="5:130" ht="8.1" hidden="1" customHeight="1" x14ac:dyDescent="0.15">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row>
    <row r="236" spans="5:130" ht="8.1" hidden="1" customHeight="1" x14ac:dyDescent="0.15">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row>
    <row r="237" spans="5:130" ht="8.1" hidden="1" customHeight="1" x14ac:dyDescent="0.15">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row>
    <row r="238" spans="5:130" ht="8.1" hidden="1" customHeight="1" x14ac:dyDescent="0.15">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row>
    <row r="239" spans="5:130" ht="8.1" hidden="1" customHeight="1" x14ac:dyDescent="0.15">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row>
    <row r="240" spans="5:130" ht="8.1" hidden="1" customHeight="1" x14ac:dyDescent="0.15">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row>
    <row r="241" spans="5:85" ht="8.1" hidden="1" customHeight="1" x14ac:dyDescent="0.15">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row>
    <row r="242" spans="5:85" ht="8.1" hidden="1" customHeight="1" x14ac:dyDescent="0.15">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row>
    <row r="243" spans="5:85" ht="8.1" hidden="1" customHeight="1" x14ac:dyDescent="0.15">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row>
    <row r="244" spans="5:85" ht="8.1" hidden="1" customHeight="1" x14ac:dyDescent="0.15">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row>
    <row r="245" spans="5:85" ht="8.1" hidden="1" customHeight="1" x14ac:dyDescent="0.15">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row>
    <row r="246" spans="5:85" ht="8.1" hidden="1" customHeight="1" x14ac:dyDescent="0.15">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row>
    <row r="247" spans="5:85" ht="8.1" hidden="1" customHeight="1" x14ac:dyDescent="0.15">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row>
    <row r="248" spans="5:85" ht="8.1" hidden="1" customHeight="1" x14ac:dyDescent="0.15">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28"/>
      <c r="BZ248" s="28"/>
      <c r="CA248" s="28"/>
      <c r="CB248" s="28"/>
      <c r="CC248" s="28"/>
      <c r="CD248" s="28"/>
      <c r="CE248" s="28"/>
      <c r="CF248" s="28"/>
      <c r="CG248" s="28"/>
    </row>
    <row r="249" spans="5:85" ht="8.1" hidden="1" customHeight="1" x14ac:dyDescent="0.15">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row>
    <row r="250" spans="5:85" ht="8.1" hidden="1" customHeight="1" x14ac:dyDescent="0.15">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row>
    <row r="251" spans="5:85" ht="8.1" hidden="1" customHeight="1" x14ac:dyDescent="0.15">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row>
    <row r="252" spans="5:85" ht="8.1" hidden="1" customHeight="1" x14ac:dyDescent="0.15">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row>
    <row r="253" spans="5:85" ht="8.1" hidden="1" customHeight="1" x14ac:dyDescent="0.15">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row>
    <row r="254" spans="5:85" ht="8.1" hidden="1" customHeight="1" x14ac:dyDescent="0.15">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row>
    <row r="255" spans="5:85" ht="8.1" hidden="1" customHeight="1" x14ac:dyDescent="0.15">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row>
    <row r="256" spans="5:85" ht="8.1" hidden="1" customHeight="1" x14ac:dyDescent="0.15">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row>
    <row r="257" spans="5:85" ht="8.1" hidden="1" customHeight="1" x14ac:dyDescent="0.15">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row>
    <row r="258" spans="5:85" ht="8.1" hidden="1" customHeight="1" x14ac:dyDescent="0.15">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28"/>
      <c r="BZ258" s="28"/>
      <c r="CA258" s="28"/>
      <c r="CB258" s="28"/>
      <c r="CC258" s="28"/>
      <c r="CD258" s="28"/>
      <c r="CE258" s="28"/>
      <c r="CF258" s="28"/>
      <c r="CG258" s="28"/>
    </row>
    <row r="259" spans="5:85" ht="8.1" hidden="1" customHeight="1" x14ac:dyDescent="0.15">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row>
    <row r="260" spans="5:85" ht="8.1" hidden="1" customHeight="1" x14ac:dyDescent="0.15">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row>
    <row r="261" spans="5:85" ht="8.1" hidden="1" customHeight="1" x14ac:dyDescent="0.15">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28"/>
      <c r="BZ261" s="28"/>
      <c r="CA261" s="28"/>
      <c r="CB261" s="28"/>
      <c r="CC261" s="28"/>
      <c r="CD261" s="28"/>
      <c r="CE261" s="28"/>
      <c r="CF261" s="28"/>
      <c r="CG261" s="28"/>
    </row>
    <row r="262" spans="5:85" ht="8.1" hidden="1" customHeight="1" x14ac:dyDescent="0.15">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row>
    <row r="263" spans="5:85" ht="8.1" hidden="1" customHeight="1" x14ac:dyDescent="0.15">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row>
    <row r="264" spans="5:85" ht="8.1" hidden="1" customHeight="1" x14ac:dyDescent="0.15">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28"/>
      <c r="BZ264" s="28"/>
      <c r="CA264" s="28"/>
      <c r="CB264" s="28"/>
      <c r="CC264" s="28"/>
      <c r="CD264" s="28"/>
      <c r="CE264" s="28"/>
      <c r="CF264" s="28"/>
      <c r="CG264" s="28"/>
    </row>
    <row r="265" spans="5:85" ht="8.1" hidden="1" customHeight="1" x14ac:dyDescent="0.15">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row>
    <row r="266" spans="5:85" ht="8.1" hidden="1" customHeight="1" x14ac:dyDescent="0.15">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row>
    <row r="267" spans="5:85" ht="8.1" hidden="1" customHeight="1" x14ac:dyDescent="0.15">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row>
    <row r="268" spans="5:85" ht="8.1" hidden="1" customHeight="1" x14ac:dyDescent="0.15">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28"/>
      <c r="BZ268" s="28"/>
      <c r="CA268" s="28"/>
      <c r="CB268" s="28"/>
      <c r="CC268" s="28"/>
      <c r="CD268" s="28"/>
      <c r="CE268" s="28"/>
      <c r="CF268" s="28"/>
      <c r="CG268" s="28"/>
    </row>
    <row r="269" spans="5:85" ht="8.1" hidden="1" customHeight="1" x14ac:dyDescent="0.15">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row>
    <row r="270" spans="5:85" ht="8.1" hidden="1" customHeight="1" x14ac:dyDescent="0.15">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row>
    <row r="271" spans="5:85" ht="8.1" hidden="1" customHeight="1" x14ac:dyDescent="0.15">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row>
    <row r="272" spans="5:85" ht="8.1" hidden="1" customHeight="1" x14ac:dyDescent="0.15">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28"/>
      <c r="BZ272" s="28"/>
      <c r="CA272" s="28"/>
      <c r="CB272" s="28"/>
      <c r="CC272" s="28"/>
      <c r="CD272" s="28"/>
      <c r="CE272" s="28"/>
      <c r="CF272" s="28"/>
      <c r="CG272" s="28"/>
    </row>
    <row r="273" spans="5:85" ht="8.1" hidden="1" customHeight="1" x14ac:dyDescent="0.15">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28"/>
      <c r="BZ273" s="28"/>
      <c r="CA273" s="28"/>
      <c r="CB273" s="28"/>
      <c r="CC273" s="28"/>
      <c r="CD273" s="28"/>
      <c r="CE273" s="28"/>
      <c r="CF273" s="28"/>
      <c r="CG273" s="28"/>
    </row>
    <row r="274" spans="5:85" ht="8.1" hidden="1" customHeight="1" x14ac:dyDescent="0.15">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28"/>
      <c r="BZ274" s="28"/>
      <c r="CA274" s="28"/>
      <c r="CB274" s="28"/>
      <c r="CC274" s="28"/>
      <c r="CD274" s="28"/>
      <c r="CE274" s="28"/>
      <c r="CF274" s="28"/>
      <c r="CG274" s="28"/>
    </row>
    <row r="275" spans="5:85" ht="8.1" hidden="1" customHeight="1" x14ac:dyDescent="0.15">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28"/>
      <c r="BZ275" s="28"/>
      <c r="CA275" s="28"/>
      <c r="CB275" s="28"/>
      <c r="CC275" s="28"/>
      <c r="CD275" s="28"/>
      <c r="CE275" s="28"/>
      <c r="CF275" s="28"/>
      <c r="CG275" s="28"/>
    </row>
    <row r="276" spans="5:85" ht="8.1" hidden="1" customHeight="1" x14ac:dyDescent="0.15">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row>
    <row r="277" spans="5:85" ht="8.1" hidden="1" customHeight="1" x14ac:dyDescent="0.15">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row>
    <row r="278" spans="5:85" ht="8.1" hidden="1" customHeight="1" x14ac:dyDescent="0.15">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row>
    <row r="279" spans="5:85" ht="8.1" hidden="1" customHeight="1" x14ac:dyDescent="0.15">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28"/>
      <c r="BZ279" s="28"/>
      <c r="CA279" s="28"/>
      <c r="CB279" s="28"/>
      <c r="CC279" s="28"/>
      <c r="CD279" s="28"/>
      <c r="CE279" s="28"/>
      <c r="CF279" s="28"/>
      <c r="CG279" s="28"/>
    </row>
    <row r="280" spans="5:85" ht="8.1" hidden="1" customHeight="1" x14ac:dyDescent="0.15">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28"/>
      <c r="BM280" s="28"/>
      <c r="BN280" s="28"/>
      <c r="BO280" s="28"/>
      <c r="BP280" s="28"/>
      <c r="BQ280" s="28"/>
      <c r="BR280" s="28"/>
      <c r="BS280" s="28"/>
      <c r="BT280" s="28"/>
      <c r="BU280" s="28"/>
      <c r="BV280" s="28"/>
      <c r="BW280" s="28"/>
      <c r="BX280" s="28"/>
      <c r="BY280" s="28"/>
      <c r="BZ280" s="28"/>
      <c r="CA280" s="28"/>
      <c r="CB280" s="28"/>
      <c r="CC280" s="28"/>
      <c r="CD280" s="28"/>
      <c r="CE280" s="28"/>
      <c r="CF280" s="28"/>
      <c r="CG280" s="28"/>
    </row>
    <row r="281" spans="5:85" ht="8.1" hidden="1" customHeight="1" x14ac:dyDescent="0.15">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28"/>
      <c r="BZ281" s="28"/>
      <c r="CA281" s="28"/>
      <c r="CB281" s="28"/>
      <c r="CC281" s="28"/>
      <c r="CD281" s="28"/>
      <c r="CE281" s="28"/>
      <c r="CF281" s="28"/>
      <c r="CG281" s="28"/>
    </row>
    <row r="282" spans="5:85" ht="8.1" hidden="1" customHeight="1" x14ac:dyDescent="0.15">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28"/>
      <c r="BZ282" s="28"/>
      <c r="CA282" s="28"/>
      <c r="CB282" s="28"/>
      <c r="CC282" s="28"/>
      <c r="CD282" s="28"/>
      <c r="CE282" s="28"/>
      <c r="CF282" s="28"/>
      <c r="CG282" s="28"/>
    </row>
    <row r="283" spans="5:85" ht="8.1" hidden="1" customHeight="1" x14ac:dyDescent="0.15">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28"/>
      <c r="BZ283" s="28"/>
      <c r="CA283" s="28"/>
      <c r="CB283" s="28"/>
      <c r="CC283" s="28"/>
      <c r="CD283" s="28"/>
      <c r="CE283" s="28"/>
      <c r="CF283" s="28"/>
      <c r="CG283" s="28"/>
    </row>
    <row r="284" spans="5:85" ht="8.1" hidden="1" customHeight="1" x14ac:dyDescent="0.15">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row>
    <row r="285" spans="5:85" ht="8.1" hidden="1" customHeight="1" x14ac:dyDescent="0.15">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row>
    <row r="286" spans="5:85" ht="8.1" hidden="1" customHeight="1" x14ac:dyDescent="0.15">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row>
    <row r="287" spans="5:85" ht="8.1" hidden="1" customHeight="1" x14ac:dyDescent="0.15">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row>
    <row r="288" spans="5:85" ht="8.1" hidden="1" customHeight="1" x14ac:dyDescent="0.15">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row>
    <row r="289" spans="5:85" ht="8.1" hidden="1" customHeight="1" x14ac:dyDescent="0.15">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row>
    <row r="290" spans="5:85" ht="8.1" hidden="1" customHeight="1" x14ac:dyDescent="0.15">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row>
    <row r="291" spans="5:85" ht="8.1" hidden="1" customHeight="1" x14ac:dyDescent="0.15">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28"/>
      <c r="BZ291" s="28"/>
      <c r="CA291" s="28"/>
      <c r="CB291" s="28"/>
      <c r="CC291" s="28"/>
      <c r="CD291" s="28"/>
      <c r="CE291" s="28"/>
      <c r="CF291" s="28"/>
      <c r="CG291" s="28"/>
    </row>
    <row r="292" spans="5:85" ht="8.1" hidden="1" customHeight="1" x14ac:dyDescent="0.15">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28"/>
      <c r="BZ292" s="28"/>
      <c r="CA292" s="28"/>
      <c r="CB292" s="28"/>
      <c r="CC292" s="28"/>
      <c r="CD292" s="28"/>
      <c r="CE292" s="28"/>
      <c r="CF292" s="28"/>
      <c r="CG292" s="28"/>
    </row>
    <row r="293" spans="5:85" ht="8.1" hidden="1" customHeight="1" x14ac:dyDescent="0.15">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28"/>
      <c r="BZ293" s="28"/>
      <c r="CA293" s="28"/>
      <c r="CB293" s="28"/>
      <c r="CC293" s="28"/>
      <c r="CD293" s="28"/>
      <c r="CE293" s="28"/>
      <c r="CF293" s="28"/>
      <c r="CG293" s="28"/>
    </row>
    <row r="294" spans="5:85" ht="8.1" hidden="1" customHeight="1" x14ac:dyDescent="0.15">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row>
    <row r="295" spans="5:85" ht="8.1" hidden="1" customHeight="1" x14ac:dyDescent="0.15">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row>
    <row r="296" spans="5:85" ht="8.1" hidden="1" customHeight="1" x14ac:dyDescent="0.15">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row>
    <row r="297" spans="5:85" ht="8.1" hidden="1" customHeight="1" x14ac:dyDescent="0.15">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row>
    <row r="298" spans="5:85" ht="8.1" hidden="1" customHeight="1" x14ac:dyDescent="0.15">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row>
    <row r="299" spans="5:85" ht="8.1" hidden="1" customHeight="1" x14ac:dyDescent="0.15">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row>
    <row r="300" spans="5:85" ht="8.1" hidden="1" customHeight="1" x14ac:dyDescent="0.15">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28"/>
      <c r="BZ300" s="28"/>
      <c r="CA300" s="28"/>
      <c r="CB300" s="28"/>
      <c r="CC300" s="28"/>
      <c r="CD300" s="28"/>
      <c r="CE300" s="28"/>
      <c r="CF300" s="28"/>
      <c r="CG300" s="28"/>
    </row>
    <row r="301" spans="5:85" ht="8.1" hidden="1" customHeight="1" x14ac:dyDescent="0.15">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28"/>
      <c r="BZ301" s="28"/>
      <c r="CA301" s="28"/>
      <c r="CB301" s="28"/>
      <c r="CC301" s="28"/>
      <c r="CD301" s="28"/>
      <c r="CE301" s="28"/>
      <c r="CF301" s="28"/>
      <c r="CG301" s="28"/>
    </row>
    <row r="302" spans="5:85" ht="8.1" hidden="1" customHeight="1" x14ac:dyDescent="0.15">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row>
    <row r="303" spans="5:85" ht="8.1" hidden="1" customHeight="1" x14ac:dyDescent="0.15">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28"/>
      <c r="BZ303" s="28"/>
      <c r="CA303" s="28"/>
      <c r="CB303" s="28"/>
      <c r="CC303" s="28"/>
      <c r="CD303" s="28"/>
      <c r="CE303" s="28"/>
      <c r="CF303" s="28"/>
      <c r="CG303" s="28"/>
    </row>
    <row r="304" spans="5:85" ht="8.1" hidden="1" customHeight="1" x14ac:dyDescent="0.15">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8"/>
      <c r="BL304" s="28"/>
      <c r="BM304" s="28"/>
      <c r="BN304" s="28"/>
      <c r="BO304" s="28"/>
      <c r="BP304" s="28"/>
      <c r="BQ304" s="28"/>
      <c r="BR304" s="28"/>
      <c r="BS304" s="28"/>
      <c r="BT304" s="28"/>
      <c r="BU304" s="28"/>
      <c r="BV304" s="28"/>
      <c r="BW304" s="28"/>
      <c r="BX304" s="28"/>
      <c r="BY304" s="28"/>
      <c r="BZ304" s="28"/>
      <c r="CA304" s="28"/>
      <c r="CB304" s="28"/>
      <c r="CC304" s="28"/>
      <c r="CD304" s="28"/>
      <c r="CE304" s="28"/>
      <c r="CF304" s="28"/>
      <c r="CG304" s="28"/>
    </row>
    <row r="305" spans="5:85" ht="8.1" hidden="1" customHeight="1" x14ac:dyDescent="0.15">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8"/>
      <c r="BL305" s="28"/>
      <c r="BM305" s="28"/>
      <c r="BN305" s="28"/>
      <c r="BO305" s="28"/>
      <c r="BP305" s="28"/>
      <c r="BQ305" s="28"/>
      <c r="BR305" s="28"/>
      <c r="BS305" s="28"/>
      <c r="BT305" s="28"/>
      <c r="BU305" s="28"/>
      <c r="BV305" s="28"/>
      <c r="BW305" s="28"/>
      <c r="BX305" s="28"/>
      <c r="BY305" s="28"/>
      <c r="BZ305" s="28"/>
      <c r="CA305" s="28"/>
      <c r="CB305" s="28"/>
      <c r="CC305" s="28"/>
      <c r="CD305" s="28"/>
      <c r="CE305" s="28"/>
      <c r="CF305" s="28"/>
      <c r="CG305" s="28"/>
    </row>
    <row r="306" spans="5:85" ht="8.1" hidden="1" customHeight="1" x14ac:dyDescent="0.15">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row>
    <row r="307" spans="5:85" ht="8.1" hidden="1" customHeight="1" x14ac:dyDescent="0.15">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8"/>
      <c r="BL307" s="28"/>
      <c r="BM307" s="28"/>
      <c r="BN307" s="28"/>
      <c r="BO307" s="28"/>
      <c r="BP307" s="28"/>
      <c r="BQ307" s="28"/>
      <c r="BR307" s="28"/>
      <c r="BS307" s="28"/>
      <c r="BT307" s="28"/>
      <c r="BU307" s="28"/>
      <c r="BV307" s="28"/>
      <c r="BW307" s="28"/>
      <c r="BX307" s="28"/>
      <c r="BY307" s="28"/>
      <c r="BZ307" s="28"/>
      <c r="CA307" s="28"/>
      <c r="CB307" s="28"/>
      <c r="CC307" s="28"/>
      <c r="CD307" s="28"/>
      <c r="CE307" s="28"/>
      <c r="CF307" s="28"/>
      <c r="CG307" s="28"/>
    </row>
    <row r="308" spans="5:85" ht="8.1" hidden="1" customHeight="1" x14ac:dyDescent="0.15">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8"/>
      <c r="BL308" s="28"/>
      <c r="BM308" s="28"/>
      <c r="BN308" s="28"/>
      <c r="BO308" s="28"/>
      <c r="BP308" s="28"/>
      <c r="BQ308" s="28"/>
      <c r="BR308" s="28"/>
      <c r="BS308" s="28"/>
      <c r="BT308" s="28"/>
      <c r="BU308" s="28"/>
      <c r="BV308" s="28"/>
      <c r="BW308" s="28"/>
      <c r="BX308" s="28"/>
      <c r="BY308" s="28"/>
      <c r="BZ308" s="28"/>
      <c r="CA308" s="28"/>
      <c r="CB308" s="28"/>
      <c r="CC308" s="28"/>
      <c r="CD308" s="28"/>
      <c r="CE308" s="28"/>
      <c r="CF308" s="28"/>
      <c r="CG308" s="28"/>
    </row>
    <row r="309" spans="5:85" ht="8.1" hidden="1" customHeight="1" x14ac:dyDescent="0.15">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8"/>
      <c r="BL309" s="28"/>
      <c r="BM309" s="28"/>
      <c r="BN309" s="28"/>
      <c r="BO309" s="28"/>
      <c r="BP309" s="28"/>
      <c r="BQ309" s="28"/>
      <c r="BR309" s="28"/>
      <c r="BS309" s="28"/>
      <c r="BT309" s="28"/>
      <c r="BU309" s="28"/>
      <c r="BV309" s="28"/>
      <c r="BW309" s="28"/>
      <c r="BX309" s="28"/>
      <c r="BY309" s="28"/>
      <c r="BZ309" s="28"/>
      <c r="CA309" s="28"/>
      <c r="CB309" s="28"/>
      <c r="CC309" s="28"/>
      <c r="CD309" s="28"/>
      <c r="CE309" s="28"/>
      <c r="CF309" s="28"/>
      <c r="CG309" s="28"/>
    </row>
    <row r="310" spans="5:85" ht="8.1" hidden="1" customHeight="1" x14ac:dyDescent="0.15">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8"/>
      <c r="BL310" s="28"/>
      <c r="BM310" s="28"/>
      <c r="BN310" s="28"/>
      <c r="BO310" s="28"/>
      <c r="BP310" s="28"/>
      <c r="BQ310" s="28"/>
      <c r="BR310" s="28"/>
      <c r="BS310" s="28"/>
      <c r="BT310" s="28"/>
      <c r="BU310" s="28"/>
      <c r="BV310" s="28"/>
      <c r="BW310" s="28"/>
      <c r="BX310" s="28"/>
      <c r="BY310" s="28"/>
      <c r="BZ310" s="28"/>
      <c r="CA310" s="28"/>
      <c r="CB310" s="28"/>
      <c r="CC310" s="28"/>
      <c r="CD310" s="28"/>
      <c r="CE310" s="28"/>
      <c r="CF310" s="28"/>
      <c r="CG310" s="28"/>
    </row>
    <row r="311" spans="5:85" ht="8.1" hidden="1" customHeight="1" x14ac:dyDescent="0.15">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8"/>
      <c r="BL311" s="28"/>
      <c r="BM311" s="28"/>
      <c r="BN311" s="28"/>
      <c r="BO311" s="28"/>
      <c r="BP311" s="28"/>
      <c r="BQ311" s="28"/>
      <c r="BR311" s="28"/>
      <c r="BS311" s="28"/>
      <c r="BT311" s="28"/>
      <c r="BU311" s="28"/>
      <c r="BV311" s="28"/>
      <c r="BW311" s="28"/>
      <c r="BX311" s="28"/>
      <c r="BY311" s="28"/>
      <c r="BZ311" s="28"/>
      <c r="CA311" s="28"/>
      <c r="CB311" s="28"/>
      <c r="CC311" s="28"/>
      <c r="CD311" s="28"/>
      <c r="CE311" s="28"/>
      <c r="CF311" s="28"/>
      <c r="CG311" s="28"/>
    </row>
    <row r="312" spans="5:85" ht="8.1" hidden="1" customHeight="1" x14ac:dyDescent="0.15">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8"/>
      <c r="BL312" s="28"/>
      <c r="BM312" s="28"/>
      <c r="BN312" s="28"/>
      <c r="BO312" s="28"/>
      <c r="BP312" s="28"/>
      <c r="BQ312" s="28"/>
      <c r="BR312" s="28"/>
      <c r="BS312" s="28"/>
      <c r="BT312" s="28"/>
      <c r="BU312" s="28"/>
      <c r="BV312" s="28"/>
      <c r="BW312" s="28"/>
      <c r="BX312" s="28"/>
      <c r="BY312" s="28"/>
      <c r="BZ312" s="28"/>
      <c r="CA312" s="28"/>
      <c r="CB312" s="28"/>
      <c r="CC312" s="28"/>
      <c r="CD312" s="28"/>
      <c r="CE312" s="28"/>
      <c r="CF312" s="28"/>
      <c r="CG312" s="28"/>
    </row>
    <row r="313" spans="5:85" ht="8.1" hidden="1" customHeight="1" x14ac:dyDescent="0.15">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8"/>
      <c r="BL313" s="28"/>
      <c r="BM313" s="28"/>
      <c r="BN313" s="28"/>
      <c r="BO313" s="28"/>
      <c r="BP313" s="28"/>
      <c r="BQ313" s="28"/>
      <c r="BR313" s="28"/>
      <c r="BS313" s="28"/>
      <c r="BT313" s="28"/>
      <c r="BU313" s="28"/>
      <c r="BV313" s="28"/>
      <c r="BW313" s="28"/>
      <c r="BX313" s="28"/>
      <c r="BY313" s="28"/>
      <c r="BZ313" s="28"/>
      <c r="CA313" s="28"/>
      <c r="CB313" s="28"/>
      <c r="CC313" s="28"/>
      <c r="CD313" s="28"/>
      <c r="CE313" s="28"/>
      <c r="CF313" s="28"/>
      <c r="CG313" s="28"/>
    </row>
    <row r="314" spans="5:85" ht="8.1" hidden="1" customHeight="1" x14ac:dyDescent="0.15">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28"/>
      <c r="BM314" s="28"/>
      <c r="BN314" s="28"/>
      <c r="BO314" s="28"/>
      <c r="BP314" s="28"/>
      <c r="BQ314" s="28"/>
      <c r="BR314" s="28"/>
      <c r="BS314" s="28"/>
      <c r="BT314" s="28"/>
      <c r="BU314" s="28"/>
      <c r="BV314" s="28"/>
      <c r="BW314" s="28"/>
      <c r="BX314" s="28"/>
      <c r="BY314" s="28"/>
      <c r="BZ314" s="28"/>
      <c r="CA314" s="28"/>
      <c r="CB314" s="28"/>
      <c r="CC314" s="28"/>
      <c r="CD314" s="28"/>
      <c r="CE314" s="28"/>
      <c r="CF314" s="28"/>
      <c r="CG314" s="28"/>
    </row>
    <row r="315" spans="5:85" ht="8.1" hidden="1" customHeight="1" x14ac:dyDescent="0.15">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8"/>
      <c r="BL315" s="28"/>
      <c r="BM315" s="28"/>
      <c r="BN315" s="28"/>
      <c r="BO315" s="28"/>
      <c r="BP315" s="28"/>
      <c r="BQ315" s="28"/>
      <c r="BR315" s="28"/>
      <c r="BS315" s="28"/>
      <c r="BT315" s="28"/>
      <c r="BU315" s="28"/>
      <c r="BV315" s="28"/>
      <c r="BW315" s="28"/>
      <c r="BX315" s="28"/>
      <c r="BY315" s="28"/>
      <c r="BZ315" s="28"/>
      <c r="CA315" s="28"/>
      <c r="CB315" s="28"/>
      <c r="CC315" s="28"/>
      <c r="CD315" s="28"/>
      <c r="CE315" s="28"/>
      <c r="CF315" s="28"/>
      <c r="CG315" s="28"/>
    </row>
    <row r="316" spans="5:85" ht="8.1" hidden="1" customHeight="1" x14ac:dyDescent="0.15">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row>
    <row r="317" spans="5:85" ht="8.1" hidden="1" customHeight="1" x14ac:dyDescent="0.15">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28"/>
      <c r="BM317" s="28"/>
      <c r="BN317" s="28"/>
      <c r="BO317" s="28"/>
      <c r="BP317" s="28"/>
      <c r="BQ317" s="28"/>
      <c r="BR317" s="28"/>
      <c r="BS317" s="28"/>
      <c r="BT317" s="28"/>
      <c r="BU317" s="28"/>
      <c r="BV317" s="28"/>
      <c r="BW317" s="28"/>
      <c r="BX317" s="28"/>
      <c r="BY317" s="28"/>
      <c r="BZ317" s="28"/>
      <c r="CA317" s="28"/>
      <c r="CB317" s="28"/>
      <c r="CC317" s="28"/>
      <c r="CD317" s="28"/>
      <c r="CE317" s="28"/>
      <c r="CF317" s="28"/>
      <c r="CG317" s="28"/>
    </row>
    <row r="318" spans="5:85" ht="8.1" hidden="1" customHeight="1" x14ac:dyDescent="0.15">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8"/>
      <c r="BL318" s="28"/>
      <c r="BM318" s="28"/>
      <c r="BN318" s="28"/>
      <c r="BO318" s="28"/>
      <c r="BP318" s="28"/>
      <c r="BQ318" s="28"/>
      <c r="BR318" s="28"/>
      <c r="BS318" s="28"/>
      <c r="BT318" s="28"/>
      <c r="BU318" s="28"/>
      <c r="BV318" s="28"/>
      <c r="BW318" s="28"/>
      <c r="BX318" s="28"/>
      <c r="BY318" s="28"/>
      <c r="BZ318" s="28"/>
      <c r="CA318" s="28"/>
      <c r="CB318" s="28"/>
      <c r="CC318" s="28"/>
      <c r="CD318" s="28"/>
      <c r="CE318" s="28"/>
      <c r="CF318" s="28"/>
      <c r="CG318" s="28"/>
    </row>
    <row r="319" spans="5:85" ht="8.1" hidden="1" customHeight="1" x14ac:dyDescent="0.15">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28"/>
      <c r="BS319" s="28"/>
      <c r="BT319" s="28"/>
      <c r="BU319" s="28"/>
      <c r="BV319" s="28"/>
      <c r="BW319" s="28"/>
      <c r="BX319" s="28"/>
      <c r="BY319" s="28"/>
      <c r="BZ319" s="28"/>
      <c r="CA319" s="28"/>
      <c r="CB319" s="28"/>
      <c r="CC319" s="28"/>
      <c r="CD319" s="28"/>
      <c r="CE319" s="28"/>
      <c r="CF319" s="28"/>
      <c r="CG319" s="28"/>
    </row>
    <row r="320" spans="5:85" ht="8.1" hidden="1" customHeight="1" x14ac:dyDescent="0.15">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8"/>
      <c r="BL320" s="28"/>
      <c r="BM320" s="28"/>
      <c r="BN320" s="28"/>
      <c r="BO320" s="28"/>
      <c r="BP320" s="28"/>
      <c r="BQ320" s="28"/>
      <c r="BR320" s="28"/>
      <c r="BS320" s="28"/>
      <c r="BT320" s="28"/>
      <c r="BU320" s="28"/>
      <c r="BV320" s="28"/>
      <c r="BW320" s="28"/>
      <c r="BX320" s="28"/>
      <c r="BY320" s="28"/>
      <c r="BZ320" s="28"/>
      <c r="CA320" s="28"/>
      <c r="CB320" s="28"/>
      <c r="CC320" s="28"/>
      <c r="CD320" s="28"/>
      <c r="CE320" s="28"/>
      <c r="CF320" s="28"/>
      <c r="CG320" s="28"/>
    </row>
    <row r="321" spans="5:85" ht="8.1" hidden="1" customHeight="1" x14ac:dyDescent="0.15">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c r="BJ321" s="28"/>
      <c r="BK321" s="28"/>
      <c r="BL321" s="28"/>
      <c r="BM321" s="28"/>
      <c r="BN321" s="28"/>
      <c r="BO321" s="28"/>
      <c r="BP321" s="28"/>
      <c r="BQ321" s="28"/>
      <c r="BR321" s="28"/>
      <c r="BS321" s="28"/>
      <c r="BT321" s="28"/>
      <c r="BU321" s="28"/>
      <c r="BV321" s="28"/>
      <c r="BW321" s="28"/>
      <c r="BX321" s="28"/>
      <c r="BY321" s="28"/>
      <c r="BZ321" s="28"/>
      <c r="CA321" s="28"/>
      <c r="CB321" s="28"/>
      <c r="CC321" s="28"/>
      <c r="CD321" s="28"/>
      <c r="CE321" s="28"/>
      <c r="CF321" s="28"/>
      <c r="CG321" s="28"/>
    </row>
    <row r="322" spans="5:85" ht="8.1" hidden="1" customHeight="1" x14ac:dyDescent="0.15">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28"/>
      <c r="BZ322" s="28"/>
      <c r="CA322" s="28"/>
      <c r="CB322" s="28"/>
      <c r="CC322" s="28"/>
      <c r="CD322" s="28"/>
      <c r="CE322" s="28"/>
      <c r="CF322" s="28"/>
      <c r="CG322" s="28"/>
    </row>
    <row r="323" spans="5:85" ht="8.1" hidden="1" customHeight="1" x14ac:dyDescent="0.15">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28"/>
      <c r="BM323" s="28"/>
      <c r="BN323" s="28"/>
      <c r="BO323" s="28"/>
      <c r="BP323" s="28"/>
      <c r="BQ323" s="28"/>
      <c r="BR323" s="28"/>
      <c r="BS323" s="28"/>
      <c r="BT323" s="28"/>
      <c r="BU323" s="28"/>
      <c r="BV323" s="28"/>
      <c r="BW323" s="28"/>
      <c r="BX323" s="28"/>
      <c r="BY323" s="28"/>
      <c r="BZ323" s="28"/>
      <c r="CA323" s="28"/>
      <c r="CB323" s="28"/>
      <c r="CC323" s="28"/>
      <c r="CD323" s="28"/>
      <c r="CE323" s="28"/>
      <c r="CF323" s="28"/>
      <c r="CG323" s="28"/>
    </row>
    <row r="324" spans="5:85" ht="8.1" hidden="1" customHeight="1" x14ac:dyDescent="0.15">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28"/>
      <c r="BM324" s="28"/>
      <c r="BN324" s="28"/>
      <c r="BO324" s="28"/>
      <c r="BP324" s="28"/>
      <c r="BQ324" s="28"/>
      <c r="BR324" s="28"/>
      <c r="BS324" s="28"/>
      <c r="BT324" s="28"/>
      <c r="BU324" s="28"/>
      <c r="BV324" s="28"/>
      <c r="BW324" s="28"/>
      <c r="BX324" s="28"/>
      <c r="BY324" s="28"/>
      <c r="BZ324" s="28"/>
      <c r="CA324" s="28"/>
      <c r="CB324" s="28"/>
      <c r="CC324" s="28"/>
      <c r="CD324" s="28"/>
      <c r="CE324" s="28"/>
      <c r="CF324" s="28"/>
      <c r="CG324" s="28"/>
    </row>
    <row r="325" spans="5:85" ht="8.1" hidden="1" customHeight="1" x14ac:dyDescent="0.15">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8"/>
      <c r="BL325" s="28"/>
      <c r="BM325" s="28"/>
      <c r="BN325" s="28"/>
      <c r="BO325" s="28"/>
      <c r="BP325" s="28"/>
      <c r="BQ325" s="28"/>
      <c r="BR325" s="28"/>
      <c r="BS325" s="28"/>
      <c r="BT325" s="28"/>
      <c r="BU325" s="28"/>
      <c r="BV325" s="28"/>
      <c r="BW325" s="28"/>
      <c r="BX325" s="28"/>
      <c r="BY325" s="28"/>
      <c r="BZ325" s="28"/>
      <c r="CA325" s="28"/>
      <c r="CB325" s="28"/>
      <c r="CC325" s="28"/>
      <c r="CD325" s="28"/>
      <c r="CE325" s="28"/>
      <c r="CF325" s="28"/>
      <c r="CG325" s="28"/>
    </row>
    <row r="326" spans="5:85" ht="8.1" hidden="1" customHeight="1" x14ac:dyDescent="0.15"/>
    <row r="327" spans="5:85" ht="8.1" hidden="1" customHeight="1" x14ac:dyDescent="0.15"/>
    <row r="328" spans="5:85" ht="8.1" hidden="1" customHeight="1" x14ac:dyDescent="0.15"/>
    <row r="329" spans="5:85" ht="8.1" hidden="1" customHeight="1" x14ac:dyDescent="0.15"/>
    <row r="330" spans="5:85" ht="8.1" hidden="1" customHeight="1" x14ac:dyDescent="0.15"/>
    <row r="331" spans="5:85" ht="8.1" hidden="1" customHeight="1" x14ac:dyDescent="0.15"/>
    <row r="332" spans="5:85" ht="8.1" hidden="1" customHeight="1" x14ac:dyDescent="0.15"/>
    <row r="333" spans="5:85" ht="8.1" hidden="1" customHeight="1" x14ac:dyDescent="0.15"/>
    <row r="334" spans="5:85" ht="8.1" hidden="1" customHeight="1" x14ac:dyDescent="0.15"/>
    <row r="335" spans="5:85" ht="8.1" hidden="1" customHeight="1" x14ac:dyDescent="0.15"/>
    <row r="336" spans="5:85"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sheetData>
  <sheetProtection algorithmName="SHA-512" hashValue="+8FGSBRYGiz5iiLHXLf1mu2/juTHBJBrtpqEvK8MVmbhrZc0siL36Limz4fo8BMTp1jSxmGWSJE+KYaRTjqsxw==" saltValue="CWmlg7NRgaQ+7eSLlFrnJw==" spinCount="100000" sheet="1" formatCells="0"/>
  <mergeCells count="325">
    <mergeCell ref="DH135:DH136"/>
    <mergeCell ref="DH137:DH138"/>
    <mergeCell ref="DH139:DH140"/>
    <mergeCell ref="DH141:DH142"/>
    <mergeCell ref="DH143:DH144"/>
    <mergeCell ref="M95:W99"/>
    <mergeCell ref="BX95:CB99"/>
    <mergeCell ref="CC95:CG99"/>
    <mergeCell ref="BI95:BM96"/>
    <mergeCell ref="CH104:CY108"/>
    <mergeCell ref="BI104:BW105"/>
    <mergeCell ref="CH100:CY103"/>
    <mergeCell ref="AN106:AR107"/>
    <mergeCell ref="BT114:BV115"/>
    <mergeCell ref="CH111:CY118"/>
    <mergeCell ref="X109:AK118"/>
    <mergeCell ref="M109:W118"/>
    <mergeCell ref="AL102:BH103"/>
    <mergeCell ref="BK106:BS107"/>
    <mergeCell ref="BT106:BV107"/>
    <mergeCell ref="AS106:AT107"/>
    <mergeCell ref="AU106:AZ107"/>
    <mergeCell ref="BA106:BB107"/>
    <mergeCell ref="M100:W103"/>
    <mergeCell ref="DH132:DH134"/>
    <mergeCell ref="CH47:CY49"/>
    <mergeCell ref="CH50:CY53"/>
    <mergeCell ref="CH72:CY74"/>
    <mergeCell ref="BX91:CB94"/>
    <mergeCell ref="BN72:BT73"/>
    <mergeCell ref="BU72:BW73"/>
    <mergeCell ref="CH69:CY71"/>
    <mergeCell ref="BI88:BL89"/>
    <mergeCell ref="BM88:BO89"/>
    <mergeCell ref="CH91:CY94"/>
    <mergeCell ref="BP88:BQ89"/>
    <mergeCell ref="CH81:CY85"/>
    <mergeCell ref="CH75:CY76"/>
    <mergeCell ref="CH54:CY55"/>
    <mergeCell ref="CH66:CY68"/>
    <mergeCell ref="BJ79:BM80"/>
    <mergeCell ref="BN79:BN80"/>
    <mergeCell ref="BO79:BV80"/>
    <mergeCell ref="CC66:CG68"/>
    <mergeCell ref="CC69:CG71"/>
    <mergeCell ref="BX75:CB76"/>
    <mergeCell ref="CC72:CG74"/>
    <mergeCell ref="BI54:BW55"/>
    <mergeCell ref="BI28:BW32"/>
    <mergeCell ref="AL38:BH40"/>
    <mergeCell ref="AL41:BH43"/>
    <mergeCell ref="BI33:BW34"/>
    <mergeCell ref="AL44:BH46"/>
    <mergeCell ref="BI47:BW49"/>
    <mergeCell ref="AL47:BH49"/>
    <mergeCell ref="M47:W49"/>
    <mergeCell ref="AO36:AQ37"/>
    <mergeCell ref="BK35:BR36"/>
    <mergeCell ref="BS35:BU36"/>
    <mergeCell ref="BD36:BE37"/>
    <mergeCell ref="CH86:CY90"/>
    <mergeCell ref="BX81:CB85"/>
    <mergeCell ref="CH77:CY80"/>
    <mergeCell ref="BX77:CB80"/>
    <mergeCell ref="BI81:BW85"/>
    <mergeCell ref="X95:AK99"/>
    <mergeCell ref="BM86:BO87"/>
    <mergeCell ref="BP86:BQ87"/>
    <mergeCell ref="BR86:BT87"/>
    <mergeCell ref="BU86:BW87"/>
    <mergeCell ref="BT95:BV96"/>
    <mergeCell ref="BT97:BV98"/>
    <mergeCell ref="BU88:BW89"/>
    <mergeCell ref="BO95:BS96"/>
    <mergeCell ref="CC81:CG85"/>
    <mergeCell ref="BS93:BU94"/>
    <mergeCell ref="BN97:BN98"/>
    <mergeCell ref="AL97:BH98"/>
    <mergeCell ref="AU79:AV80"/>
    <mergeCell ref="BR88:BT89"/>
    <mergeCell ref="BX86:CB90"/>
    <mergeCell ref="BI97:BM98"/>
    <mergeCell ref="CC77:CG80"/>
    <mergeCell ref="AL77:BH78"/>
    <mergeCell ref="G69:L76"/>
    <mergeCell ref="M75:W76"/>
    <mergeCell ref="X75:AK76"/>
    <mergeCell ref="X69:AK71"/>
    <mergeCell ref="AL75:BH76"/>
    <mergeCell ref="E28:F60"/>
    <mergeCell ref="G28:L60"/>
    <mergeCell ref="X28:AK32"/>
    <mergeCell ref="AL33:BH35"/>
    <mergeCell ref="X44:AK46"/>
    <mergeCell ref="X38:AK43"/>
    <mergeCell ref="AR36:AR37"/>
    <mergeCell ref="AS36:BC37"/>
    <mergeCell ref="X54:AK55"/>
    <mergeCell ref="X47:AK49"/>
    <mergeCell ref="M38:W43"/>
    <mergeCell ref="AL30:BH32"/>
    <mergeCell ref="M28:W32"/>
    <mergeCell ref="M44:W46"/>
    <mergeCell ref="M50:W53"/>
    <mergeCell ref="E16:L19"/>
    <mergeCell ref="CC75:CG76"/>
    <mergeCell ref="BX69:CB71"/>
    <mergeCell ref="BI72:BM73"/>
    <mergeCell ref="BX72:CB74"/>
    <mergeCell ref="BI69:BW71"/>
    <mergeCell ref="BX18:CB19"/>
    <mergeCell ref="M20:W21"/>
    <mergeCell ref="CC18:CG19"/>
    <mergeCell ref="BI16:BW19"/>
    <mergeCell ref="AL20:BH21"/>
    <mergeCell ref="AL16:BH19"/>
    <mergeCell ref="M16:W19"/>
    <mergeCell ref="X16:AK19"/>
    <mergeCell ref="BX20:CB21"/>
    <mergeCell ref="CC20:CG21"/>
    <mergeCell ref="BX16:CG17"/>
    <mergeCell ref="BX66:CB68"/>
    <mergeCell ref="M66:W68"/>
    <mergeCell ref="M54:W55"/>
    <mergeCell ref="M72:W74"/>
    <mergeCell ref="X50:AK53"/>
    <mergeCell ref="M33:W37"/>
    <mergeCell ref="X33:AK37"/>
    <mergeCell ref="E3:CG4"/>
    <mergeCell ref="F10:O11"/>
    <mergeCell ref="P10:P11"/>
    <mergeCell ref="Q10:AO11"/>
    <mergeCell ref="F8:O9"/>
    <mergeCell ref="P8:P9"/>
    <mergeCell ref="Q8:AO9"/>
    <mergeCell ref="BN7:CF8"/>
    <mergeCell ref="W5:AF6"/>
    <mergeCell ref="AG5:AQ6"/>
    <mergeCell ref="AR10:BB11"/>
    <mergeCell ref="BH5:BI6"/>
    <mergeCell ref="AR5:AX6"/>
    <mergeCell ref="AY5:BG6"/>
    <mergeCell ref="BC10:BL11"/>
    <mergeCell ref="E20:F27"/>
    <mergeCell ref="AL22:BH25"/>
    <mergeCell ref="BI20:BW21"/>
    <mergeCell ref="BN25:BV26"/>
    <mergeCell ref="AT26:BC27"/>
    <mergeCell ref="BI77:BW78"/>
    <mergeCell ref="BU66:BV67"/>
    <mergeCell ref="BX28:CB32"/>
    <mergeCell ref="E91:F94"/>
    <mergeCell ref="G91:L94"/>
    <mergeCell ref="AL66:BH68"/>
    <mergeCell ref="E69:F76"/>
    <mergeCell ref="E61:F68"/>
    <mergeCell ref="M61:W65"/>
    <mergeCell ref="E81:F90"/>
    <mergeCell ref="G81:L90"/>
    <mergeCell ref="E77:F80"/>
    <mergeCell ref="BI75:BW76"/>
    <mergeCell ref="M69:W71"/>
    <mergeCell ref="X72:AK74"/>
    <mergeCell ref="AL69:BH71"/>
    <mergeCell ref="G77:L80"/>
    <mergeCell ref="AW79:BG80"/>
    <mergeCell ref="BX47:CB49"/>
    <mergeCell ref="E95:F99"/>
    <mergeCell ref="AL95:BH96"/>
    <mergeCell ref="AL54:BH55"/>
    <mergeCell ref="AL56:BH60"/>
    <mergeCell ref="AL50:BH51"/>
    <mergeCell ref="BI50:BW53"/>
    <mergeCell ref="AL52:BH53"/>
    <mergeCell ref="BI61:BW65"/>
    <mergeCell ref="AL61:BH65"/>
    <mergeCell ref="AL93:BH94"/>
    <mergeCell ref="X66:AK68"/>
    <mergeCell ref="X61:AK65"/>
    <mergeCell ref="X81:AK85"/>
    <mergeCell ref="AL81:BH85"/>
    <mergeCell ref="BI91:BW92"/>
    <mergeCell ref="G95:L99"/>
    <mergeCell ref="M81:W85"/>
    <mergeCell ref="M86:W90"/>
    <mergeCell ref="M77:W80"/>
    <mergeCell ref="X77:AK80"/>
    <mergeCell ref="M91:W94"/>
    <mergeCell ref="X91:AK94"/>
    <mergeCell ref="AL91:BH92"/>
    <mergeCell ref="G61:L68"/>
    <mergeCell ref="E100:F108"/>
    <mergeCell ref="E152:BB189"/>
    <mergeCell ref="BC152:CG153"/>
    <mergeCell ref="E143:F144"/>
    <mergeCell ref="AL139:BH140"/>
    <mergeCell ref="BI139:CB140"/>
    <mergeCell ref="CC150:CG151"/>
    <mergeCell ref="CC143:CG144"/>
    <mergeCell ref="E141:F142"/>
    <mergeCell ref="G141:W142"/>
    <mergeCell ref="X141:AK142"/>
    <mergeCell ref="G139:W140"/>
    <mergeCell ref="E139:F140"/>
    <mergeCell ref="BI137:CB138"/>
    <mergeCell ref="CC137:CG138"/>
    <mergeCell ref="CC148:CG149"/>
    <mergeCell ref="E148:BN151"/>
    <mergeCell ref="BO148:BV151"/>
    <mergeCell ref="BW148:CB149"/>
    <mergeCell ref="AL141:BH142"/>
    <mergeCell ref="BW150:CB151"/>
    <mergeCell ref="X100:AK103"/>
    <mergeCell ref="X137:AK138"/>
    <mergeCell ref="BC154:CG189"/>
    <mergeCell ref="CC139:CG140"/>
    <mergeCell ref="CC141:CG142"/>
    <mergeCell ref="AL132:BH134"/>
    <mergeCell ref="BI132:CB134"/>
    <mergeCell ref="CC132:CG134"/>
    <mergeCell ref="AL135:BH136"/>
    <mergeCell ref="AL100:BH101"/>
    <mergeCell ref="CC91:CG94"/>
    <mergeCell ref="CH109:CY110"/>
    <mergeCell ref="BJ93:BR94"/>
    <mergeCell ref="CH95:CY99"/>
    <mergeCell ref="BO97:BS98"/>
    <mergeCell ref="CC104:CG108"/>
    <mergeCell ref="BX100:CB103"/>
    <mergeCell ref="BI100:BW103"/>
    <mergeCell ref="G143:W144"/>
    <mergeCell ref="X143:AK144"/>
    <mergeCell ref="BI143:CB144"/>
    <mergeCell ref="AL143:BH144"/>
    <mergeCell ref="AL104:BH105"/>
    <mergeCell ref="BO116:BS117"/>
    <mergeCell ref="M104:W108"/>
    <mergeCell ref="G100:L108"/>
    <mergeCell ref="X139:AK140"/>
    <mergeCell ref="BI141:CB142"/>
    <mergeCell ref="BX104:CB108"/>
    <mergeCell ref="AL137:BH138"/>
    <mergeCell ref="BN12:BW13"/>
    <mergeCell ref="BX12:CC13"/>
    <mergeCell ref="CD12:CG13"/>
    <mergeCell ref="BI114:BN115"/>
    <mergeCell ref="AL109:BH110"/>
    <mergeCell ref="BX44:CB46"/>
    <mergeCell ref="AL28:BH29"/>
    <mergeCell ref="CC109:CG110"/>
    <mergeCell ref="BX109:CB110"/>
    <mergeCell ref="BX54:CB55"/>
    <mergeCell ref="BX38:CB43"/>
    <mergeCell ref="CC38:CG43"/>
    <mergeCell ref="BX56:CB60"/>
    <mergeCell ref="CC56:CG60"/>
    <mergeCell ref="BX50:CB53"/>
    <mergeCell ref="CC50:CG53"/>
    <mergeCell ref="CC47:CG49"/>
    <mergeCell ref="CC44:CG46"/>
    <mergeCell ref="AL89:BH90"/>
    <mergeCell ref="CC100:CG103"/>
    <mergeCell ref="BN95:BN96"/>
    <mergeCell ref="BI86:BL87"/>
    <mergeCell ref="CC111:CG118"/>
    <mergeCell ref="CC86:CG90"/>
    <mergeCell ref="CH22:CY27"/>
    <mergeCell ref="X22:AK27"/>
    <mergeCell ref="M22:W27"/>
    <mergeCell ref="G20:L27"/>
    <mergeCell ref="BI22:BW24"/>
    <mergeCell ref="BX22:CB27"/>
    <mergeCell ref="X20:AK21"/>
    <mergeCell ref="CH20:CY21"/>
    <mergeCell ref="BJ25:BM26"/>
    <mergeCell ref="CC22:CG27"/>
    <mergeCell ref="AN26:AQ27"/>
    <mergeCell ref="AR26:AR27"/>
    <mergeCell ref="CC28:CG32"/>
    <mergeCell ref="CH28:CY32"/>
    <mergeCell ref="BX33:CB37"/>
    <mergeCell ref="CC33:CG37"/>
    <mergeCell ref="CH38:CY43"/>
    <mergeCell ref="CH44:CY46"/>
    <mergeCell ref="M56:W60"/>
    <mergeCell ref="X104:AK108"/>
    <mergeCell ref="CH61:CY65"/>
    <mergeCell ref="CH33:CY37"/>
    <mergeCell ref="CH56:CY60"/>
    <mergeCell ref="CC61:CG65"/>
    <mergeCell ref="CC54:CG55"/>
    <mergeCell ref="AL72:BH74"/>
    <mergeCell ref="BI44:BW46"/>
    <mergeCell ref="BI38:BW43"/>
    <mergeCell ref="X56:AK60"/>
    <mergeCell ref="AL79:AT80"/>
    <mergeCell ref="BI66:BM67"/>
    <mergeCell ref="BN66:BT67"/>
    <mergeCell ref="BX61:CB65"/>
    <mergeCell ref="BI56:BW60"/>
    <mergeCell ref="X86:AK90"/>
    <mergeCell ref="AL86:BH88"/>
    <mergeCell ref="E137:F138"/>
    <mergeCell ref="G137:W138"/>
    <mergeCell ref="E135:F136"/>
    <mergeCell ref="G135:W136"/>
    <mergeCell ref="X135:AK136"/>
    <mergeCell ref="BI135:CB136"/>
    <mergeCell ref="CC135:CG136"/>
    <mergeCell ref="G109:L118"/>
    <mergeCell ref="AX116:BA117"/>
    <mergeCell ref="BB116:BD117"/>
    <mergeCell ref="BI116:BN117"/>
    <mergeCell ref="E132:F134"/>
    <mergeCell ref="X132:AK134"/>
    <mergeCell ref="BT116:BV117"/>
    <mergeCell ref="BO114:BS115"/>
    <mergeCell ref="E119:CG122"/>
    <mergeCell ref="E130:CG131"/>
    <mergeCell ref="AR116:AW117"/>
    <mergeCell ref="AL111:BH115"/>
    <mergeCell ref="G132:W134"/>
    <mergeCell ref="E109:F118"/>
    <mergeCell ref="BI109:BW110"/>
    <mergeCell ref="BX111:CB118"/>
  </mergeCells>
  <phoneticPr fontId="20"/>
  <dataValidations count="12">
    <dataValidation imeMode="off" allowBlank="1" showInputMessage="1" showErrorMessage="1" sqref="BK106:BS107 BO114:BS117 Q10:AO11" xr:uid="{00000000-0002-0000-0000-000000000000}"/>
    <dataValidation imeMode="halfKatakana" allowBlank="1" showInputMessage="1" showErrorMessage="1" sqref="AL143 AL139 AL141 BI135 AL135 BI137 BI139 BI141 BI143 AL137" xr:uid="{00000000-0002-0000-0000-000001000000}"/>
    <dataValidation type="list" allowBlank="1" showInputMessage="1" showErrorMessage="1" sqref="CC148:CG151 CC109 BX109 BX69:CG71 BX75:CG76 BX100:CG103 BX38:CG65 BX81:CG85 BX28:CG32 BX20:CB21 CC20:CG21" xr:uid="{00000000-0002-0000-0000-000004000000}">
      <formula1>$DH$15:$DH$16</formula1>
    </dataValidation>
    <dataValidation type="list" allowBlank="1" showInputMessage="1" showErrorMessage="1" sqref="BC10:BL11" xr:uid="{00000000-0002-0000-0000-000005000000}">
      <formula1>$DI$14:$DI$17</formula1>
    </dataValidation>
    <dataValidation type="list" allowBlank="1" showInputMessage="1" showErrorMessage="1" sqref="AG5:AQ6" xr:uid="{00000000-0002-0000-0000-000006000000}">
      <formula1>$DH$64:$DH$69</formula1>
    </dataValidation>
    <dataValidation type="list" allowBlank="1" showInputMessage="1" showErrorMessage="1" sqref="BK35:BR36" xr:uid="{00000000-0002-0000-0000-000007000000}">
      <formula1>$DM$14:$DM$17</formula1>
    </dataValidation>
    <dataValidation type="list" allowBlank="1" showInputMessage="1" showErrorMessage="1" sqref="X135:AK136" xr:uid="{14CFCD48-F99A-4E2D-8FA3-5C68C461AF8F}">
      <formula1>$DJ$144:$DJ$151</formula1>
    </dataValidation>
    <dataValidation type="list" allowBlank="1" showInputMessage="1" showErrorMessage="1" sqref="E135:F144" xr:uid="{078E1EC7-A43A-49B1-95E4-4CF66B097B8D}">
      <formula1>$DI$133:$DI$142</formula1>
    </dataValidation>
    <dataValidation type="list" allowBlank="1" showInputMessage="1" showErrorMessage="1" sqref="X137:AK138" xr:uid="{C46D4E34-20B3-4B86-B40F-659FC16275F8}">
      <formula1>$DK$144:$DK$151</formula1>
    </dataValidation>
    <dataValidation type="list" allowBlank="1" showInputMessage="1" showErrorMessage="1" sqref="X139:AK140" xr:uid="{13E22F9A-97D8-4844-9AF8-FD68CD600FC5}">
      <formula1>$DL$144:$DL$151</formula1>
    </dataValidation>
    <dataValidation type="list" allowBlank="1" showInputMessage="1" showErrorMessage="1" sqref="X141:AK142" xr:uid="{2233DE8C-8D49-45DF-B022-1E8042E03ED6}">
      <formula1>$DM$144:$DM$151</formula1>
    </dataValidation>
    <dataValidation type="list" allowBlank="1" showInputMessage="1" showErrorMessage="1" sqref="X143:AK144" xr:uid="{224E6E9F-8579-4CE2-A407-5712ABE335D7}">
      <formula1>$DN$144:$DN$151</formula1>
    </dataValidation>
  </dataValidations>
  <printOptions horizontalCentered="1"/>
  <pageMargins left="0.51" right="0.31" top="0.31" bottom="0.31" header="0.24" footer="0.1"/>
  <pageSetup paperSize="9" fitToWidth="0" fitToHeight="0" orientation="portrait" r:id="rId1"/>
  <headerFooter alignWithMargins="0">
    <oddFooter>&amp;C&amp;"ＭＳ Ｐゴシック,太字"&amp;9
版権所有 : 日本ｵｰﾁｽ･ｴﾚﾍﾞｰﾀ株式会社</oddFooter>
  </headerFooter>
  <rowBreaks count="1" manualBreakCount="1">
    <brk id="122" min="4" max="84" man="1"/>
  </rowBreaks>
  <ignoredErrors>
    <ignoredError sqref="AX116" evalErro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E04F6844BDC94F8DD503D1089D49C3" ma:contentTypeVersion="14" ma:contentTypeDescription="新しいドキュメントを作成します。" ma:contentTypeScope="" ma:versionID="1405c018614ba2410618ea163950c489">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12b1f8dd9b7d8fea55e63635d97ecf77"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CE3AC6-BACF-4535-AD64-9D497F288188}">
  <ds:schemaRefs>
    <ds:schemaRef ds:uri="http://schemas.microsoft.com/office/infopath/2007/PartnerControls"/>
    <ds:schemaRef ds:uri="http://purl.org/dc/elements/1.1/"/>
    <ds:schemaRef ds:uri="http://www.w3.org/XML/1998/namespace"/>
    <ds:schemaRef ds:uri="http://schemas.microsoft.com/office/2006/metadata/properties"/>
    <ds:schemaRef ds:uri="http://schemas.openxmlformats.org/package/2006/metadata/core-properties"/>
    <ds:schemaRef ds:uri="7a3c49fa-4ed5-477a-b685-890afbe89026"/>
    <ds:schemaRef ds:uri="http://schemas.microsoft.com/office/2006/documentManagement/types"/>
    <ds:schemaRef ds:uri="11c1b744-1943-4570-8b3e-53605646af93"/>
    <ds:schemaRef ds:uri="http://purl.org/dc/dcmitype/"/>
    <ds:schemaRef ds:uri="http://purl.org/dc/terms/"/>
    <ds:schemaRef ds:uri="51b7d497-572b-4368-9359-6cb951b22bc3"/>
    <ds:schemaRef ds:uri="32deb9db-f4c6-465c-89be-dd250d1cd7ff"/>
  </ds:schemaRefs>
</ds:datastoreItem>
</file>

<file path=customXml/itemProps2.xml><?xml version="1.0" encoding="utf-8"?>
<ds:datastoreItem xmlns:ds="http://schemas.openxmlformats.org/officeDocument/2006/customXml" ds:itemID="{210B763F-3EB9-44A6-A5C4-F6931DD8B4AF}">
  <ds:schemaRefs>
    <ds:schemaRef ds:uri="http://schemas.microsoft.com/sharepoint/v3/contenttype/forms"/>
  </ds:schemaRefs>
</ds:datastoreItem>
</file>

<file path=customXml/itemProps3.xml><?xml version="1.0" encoding="utf-8"?>
<ds:datastoreItem xmlns:ds="http://schemas.openxmlformats.org/officeDocument/2006/customXml" ds:itemID="{BEAF7FC9-C3B0-4F7D-89AE-D36625199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UCMP-GD_Ver.6_S</vt:lpstr>
      <vt:lpstr>'UCMP-GD_Ver.6_S'!Print_Area</vt:lpstr>
      <vt:lpstr>'UCMP-GD_Ver.6_S'!Print_Titles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2023-11-22T00:01:42Z</cp:lastPrinted>
  <dcterms:created xsi:type="dcterms:W3CDTF">2009-08-17T04:44:12Z</dcterms:created>
  <dcterms:modified xsi:type="dcterms:W3CDTF">2024-08-28T02:17:01Z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0x01010082E04F6844BDC94F8DD503D1089D49C3</vt:lpwstr>
  </property>
  <property fmtid="{D5CDD505-2E9C-101B-9397-08002B2CF9AE}" pid="3" name="Order">
    <vt:r8>2528800</vt:r8>
  </property>
</Properties>
</file>