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GD_完/"/>
    </mc:Choice>
  </mc:AlternateContent>
  <xr:revisionPtr revIDLastSave="849" documentId="8_{B62283B3-2A88-45B5-BFEB-F39B19548A7A}" xr6:coauthVersionLast="47" xr6:coauthVersionMax="47" xr10:uidLastSave="{BCCD8A58-EFA9-41CF-ACCF-8099103FA4CF}"/>
  <bookViews>
    <workbookView xWindow="-110" yWindow="-110" windowWidth="19420" windowHeight="11620" xr2:uid="{09137508-177E-4D1E-8078-EEF33045E084}"/>
  </bookViews>
  <sheets>
    <sheet name="UCMP-GD_Ver.2_K" sheetId="47" r:id="rId1"/>
  </sheets>
  <definedNames>
    <definedName name="_xlnm.Print_Area" localSheetId="0">'UCMP-GD_Ver.2_K'!$E$3:$CH$131</definedName>
    <definedName name="_xlnm.Print_Titles" localSheetId="0">'UCMP-GD_Ver.2_K'!$3:$17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M142" i="47" l="1"/>
  <c r="DM141" i="47"/>
  <c r="DM140" i="47"/>
  <c r="DM139" i="47"/>
  <c r="DM138" i="47"/>
  <c r="DM137" i="47"/>
  <c r="DM136" i="47"/>
  <c r="DM135" i="47"/>
  <c r="DL142" i="47"/>
  <c r="DL141" i="47"/>
  <c r="DL140" i="47"/>
  <c r="DL139" i="47"/>
  <c r="DL138" i="47"/>
  <c r="DL137" i="47"/>
  <c r="DL136" i="47"/>
  <c r="DL135" i="47"/>
  <c r="DK142" i="47"/>
  <c r="DK141" i="47"/>
  <c r="DK140" i="47"/>
  <c r="DK139" i="47"/>
  <c r="DK138" i="47"/>
  <c r="DK137" i="47"/>
  <c r="DK136" i="47"/>
  <c r="DK135" i="47"/>
  <c r="AX76" i="47"/>
  <c r="AT35" i="47"/>
  <c r="AZ5" i="47"/>
  <c r="G126" i="47" l="1"/>
  <c r="G130" i="47"/>
  <c r="G128" i="47"/>
  <c r="CD69" i="47" l="1"/>
  <c r="CD90" i="47"/>
  <c r="DM71" i="47"/>
  <c r="DM70" i="47"/>
  <c r="DM67" i="47"/>
  <c r="DM66" i="47"/>
  <c r="DM68" i="47"/>
  <c r="DM69" i="47"/>
  <c r="AY115" i="47"/>
  <c r="CD94" i="47"/>
  <c r="BY94" i="47"/>
  <c r="CD110" i="47"/>
  <c r="BY110" i="47"/>
  <c r="CD32" i="47"/>
  <c r="BY32" i="47"/>
  <c r="CD20" i="47"/>
  <c r="BY20" i="47"/>
  <c r="DK91" i="47"/>
  <c r="DK90" i="47"/>
  <c r="DJ91" i="47"/>
  <c r="DJ90" i="47"/>
  <c r="CD63" i="47"/>
  <c r="BY63" i="47"/>
  <c r="BY69" i="47"/>
  <c r="CD103" i="47"/>
  <c r="BY103" i="47"/>
  <c r="CD74" i="47"/>
  <c r="BY74" i="47"/>
  <c r="DN40" i="47"/>
  <c r="BY90" i="47"/>
  <c r="DL91" i="47" l="1"/>
  <c r="DL90" i="47"/>
  <c r="CD83" i="47" l="1"/>
  <c r="BY83"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koyashit</author>
    <author>Otis User</author>
  </authors>
  <commentList>
    <comment ref="AH5" authorId="0" shapeId="0" xr:uid="{00000000-0006-0000-0000-000001000000}">
      <text>
        <r>
          <rPr>
            <b/>
            <sz val="9"/>
            <color indexed="81"/>
            <rFont val="ＭＳ Ｐゴシック"/>
            <family val="3"/>
            <charset val="128"/>
          </rPr>
          <t>リストより選択する</t>
        </r>
      </text>
    </comment>
    <comment ref="R7" authorId="1" shapeId="0" xr:uid="{00000000-0006-0000-0000-000002000000}">
      <text>
        <r>
          <rPr>
            <sz val="8"/>
            <color indexed="81"/>
            <rFont val="ＭＳ Ｐゴシック"/>
            <family val="3"/>
            <charset val="128"/>
          </rPr>
          <t>フォントの変更可
2行となる場合折り返し位置は調整ください</t>
        </r>
      </text>
    </comment>
    <comment ref="AM88" authorId="0" shapeId="0" xr:uid="{00000000-0006-0000-0000-000003000000}">
      <text>
        <r>
          <rPr>
            <b/>
            <sz val="9"/>
            <color indexed="81"/>
            <rFont val="MS P ゴシック"/>
            <family val="3"/>
            <charset val="128"/>
          </rPr>
          <t>追加で判定した継電器がある場合は”＋”を表示すると判定が要是正となる。</t>
        </r>
      </text>
    </comment>
    <comment ref="AP88" authorId="0" shapeId="0" xr:uid="{00000000-0006-0000-0000-000004000000}">
      <text>
        <r>
          <rPr>
            <b/>
            <sz val="9"/>
            <color indexed="81"/>
            <rFont val="MS P ゴシック"/>
            <family val="3"/>
            <charset val="128"/>
          </rPr>
          <t>追加で判定する継電器の名称、判定基準を記載する。</t>
        </r>
      </text>
    </comment>
    <comment ref="BJ88" authorId="0" shapeId="0" xr:uid="{00000000-0006-0000-0000-000005000000}">
      <text>
        <r>
          <rPr>
            <b/>
            <sz val="9"/>
            <color indexed="81"/>
            <rFont val="MS P ゴシック"/>
            <family val="3"/>
            <charset val="128"/>
          </rPr>
          <t>追加で記載した継電器の測定値、確認値を記載する。</t>
        </r>
      </text>
    </comment>
    <comment ref="AY115" authorId="2" shapeId="0" xr:uid="{00000000-0006-0000-0000-000006000000}">
      <text>
        <r>
          <rPr>
            <sz val="8"/>
            <color indexed="81"/>
            <rFont val="ＭＳ Ｐゴシック"/>
            <family val="3"/>
            <charset val="128"/>
          </rPr>
          <t>ﾛｰﾋﾟﾝｸﾞにより規定値が変る｡</t>
        </r>
      </text>
    </comment>
    <comment ref="BP115" authorId="0" shapeId="0" xr:uid="{00000000-0006-0000-0000-000007000000}">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<sst xmlns="http://schemas.openxmlformats.org/spreadsheetml/2006/main" count="341" uniqueCount="206">
  <si>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</si>
  <si>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</si>
  <si>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</si>
  <si>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</si>
  <si>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</si>
  <si>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</si>
  <si>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</si>
  <si>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触診により確認する｡</t>
    <rPh sb="0" eb="2">
      <t>ショクシン</t>
    </rPh>
    <rPh sb="5" eb="7">
      <t>カクニン</t>
    </rPh>
    <phoneticPr fontId="20"/>
  </si>
  <si>
    <t>目視により確認する｡</t>
    <rPh sb="0" eb="2">
      <t>モクシ</t>
    </rPh>
    <rPh sb="5" eb="7">
      <t>カクニン</t>
    </rPh>
    <phoneticPr fontId="20"/>
  </si>
  <si>
    <t>長さ</t>
    <rPh sb="0" eb="1">
      <t>ナガ</t>
    </rPh>
    <phoneticPr fontId="20"/>
  </si>
  <si>
    <t>目視及び触診により
確認する｡</t>
    <rPh sb="0" eb="2">
      <t>モクシ</t>
    </rPh>
    <rPh sb="2" eb="3">
      <t>オヨ</t>
    </rPh>
    <rPh sb="4" eb="6">
      <t>ショクシン</t>
    </rPh>
    <rPh sb="10" eb="12">
      <t>カクニン</t>
    </rPh>
    <phoneticPr fontId="20"/>
  </si>
  <si>
    <t>手動開放操作を行う｡</t>
    <rPh sb="0" eb="2">
      <t>シュドウ</t>
    </rPh>
    <rPh sb="2" eb="4">
      <t>カイホウ</t>
    </rPh>
    <rPh sb="4" eb="6">
      <t>ソウサ</t>
    </rPh>
    <rPh sb="7" eb="8">
      <t>オコナ</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</si>
  <si>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</si>
  <si>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</si>
  <si>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</si>
  <si>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規定値:</t>
    <rPh sb="0" eb="2">
      <t>キテイ</t>
    </rPh>
    <rPh sb="2" eb="3">
      <t>チ</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</si>
  <si>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</si>
  <si>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</si>
  <si>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</si>
  <si>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</si>
  <si>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</si>
  <si>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制動距離:</t>
    <rPh sb="0" eb="2">
      <t>セイドウ</t>
    </rPh>
    <rPh sb="2" eb="4">
      <t>キョリ</t>
    </rPh>
    <phoneticPr fontId="20"/>
  </si>
  <si>
    <t>前回:</t>
    <rPh sb="0" eb="2">
      <t>ゼンカイ</t>
    </rPh>
    <phoneticPr fontId="20"/>
  </si>
  <si>
    <t>:</t>
    <phoneticPr fontId="20"/>
  </si>
  <si>
    <t>○</t>
    <phoneticPr fontId="20"/>
  </si>
  <si>
    <t>1 : 1</t>
    <phoneticPr fontId="20"/>
  </si>
  <si>
    <t>2 : 1</t>
    <phoneticPr fontId="20"/>
  </si>
  <si>
    <t>(1)</t>
    <phoneticPr fontId="20"/>
  </si>
  <si>
    <t>mm</t>
    <phoneticPr fontId="20"/>
  </si>
  <si>
    <t>(3)</t>
    <phoneticPr fontId="20"/>
  </si>
  <si>
    <t>(4)</t>
    <phoneticPr fontId="20"/>
  </si>
  <si>
    <r>
      <t>ﾛｰﾋﾟﾝｸﾞを入力</t>
    </r>
    <r>
      <rPr>
        <b/>
        <sz val="9"/>
        <rFont val="ＭＳ Ｐゴシック"/>
        <family val="3"/>
        <charset val="128"/>
      </rPr>
      <t>:</t>
    </r>
    <rPh sb="8" eb="10">
      <t>ニュウリョク</t>
    </rPh>
    <phoneticPr fontId="20"/>
  </si>
  <si>
    <t>判定を手動で入力する｡</t>
    <rPh sb="0" eb="2">
      <t>ハンテイ</t>
    </rPh>
    <rPh sb="3" eb="5">
      <t>シュドウ</t>
    </rPh>
    <rPh sb="6" eb="8">
      <t>ニュウリョク</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</si>
  <si>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</si>
  <si>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</si>
  <si>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号機</t>
    <rPh sb="0" eb="2">
      <t>ゴウキ</t>
    </rPh>
    <phoneticPr fontId="20"/>
  </si>
  <si>
    <t>取付けが堅固でないこと｡</t>
    <rPh sb="0" eb="2">
      <t>トリツ</t>
    </rPh>
    <rPh sb="4" eb="5">
      <t>カタ</t>
    </rPh>
    <rPh sb="5" eb="6">
      <t>コ</t>
    </rPh>
    <phoneticPr fontId="20"/>
  </si>
  <si>
    <t>かご床面からつま先保護板直線部までの長さを巻尺等により測定する｡</t>
    <rPh sb="2" eb="3">
      <t>ユカ</t>
    </rPh>
    <rPh sb="3" eb="4">
      <t>メン</t>
    </rPh>
    <rPh sb="8" eb="9">
      <t>サキ</t>
    </rPh>
    <rPh sb="9" eb="11">
      <t>ホゴ</t>
    </rPh>
    <rPh sb="11" eb="12">
      <t>イタ</t>
    </rPh>
    <rPh sb="12" eb="14">
      <t>チョクセン</t>
    </rPh>
    <rPh sb="14" eb="15">
      <t>ブ</t>
    </rPh>
    <rPh sb="18" eb="19">
      <t>ナガ</t>
    </rPh>
    <rPh sb="21" eb="23">
      <t>マキジャク</t>
    </rPh>
    <rPh sb="23" eb="24">
      <t>トウ</t>
    </rPh>
    <rPh sb="27" eb="29">
      <t>ソクテイ</t>
    </rPh>
    <phoneticPr fontId="20"/>
  </si>
  <si>
    <t>cm</t>
    <phoneticPr fontId="20"/>
  </si>
  <si>
    <t>手動開放できないこと｡</t>
    <rPh sb="0" eb="2">
      <t>シュドウ</t>
    </rPh>
    <rPh sb="2" eb="4">
      <t>カイホウ</t>
    </rPh>
    <phoneticPr fontId="20"/>
  </si>
  <si>
    <t>UCMP盤</t>
    <rPh sb="4" eb="5">
      <t>バン</t>
    </rPh>
    <phoneticPr fontId="20"/>
  </si>
  <si>
    <t>型式</t>
    <rPh sb="0" eb="2">
      <t>カタシキ</t>
    </rPh>
    <phoneticPr fontId="20"/>
  </si>
  <si>
    <t>UCMP制御盤に取り付けられた銘板の型式が、大臣認定を受けたものと異なること。</t>
    <phoneticPr fontId="20"/>
  </si>
  <si>
    <t>：</t>
    <phoneticPr fontId="20"/>
  </si>
  <si>
    <t>21756ADR</t>
    <phoneticPr fontId="20"/>
  </si>
  <si>
    <t>取付けの状況</t>
    <phoneticPr fontId="20"/>
  </si>
  <si>
    <t>押付力の調整</t>
    <rPh sb="0" eb="2">
      <t>オシツケ</t>
    </rPh>
    <rPh sb="2" eb="3">
      <t>リョク</t>
    </rPh>
    <rPh sb="4" eb="6">
      <t>チョウセイ</t>
    </rPh>
    <phoneticPr fontId="20"/>
  </si>
  <si>
    <t>健全性の監視</t>
    <rPh sb="0" eb="3">
      <t>ケンゼンセイ</t>
    </rPh>
    <rPh sb="4" eb="6">
      <t>カンシ</t>
    </rPh>
    <phoneticPr fontId="20"/>
  </si>
  <si>
    <t>型式が、大臣認定を受けたものと異なること。</t>
    <phoneticPr fontId="20"/>
  </si>
  <si>
    <t>：</t>
    <phoneticPr fontId="20"/>
  </si>
  <si>
    <t>型</t>
    <rPh sb="0" eb="1">
      <t>カタ</t>
    </rPh>
    <phoneticPr fontId="20"/>
  </si>
  <si>
    <t>保守ﾂｰﾙにて、常時ON故障検査手順を実行し、確認する。</t>
    <phoneticPr fontId="20"/>
  </si>
  <si>
    <t>目視及び触診により確認する｡</t>
    <phoneticPr fontId="20"/>
  </si>
  <si>
    <t>目視により確認する。</t>
    <phoneticPr fontId="20"/>
  </si>
  <si>
    <t>目視により確認する。</t>
    <phoneticPr fontId="20"/>
  </si>
  <si>
    <t>目視により確認する。</t>
    <phoneticPr fontId="20"/>
  </si>
  <si>
    <t>目視により欠損、割れの状況を確認する｡</t>
    <phoneticPr fontId="20"/>
  </si>
  <si>
    <t>(2)</t>
    <phoneticPr fontId="20"/>
  </si>
  <si>
    <t>作動の状況</t>
    <rPh sb="0" eb="2">
      <t>サドウ</t>
    </rPh>
    <rPh sb="3" eb="5">
      <t>ジョウキョウ</t>
    </rPh>
    <phoneticPr fontId="20"/>
  </si>
  <si>
    <t>保守ﾂｰﾙにて、常時ON故障検査手順を実行し、確認する。</t>
    <phoneticPr fontId="20"/>
  </si>
  <si>
    <t>機器故障と判断され、制止すること。</t>
    <rPh sb="0" eb="2">
      <t>キキ</t>
    </rPh>
    <rPh sb="2" eb="4">
      <t>コショウ</t>
    </rPh>
    <rPh sb="5" eb="7">
      <t>ハンダン</t>
    </rPh>
    <rPh sb="10" eb="12">
      <t>セイシ</t>
    </rPh>
    <phoneticPr fontId="20"/>
  </si>
  <si>
    <t>寿命</t>
    <rPh sb="0" eb="2">
      <t>ジュミョウ</t>
    </rPh>
    <phoneticPr fontId="20"/>
  </si>
  <si>
    <t>経年を確認する。</t>
    <rPh sb="0" eb="2">
      <t>ケイネン</t>
    </rPh>
    <rPh sb="3" eb="5">
      <t>カクニン</t>
    </rPh>
    <phoneticPr fontId="20"/>
  </si>
  <si>
    <t>設置後20年を経過していること。</t>
    <rPh sb="0" eb="2">
      <t>セッチ</t>
    </rPh>
    <rPh sb="2" eb="3">
      <t>ゴ</t>
    </rPh>
    <rPh sb="5" eb="6">
      <t>ネン</t>
    </rPh>
    <rPh sb="7" eb="9">
      <t>ケイカ</t>
    </rPh>
    <phoneticPr fontId="20"/>
  </si>
  <si>
    <t>電磁接触器(SR1,SR2)</t>
    <rPh sb="0" eb="2">
      <t>デンジ</t>
    </rPh>
    <rPh sb="2" eb="4">
      <t>セッショク</t>
    </rPh>
    <rPh sb="4" eb="5">
      <t>キ</t>
    </rPh>
    <phoneticPr fontId="20"/>
  </si>
  <si>
    <t>(5)</t>
    <phoneticPr fontId="20"/>
  </si>
  <si>
    <t>(6)</t>
    <phoneticPr fontId="20"/>
  </si>
  <si>
    <t>(7)</t>
    <phoneticPr fontId="20"/>
  </si>
  <si>
    <t>(8)</t>
    <phoneticPr fontId="20"/>
  </si>
  <si>
    <t>(9)</t>
    <phoneticPr fontId="20"/>
  </si>
  <si>
    <t>(10)</t>
    <phoneticPr fontId="20"/>
  </si>
  <si>
    <t>制止しないこと。</t>
    <rPh sb="0" eb="2">
      <t>セイシ</t>
    </rPh>
    <phoneticPr fontId="20"/>
  </si>
  <si>
    <t>大臣認定を受けたものと異なること。</t>
    <rPh sb="0" eb="2">
      <t>ダイジン</t>
    </rPh>
    <rPh sb="2" eb="4">
      <t>ニンテイ</t>
    </rPh>
    <rPh sb="5" eb="6">
      <t>ウ</t>
    </rPh>
    <rPh sb="11" eb="12">
      <t>コト</t>
    </rPh>
    <phoneticPr fontId="20"/>
  </si>
  <si>
    <t>動作位置を確認する。</t>
    <rPh sb="0" eb="2">
      <t>ドウサ</t>
    </rPh>
    <rPh sb="2" eb="4">
      <t>イチ</t>
    </rPh>
    <rPh sb="5" eb="7">
      <t>カクニン</t>
    </rPh>
    <phoneticPr fontId="20"/>
  </si>
  <si>
    <t>昇降路の出入口の床面から±105mm以内の位置で動作しないこと。</t>
    <rPh sb="0" eb="3">
      <t>ショウコウロ</t>
    </rPh>
    <rPh sb="4" eb="7">
      <t>デイリグチ</t>
    </rPh>
    <rPh sb="8" eb="10">
      <t>ユカメン</t>
    </rPh>
    <rPh sb="18" eb="20">
      <t>イナイ</t>
    </rPh>
    <rPh sb="21" eb="23">
      <t>イチ</t>
    </rPh>
    <rPh sb="24" eb="26">
      <t>ドウサ</t>
    </rPh>
    <phoneticPr fontId="20"/>
  </si>
  <si>
    <t>劣化の状況</t>
    <rPh sb="0" eb="2">
      <t>レッカ</t>
    </rPh>
    <rPh sb="3" eb="5">
      <t>ジョウキョウ</t>
    </rPh>
    <phoneticPr fontId="20"/>
  </si>
  <si>
    <t>設置後10年を経過していること。</t>
    <rPh sb="0" eb="2">
      <t>セッチ</t>
    </rPh>
    <rPh sb="2" eb="3">
      <t>ゴ</t>
    </rPh>
    <rPh sb="5" eb="6">
      <t>ネン</t>
    </rPh>
    <rPh sb="7" eb="9">
      <t>ケイカ</t>
    </rPh>
    <phoneticPr fontId="20"/>
  </si>
  <si>
    <t>健全性の監視の状況</t>
    <rPh sb="0" eb="3">
      <t>ケンゼンセイ</t>
    </rPh>
    <rPh sb="4" eb="6">
      <t>カンシ</t>
    </rPh>
    <rPh sb="7" eb="9">
      <t>ジョウキョウ</t>
    </rPh>
    <phoneticPr fontId="20"/>
  </si>
  <si>
    <t>機器故障と判定され、制止すること。</t>
    <rPh sb="0" eb="2">
      <t>キキ</t>
    </rPh>
    <rPh sb="2" eb="4">
      <t>コショウ</t>
    </rPh>
    <rPh sb="5" eb="7">
      <t>ハンテイ</t>
    </rPh>
    <rPh sb="10" eb="12">
      <t>セイシ</t>
    </rPh>
    <phoneticPr fontId="20"/>
  </si>
  <si>
    <t>動作回数又は経年を確認する。</t>
    <rPh sb="0" eb="2">
      <t>ドウサ</t>
    </rPh>
    <rPh sb="2" eb="4">
      <t>カイスウ</t>
    </rPh>
    <rPh sb="4" eb="5">
      <t>マタ</t>
    </rPh>
    <rPh sb="6" eb="8">
      <t>ケイネン</t>
    </rPh>
    <rPh sb="9" eb="11">
      <t>カクニン</t>
    </rPh>
    <phoneticPr fontId="20"/>
  </si>
  <si>
    <t>設定後の動作回数が規定回数到着時、又は設置後10年を経過していること。</t>
    <rPh sb="0" eb="2">
      <t>セッテイ</t>
    </rPh>
    <rPh sb="2" eb="3">
      <t>ゴ</t>
    </rPh>
    <rPh sb="4" eb="6">
      <t>ドウサ</t>
    </rPh>
    <rPh sb="6" eb="8">
      <t>カイスウ</t>
    </rPh>
    <rPh sb="9" eb="11">
      <t>キテイ</t>
    </rPh>
    <rPh sb="11" eb="13">
      <t>カイスウ</t>
    </rPh>
    <rPh sb="13" eb="15">
      <t>トウチャク</t>
    </rPh>
    <rPh sb="15" eb="16">
      <t>ジ</t>
    </rPh>
    <rPh sb="17" eb="18">
      <t>マタ</t>
    </rPh>
    <rPh sb="19" eb="21">
      <t>セッチ</t>
    </rPh>
    <rPh sb="21" eb="22">
      <t>ゴ</t>
    </rPh>
    <rPh sb="24" eb="25">
      <t>ネン</t>
    </rPh>
    <rPh sb="26" eb="28">
      <t>ケイカ</t>
    </rPh>
    <phoneticPr fontId="20"/>
  </si>
  <si>
    <t>金尺等により測定する。</t>
    <rPh sb="0" eb="1">
      <t>カナ</t>
    </rPh>
    <rPh sb="1" eb="2">
      <t>ジャク</t>
    </rPh>
    <rPh sb="2" eb="3">
      <t>トウ</t>
    </rPh>
    <rPh sb="6" eb="8">
      <t>ソクテイ</t>
    </rPh>
    <phoneticPr fontId="20"/>
  </si>
  <si>
    <t>規定値を超えていること。</t>
    <rPh sb="0" eb="3">
      <t>キテイチ</t>
    </rPh>
    <rPh sb="4" eb="5">
      <t>コ</t>
    </rPh>
    <phoneticPr fontId="20"/>
  </si>
  <si>
    <t>著しい変形、破損、錆、腐食があること。</t>
    <rPh sb="0" eb="1">
      <t>イチジル</t>
    </rPh>
    <rPh sb="3" eb="5">
      <t>ヘンケイ</t>
    </rPh>
    <rPh sb="6" eb="8">
      <t>ハソン</t>
    </rPh>
    <rPh sb="9" eb="10">
      <t>サビ</t>
    </rPh>
    <rPh sb="11" eb="13">
      <t>フショク</t>
    </rPh>
    <phoneticPr fontId="20"/>
  </si>
  <si>
    <t>所定の長さ以上でないこと。</t>
    <rPh sb="0" eb="2">
      <t>ショテイ</t>
    </rPh>
    <rPh sb="3" eb="4">
      <t>ナガ</t>
    </rPh>
    <rPh sb="5" eb="7">
      <t>イジョウ</t>
    </rPh>
    <phoneticPr fontId="20"/>
  </si>
  <si>
    <t>有効長さ</t>
    <rPh sb="0" eb="2">
      <t>ユウコウ</t>
    </rPh>
    <rPh sb="2" eb="3">
      <t>ナガ</t>
    </rPh>
    <phoneticPr fontId="20"/>
  </si>
  <si>
    <t>全閉位置からの距離</t>
    <rPh sb="0" eb="2">
      <t>ゼンペイ</t>
    </rPh>
    <rPh sb="2" eb="4">
      <t>イチ</t>
    </rPh>
    <rPh sb="7" eb="9">
      <t>キョリ</t>
    </rPh>
    <phoneticPr fontId="20"/>
  </si>
  <si>
    <t>最大値</t>
    <rPh sb="0" eb="3">
      <t>サイダイチ</t>
    </rPh>
    <phoneticPr fontId="20"/>
  </si>
  <si>
    <t>最小値</t>
    <rPh sb="0" eb="3">
      <t>サイショウチ</t>
    </rPh>
    <phoneticPr fontId="20"/>
  </si>
  <si>
    <t>：</t>
    <phoneticPr fontId="20"/>
  </si>
  <si>
    <t>数値を入力すると自動で判定される。</t>
    <rPh sb="0" eb="2">
      <t>スウチ</t>
    </rPh>
    <rPh sb="3" eb="5">
      <t>ニュウリョク</t>
    </rPh>
    <rPh sb="8" eb="10">
      <t>ジドウ</t>
    </rPh>
    <rPh sb="11" eb="13">
      <t>ハンテイ</t>
    </rPh>
    <phoneticPr fontId="20"/>
  </si>
  <si>
    <t>｢型式｣を選択することにより
自動で判定される｡</t>
    <rPh sb="1" eb="3">
      <t>カタシキ</t>
    </rPh>
    <rPh sb="5" eb="7">
      <t>センタク</t>
    </rPh>
    <rPh sb="15" eb="17">
      <t>ジドウ</t>
    </rPh>
    <rPh sb="18" eb="20">
      <t>ハンテイ</t>
    </rPh>
    <phoneticPr fontId="20"/>
  </si>
  <si>
    <t>｢型式｣を入力することにより
自動で判定される｡</t>
    <rPh sb="1" eb="3">
      <t>カタシキ</t>
    </rPh>
    <rPh sb="5" eb="7">
      <t>ニュウリョク</t>
    </rPh>
    <rPh sb="15" eb="17">
      <t>ジドウ</t>
    </rPh>
    <rPh sb="18" eb="20">
      <t>ハンテイ</t>
    </rPh>
    <phoneticPr fontId="20"/>
  </si>
  <si>
    <t>CPU記載の型式</t>
    <rPh sb="3" eb="5">
      <t>キサイ</t>
    </rPh>
    <rPh sb="6" eb="8">
      <t>カタシキ</t>
    </rPh>
    <phoneticPr fontId="20"/>
  </si>
  <si>
    <t>型式：</t>
    <rPh sb="0" eb="2">
      <t>カタシキ</t>
    </rPh>
    <phoneticPr fontId="20"/>
  </si>
  <si>
    <t>検査手順に従い、戸開走行状態を模擬し、戸開走行判定にて待機型ﾌﾞﾚｰｷが作動、制止することを確認する。その後停止距離を測定する。</t>
    <rPh sb="0" eb="2">
      <t>ケンサ</t>
    </rPh>
    <rPh sb="2" eb="4">
      <t>テジュン</t>
    </rPh>
    <rPh sb="5" eb="6">
      <t>シタガ</t>
    </rPh>
    <rPh sb="8" eb="9">
      <t>ト</t>
    </rPh>
    <rPh sb="9" eb="10">
      <t>カイ</t>
    </rPh>
    <rPh sb="10" eb="12">
      <t>ソウコウ</t>
    </rPh>
    <rPh sb="12" eb="14">
      <t>ジョウタイ</t>
    </rPh>
    <rPh sb="15" eb="17">
      <t>モギ</t>
    </rPh>
    <rPh sb="19" eb="20">
      <t>ト</t>
    </rPh>
    <rPh sb="20" eb="21">
      <t>カイ</t>
    </rPh>
    <rPh sb="21" eb="23">
      <t>ソウコウ</t>
    </rPh>
    <rPh sb="23" eb="25">
      <t>ハンテイ</t>
    </rPh>
    <rPh sb="27" eb="29">
      <t>タイキ</t>
    </rPh>
    <rPh sb="29" eb="30">
      <t>ガタ</t>
    </rPh>
    <rPh sb="36" eb="38">
      <t>サドウ</t>
    </rPh>
    <rPh sb="39" eb="41">
      <t>セイシ</t>
    </rPh>
    <rPh sb="46" eb="48">
      <t>カクニン</t>
    </rPh>
    <rPh sb="53" eb="54">
      <t>アト</t>
    </rPh>
    <rPh sb="54" eb="56">
      <t>テイシ</t>
    </rPh>
    <rPh sb="56" eb="58">
      <t>キョリ</t>
    </rPh>
    <rPh sb="59" eb="61">
      <t>ソクテイ</t>
    </rPh>
    <phoneticPr fontId="20"/>
  </si>
  <si>
    <t>待機型ﾌﾞﾚｰｷ型式</t>
    <rPh sb="0" eb="2">
      <t>タイキ</t>
    </rPh>
    <rPh sb="2" eb="3">
      <t>ガタ</t>
    </rPh>
    <rPh sb="8" eb="10">
      <t>カタシキ</t>
    </rPh>
    <phoneticPr fontId="20"/>
  </si>
  <si>
    <t>動作しないこと。</t>
    <phoneticPr fontId="20"/>
  </si>
  <si>
    <t>3 : 1</t>
    <phoneticPr fontId="20"/>
  </si>
  <si>
    <t>大臣認定番号</t>
    <rPh sb="0" eb="2">
      <t>ダイジン</t>
    </rPh>
    <rPh sb="2" eb="4">
      <t>ニンテイ</t>
    </rPh>
    <rPh sb="4" eb="6">
      <t>バンゴウ</t>
    </rPh>
    <phoneticPr fontId="20"/>
  </si>
  <si>
    <t>UCMP型式</t>
    <rPh sb="4" eb="6">
      <t>カタシキ</t>
    </rPh>
    <phoneticPr fontId="20"/>
  </si>
  <si>
    <t>ENNNUN-1573</t>
    <phoneticPr fontId="20"/>
  </si>
  <si>
    <t>ブレーキ型式</t>
    <rPh sb="4" eb="6">
      <t>カタシキ</t>
    </rPh>
    <phoneticPr fontId="20"/>
  </si>
  <si>
    <t>プログラムの型式</t>
    <rPh sb="6" eb="8">
      <t>カタシキ</t>
    </rPh>
    <phoneticPr fontId="20"/>
  </si>
  <si>
    <t>DBRGT-1</t>
    <phoneticPr fontId="20"/>
  </si>
  <si>
    <r>
      <t>E</t>
    </r>
    <r>
      <rPr>
        <sz val="11"/>
        <rFont val="ＭＳ Ｐゴシック"/>
        <family val="3"/>
        <charset val="128"/>
      </rPr>
      <t>NNNUN-2124</t>
    </r>
    <phoneticPr fontId="20"/>
  </si>
  <si>
    <r>
      <t>D</t>
    </r>
    <r>
      <rPr>
        <sz val="11"/>
        <rFont val="ＭＳ Ｐゴシック"/>
        <family val="3"/>
        <charset val="128"/>
      </rPr>
      <t>BRGT-1A</t>
    </r>
    <phoneticPr fontId="20"/>
  </si>
  <si>
    <r>
      <t>3</t>
    </r>
    <r>
      <rPr>
        <sz val="11"/>
        <rFont val="ＭＳ Ｐゴシック"/>
        <family val="3"/>
        <charset val="128"/>
      </rPr>
      <t>1589AAB</t>
    </r>
    <phoneticPr fontId="20"/>
  </si>
  <si>
    <r>
      <t>E</t>
    </r>
    <r>
      <rPr>
        <sz val="11"/>
        <rFont val="ＭＳ Ｐゴシック"/>
        <family val="3"/>
        <charset val="128"/>
      </rPr>
      <t>NNNUN-1574</t>
    </r>
    <phoneticPr fontId="20"/>
  </si>
  <si>
    <r>
      <t>D</t>
    </r>
    <r>
      <rPr>
        <sz val="11"/>
        <rFont val="ＭＳ Ｐゴシック"/>
        <family val="3"/>
        <charset val="128"/>
      </rPr>
      <t>BRGT-2</t>
    </r>
    <phoneticPr fontId="20"/>
  </si>
  <si>
    <r>
      <t>D</t>
    </r>
    <r>
      <rPr>
        <sz val="11"/>
        <rFont val="ＭＳ Ｐゴシック"/>
        <family val="3"/>
        <charset val="128"/>
      </rPr>
      <t>BRGT-4</t>
    </r>
    <phoneticPr fontId="20"/>
  </si>
  <si>
    <r>
      <t>E</t>
    </r>
    <r>
      <rPr>
        <sz val="11"/>
        <rFont val="ＭＳ Ｐゴシック"/>
        <family val="3"/>
        <charset val="128"/>
      </rPr>
      <t>NNNUN-2126</t>
    </r>
    <phoneticPr fontId="20"/>
  </si>
  <si>
    <r>
      <t>D</t>
    </r>
    <r>
      <rPr>
        <sz val="11"/>
        <rFont val="ＭＳ Ｐゴシック"/>
        <family val="3"/>
        <charset val="128"/>
      </rPr>
      <t>BRGT-4A</t>
    </r>
    <phoneticPr fontId="20"/>
  </si>
  <si>
    <r>
      <t>3</t>
    </r>
    <r>
      <rPr>
        <sz val="11"/>
        <rFont val="ＭＳ Ｐゴシック"/>
        <family val="3"/>
        <charset val="128"/>
      </rPr>
      <t>1589AAB</t>
    </r>
    <phoneticPr fontId="20"/>
  </si>
  <si>
    <t>大臣認定番号選択</t>
    <rPh sb="0" eb="2">
      <t>ダイジン</t>
    </rPh>
    <rPh sb="2" eb="4">
      <t>ニンテイ</t>
    </rPh>
    <rPh sb="4" eb="6">
      <t>バンゴウ</t>
    </rPh>
    <rPh sb="6" eb="8">
      <t>センタク</t>
    </rPh>
    <phoneticPr fontId="20"/>
  </si>
  <si>
    <t>平成</t>
    <rPh sb="0" eb="2">
      <t>ヘイセイ</t>
    </rPh>
    <phoneticPr fontId="20"/>
  </si>
  <si>
    <t>年</t>
    <rPh sb="0" eb="1">
      <t>ネン</t>
    </rPh>
    <phoneticPr fontId="20"/>
  </si>
  <si>
    <t>ENNNUN-2125</t>
    <phoneticPr fontId="20"/>
  </si>
  <si>
    <t>DBRGT-2A</t>
    <phoneticPr fontId="20"/>
  </si>
  <si>
    <r>
      <t>3</t>
    </r>
    <r>
      <rPr>
        <sz val="11"/>
        <rFont val="ＭＳ Ｐゴシック"/>
        <family val="3"/>
        <charset val="128"/>
      </rPr>
      <t>1589AAB</t>
    </r>
    <phoneticPr fontId="20"/>
  </si>
  <si>
    <t>ENNNUN-1575</t>
    <phoneticPr fontId="20"/>
  </si>
  <si>
    <t>200</t>
    <phoneticPr fontId="20"/>
  </si>
  <si>
    <t>150</t>
    <phoneticPr fontId="20"/>
  </si>
  <si>
    <t>-</t>
    <phoneticPr fontId="20"/>
  </si>
  <si>
    <t>つま先保護板長さ</t>
    <rPh sb="2" eb="3">
      <t>サキ</t>
    </rPh>
    <rPh sb="3" eb="5">
      <t>ホゴ</t>
    </rPh>
    <rPh sb="5" eb="6">
      <t>イタ</t>
    </rPh>
    <rPh sb="6" eb="7">
      <t>ナガ</t>
    </rPh>
    <phoneticPr fontId="20"/>
  </si>
  <si>
    <t>元号</t>
    <rPh sb="0" eb="2">
      <t>ゲンゴウ</t>
    </rPh>
    <phoneticPr fontId="20"/>
  </si>
  <si>
    <t>昭和</t>
    <rPh sb="0" eb="2">
      <t>ショウワ</t>
    </rPh>
    <phoneticPr fontId="20"/>
  </si>
  <si>
    <t>動作位置</t>
    <rPh sb="0" eb="2">
      <t>ドウサ</t>
    </rPh>
    <rPh sb="2" eb="4">
      <t>イチ</t>
    </rPh>
    <phoneticPr fontId="20"/>
  </si>
  <si>
    <t>動作位置を入力すると自動で判定される。</t>
    <rPh sb="0" eb="2">
      <t>ドウサ</t>
    </rPh>
    <rPh sb="2" eb="4">
      <t>イチ</t>
    </rPh>
    <rPh sb="5" eb="7">
      <t>ニュウリョク</t>
    </rPh>
    <rPh sb="10" eb="12">
      <t>ジドウ</t>
    </rPh>
    <rPh sb="13" eb="15">
      <t>ハンテイ</t>
    </rPh>
    <phoneticPr fontId="20"/>
  </si>
  <si>
    <t>経年</t>
    <rPh sb="0" eb="2">
      <t>ケイネン</t>
    </rPh>
    <phoneticPr fontId="20"/>
  </si>
  <si>
    <t>経年を入力すると自動で判定される。</t>
    <rPh sb="0" eb="2">
      <t>ケイネン</t>
    </rPh>
    <rPh sb="3" eb="5">
      <t>ニュウリョク</t>
    </rPh>
    <rPh sb="8" eb="10">
      <t>ジドウ</t>
    </rPh>
    <rPh sb="11" eb="13">
      <t>ハンテイ</t>
    </rPh>
    <phoneticPr fontId="20"/>
  </si>
  <si>
    <t>SR1</t>
    <phoneticPr fontId="20"/>
  </si>
  <si>
    <t>SR2</t>
    <phoneticPr fontId="20"/>
  </si>
  <si>
    <t>万回</t>
    <rPh sb="0" eb="2">
      <t>マンカイ</t>
    </rPh>
    <phoneticPr fontId="20"/>
  </si>
  <si>
    <t>SR1:</t>
    <phoneticPr fontId="20"/>
  </si>
  <si>
    <t>SR2:</t>
    <phoneticPr fontId="20"/>
  </si>
  <si>
    <t>回数</t>
    <rPh sb="0" eb="2">
      <t>カイスウ</t>
    </rPh>
    <phoneticPr fontId="20"/>
  </si>
  <si>
    <t>総合</t>
    <rPh sb="0" eb="2">
      <t>ソウゴウ</t>
    </rPh>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</si>
  <si>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</si>
  <si>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特定距離感知装置</t>
    <rPh sb="0" eb="2">
      <t>トクテイ</t>
    </rPh>
    <rPh sb="2" eb="4">
      <t>キョリ</t>
    </rPh>
    <rPh sb="4" eb="6">
      <t>カンチ</t>
    </rPh>
    <rPh sb="6" eb="8">
      <t>ソウチ</t>
    </rPh>
    <phoneticPr fontId="20"/>
  </si>
  <si>
    <t>令和</t>
    <rPh sb="0" eb="1">
      <t>レイ</t>
    </rPh>
    <rPh sb="1" eb="2">
      <t>ワ</t>
    </rPh>
    <phoneticPr fontId="20"/>
  </si>
  <si>
    <t>+</t>
    <phoneticPr fontId="20"/>
  </si>
  <si>
    <t>待機型ﾌﾞﾚｰｷ</t>
    <rPh sb="0" eb="2">
      <t>タイキ</t>
    </rPh>
    <rPh sb="2" eb="3">
      <t>ガタ</t>
    </rPh>
    <phoneticPr fontId="20"/>
  </si>
  <si>
    <t>待機型ﾌﾞﾚｰｷ動作感知装置</t>
    <rPh sb="0" eb="2">
      <t>タイキ</t>
    </rPh>
    <rPh sb="2" eb="3">
      <t>ガタ</t>
    </rPh>
    <rPh sb="8" eb="10">
      <t>ドウサ</t>
    </rPh>
    <rPh sb="10" eb="12">
      <t>カンチ</t>
    </rPh>
    <rPh sb="12" eb="14">
      <t>ソウチ</t>
    </rPh>
    <phoneticPr fontId="20"/>
  </si>
  <si>
    <t>安全制御ﾌﾟﾛｸﾞﾗﾑ</t>
    <rPh sb="0" eb="2">
      <t>アンゼン</t>
    </rPh>
    <rPh sb="2" eb="4">
      <t>セイギョ</t>
    </rPh>
    <phoneticPr fontId="20"/>
  </si>
  <si>
    <t>かご戸ｽｲｯﾁ</t>
    <rPh sb="2" eb="3">
      <t>ト</t>
    </rPh>
    <phoneticPr fontId="20"/>
  </si>
  <si>
    <t>乗場の戸ｽｲｯﾁ</t>
    <rPh sb="0" eb="2">
      <t>ノリバ</t>
    </rPh>
    <rPh sb="3" eb="4">
      <t>ト</t>
    </rPh>
    <phoneticPr fontId="20"/>
  </si>
  <si>
    <t xml:space="preserve">かごのつま先保護板（ｴﾌﾟﾛﾝ）
</t>
    <rPh sb="5" eb="6">
      <t>サキ</t>
    </rPh>
    <rPh sb="6" eb="8">
      <t>ホゴ</t>
    </rPh>
    <rPh sb="8" eb="9">
      <t>イタ</t>
    </rPh>
    <phoneticPr fontId="20"/>
  </si>
  <si>
    <t>ｼｽﾃﾑの機能検査</t>
    <rPh sb="5" eb="7">
      <t>キノウ</t>
    </rPh>
    <rPh sb="7" eb="9">
      <t>ケンサ</t>
    </rPh>
    <phoneticPr fontId="20"/>
  </si>
  <si>
    <t>ﾊﾟｯﾄﾞの厚さの状況</t>
    <rPh sb="6" eb="7">
      <t>アツ</t>
    </rPh>
    <rPh sb="9" eb="11">
      <t>ジョウキョウ</t>
    </rPh>
    <phoneticPr fontId="20"/>
  </si>
  <si>
    <t>ﾊﾟｯﾄﾞの状況</t>
    <rPh sb="6" eb="8">
      <t>ジョウキョウ</t>
    </rPh>
    <phoneticPr fontId="20"/>
  </si>
  <si>
    <t>油圧ﾕﾆｯﾄ</t>
    <rPh sb="0" eb="2">
      <t>ユアツ</t>
    </rPh>
    <phoneticPr fontId="20"/>
  </si>
  <si>
    <t>手動開放ﾚﾊﾞｰ</t>
    <rPh sb="0" eb="2">
      <t>シュドウ</t>
    </rPh>
    <rPh sb="2" eb="4">
      <t>カイホウ</t>
    </rPh>
    <phoneticPr fontId="20"/>
  </si>
  <si>
    <t>ｽｲｯﾁの全閉位置からの距離</t>
    <rPh sb="5" eb="7">
      <t>ゼンペイ</t>
    </rPh>
    <rPh sb="7" eb="9">
      <t>イチ</t>
    </rPh>
    <rPh sb="12" eb="14">
      <t>キョリ</t>
    </rPh>
    <phoneticPr fontId="20"/>
  </si>
  <si>
    <t>戸閉時ﾌｯｸのかかり代</t>
    <rPh sb="0" eb="1">
      <t>ト</t>
    </rPh>
    <rPh sb="1" eb="2">
      <t>ヘイ</t>
    </rPh>
    <rPh sb="2" eb="3">
      <t>ジ</t>
    </rPh>
    <rPh sb="10" eb="11">
      <t>シロ</t>
    </rPh>
    <phoneticPr fontId="20"/>
  </si>
  <si>
    <t>安全制御ﾌﾟﾛｸﾞﾗﾑのﾊﾞｰｼﾞｮﾝを確認する。</t>
    <rPh sb="0" eb="2">
      <t>アンゼン</t>
    </rPh>
    <rPh sb="2" eb="4">
      <t>セイギョ</t>
    </rPh>
    <rPh sb="20" eb="22">
      <t>カクニン</t>
    </rPh>
    <phoneticPr fontId="20"/>
  </si>
  <si>
    <t>ﾛｰﾌﾟとﾊﾟｯﾄﾞが適切に接触していないこと。待機型ﾌﾞﾚｰｷのみでかごを保持できないこと。</t>
    <phoneticPr fontId="20"/>
  </si>
  <si>
    <t>ﾌﾞﾚｰｷﾊﾟｯﾄﾞに印されている罫書き線を越えて摩耗していること。</t>
    <phoneticPr fontId="20"/>
  </si>
  <si>
    <t>ﾊﾟｯﾄﾞに欠損､割れがあること｡</t>
    <phoneticPr fontId="20"/>
  </si>
  <si>
    <t>ﾌﾟﾛｸﾞﾗﾑ型式</t>
    <rPh sb="7" eb="9">
      <t>カタシキ</t>
    </rPh>
    <phoneticPr fontId="20"/>
  </si>
  <si>
    <t>通番</t>
    <rPh sb="0" eb="2">
      <t>ツウバン</t>
    </rPh>
    <phoneticPr fontId="28"/>
  </si>
  <si>
    <t>■番号■</t>
    <rPh sb="1" eb="3">
      <t>バンゴウ</t>
    </rPh>
    <phoneticPr fontId="20"/>
  </si>
  <si>
    <t>検査項目</t>
    <phoneticPr fontId="20"/>
  </si>
  <si>
    <t>検査事項1</t>
    <phoneticPr fontId="20"/>
  </si>
  <si>
    <t>検査事項2</t>
  </si>
  <si>
    <t>検査事項3</t>
  </si>
  <si>
    <t>検査事項4</t>
  </si>
  <si>
    <t>検査事項5</t>
  </si>
  <si>
    <t>検査事項6</t>
  </si>
  <si>
    <t>検査事項7</t>
  </si>
  <si>
    <t>検査事項8</t>
  </si>
  <si>
    <t>UCMP盤</t>
  </si>
  <si>
    <t>なし</t>
    <phoneticPr fontId="20"/>
  </si>
  <si>
    <t>(2)</t>
  </si>
  <si>
    <t>待機型ﾌﾞﾚｰｷ</t>
  </si>
  <si>
    <t>(3)</t>
  </si>
  <si>
    <t>待機型ﾌﾞﾚｰｷ動作感知装置</t>
  </si>
  <si>
    <t>(4)</t>
  </si>
  <si>
    <t>特定距離感知装置</t>
  </si>
  <si>
    <t>(5)</t>
  </si>
  <si>
    <t>安全制御ﾌﾟﾛｸﾞﾗﾑ</t>
  </si>
  <si>
    <t>(6)</t>
  </si>
  <si>
    <t>電磁接触器(SR1,SR2)</t>
  </si>
  <si>
    <t>(7)</t>
  </si>
  <si>
    <t>かご戸ｽｲｯﾁ</t>
  </si>
  <si>
    <t>(8)</t>
  </si>
  <si>
    <t>乗場の戸ｽｲｯﾁ</t>
  </si>
  <si>
    <t>(9)</t>
  </si>
  <si>
    <t>かごのつま先保護板（ｴﾌﾟﾛﾝ）</t>
  </si>
  <si>
    <t>(10)</t>
  </si>
  <si>
    <t>ｼｽﾃﾑの機能検査</t>
  </si>
  <si>
    <t>検査項目プルダウン(1)</t>
    <phoneticPr fontId="20"/>
  </si>
  <si>
    <t>検査項目プルダウン(2)</t>
    <phoneticPr fontId="20"/>
  </si>
  <si>
    <t>検査項目プルダウン(3)</t>
    <phoneticPr fontId="20"/>
  </si>
  <si>
    <t>建築物等の名称</t>
    <rPh sb="0" eb="2">
      <t>ケンチク</t>
    </rPh>
    <rPh sb="2" eb="3">
      <t>ブツ</t>
    </rPh>
    <rPh sb="3" eb="4">
      <t>トウ</t>
    </rPh>
    <rPh sb="5" eb="7">
      <t>メイショウ</t>
    </rPh>
    <phoneticPr fontId="20"/>
  </si>
  <si>
    <t>発行:令和3年1月6日Ver.2K</t>
    <rPh sb="0" eb="2">
      <t>ハッコウ</t>
    </rPh>
    <rPh sb="3" eb="4">
      <t>レイ</t>
    </rPh>
    <rPh sb="4" eb="5">
      <t>ワ</t>
    </rPh>
    <rPh sb="6" eb="7">
      <t>ネン</t>
    </rPh>
    <rPh sb="8" eb="9">
      <t>ツキ</t>
    </rPh>
    <rPh sb="10" eb="11">
      <t>ヒ</t>
    </rPh>
    <phoneticPr fontId="20"/>
  </si>
  <si>
    <t>登録番号</t>
    <rPh sb="0" eb="2">
      <t>トウロク</t>
    </rPh>
    <rPh sb="2" eb="4">
      <t>バンゴウ</t>
    </rPh>
    <phoneticPr fontId="20"/>
  </si>
  <si>
    <t>昇降機番号:</t>
    <rPh sb="0" eb="3">
      <t>ショウコウキ</t>
    </rPh>
    <rPh sb="3" eb="5">
      <t>バンゴウ</t>
    </rPh>
    <phoneticPr fontId="20"/>
  </si>
  <si>
    <t>UCMP制御盤型式</t>
    <rPh sb="4" eb="6">
      <t>セイギョ</t>
    </rPh>
    <rPh sb="6" eb="7">
      <t>バン</t>
    </rPh>
    <rPh sb="7" eb="9">
      <t>カタシキ</t>
    </rPh>
    <phoneticPr fontId="20"/>
  </si>
  <si>
    <t>ﾈｼﾞ・ﾎﾞﾙﾄ類の緩みがあること。ﾛｰﾌﾟに対して、適切な位置・角度に調整されていないこと。</t>
  </si>
  <si>
    <t>規定の油量を下回っていること。過剰に油の飛散があること。</t>
  </si>
  <si>
    <t>動作回数SR1:100万回SR2:200万回</t>
    <rPh sb="0" eb="2">
      <t>ドウサ</t>
    </rPh>
    <rPh sb="2" eb="4">
      <t>カイスウ</t>
    </rPh>
    <rPh sb="11" eb="13">
      <t>マンカイ</t>
    </rPh>
    <rPh sb="20" eb="22">
      <t>マンカイ</t>
    </rPh>
    <phoneticPr fontId="20"/>
  </si>
  <si>
    <t>横開き:5～6.5mm</t>
    <rPh sb="0" eb="1">
      <t>ヨコ</t>
    </rPh>
    <rPh sb="1" eb="2">
      <t>ヒラ</t>
    </rPh>
    <phoneticPr fontId="20"/>
  </si>
  <si>
    <t>横開き:9.5～15ｍｍ</t>
    <rPh sb="0" eb="1">
      <t>ヨコ</t>
    </rPh>
    <rPh sb="1" eb="2">
      <t>ヒラ</t>
    </rPh>
    <phoneticPr fontId="20"/>
  </si>
  <si>
    <t>かごが規定値内の範囲に停止しないこと。移動距離が前年度の結果と比較し、著しく変化していること。</t>
  </si>
  <si>
    <t>上記(1)～(10)の検査結果で｢否｣又は別記第一号2－(3)･3－(3)･4－(11)の検査結果で｢要是正｣又は｢要重点点検｣の判定がある場合は､
別記第一号2－(9)｢戸開走行保護装置｣の検査結果を｢要是正｣又は｢要重点点検｣と判定する｡</t>
    <rPh sb="0" eb="2">
      <t>ジョウキ</t>
    </rPh>
    <rPh sb="11" eb="13">
      <t>ケンサ</t>
    </rPh>
    <rPh sb="13" eb="15">
      <t>ケッカ</t>
    </rPh>
    <rPh sb="17" eb="18">
      <t>イナ</t>
    </rPh>
    <rPh sb="19" eb="20">
      <t>マタ</t>
    </rPh>
    <rPh sb="21" eb="23">
      <t>ベッキ</t>
    </rPh>
    <rPh sb="23" eb="24">
      <t>ダイ</t>
    </rPh>
    <rPh sb="24" eb="26">
      <t>イチゴウ</t>
    </rPh>
    <rPh sb="45" eb="47">
      <t>ケンサ</t>
    </rPh>
    <rPh sb="47" eb="49">
      <t>ケッカ</t>
    </rPh>
    <rPh sb="51" eb="52">
      <t>ヨウ</t>
    </rPh>
    <rPh sb="52" eb="54">
      <t>ゼセイ</t>
    </rPh>
    <rPh sb="55" eb="56">
      <t>マタ</t>
    </rPh>
    <rPh sb="58" eb="59">
      <t>ヨウ</t>
    </rPh>
    <rPh sb="59" eb="61">
      <t>ジュウテン</t>
    </rPh>
    <rPh sb="61" eb="63">
      <t>テンケン</t>
    </rPh>
    <rPh sb="65" eb="67">
      <t>ハンテイ</t>
    </rPh>
    <rPh sb="70" eb="72">
      <t>バアイ</t>
    </rPh>
    <rPh sb="75" eb="77">
      <t>ベッキ</t>
    </rPh>
    <rPh sb="77" eb="78">
      <t>ダイ</t>
    </rPh>
    <rPh sb="78" eb="80">
      <t>イチゴウ</t>
    </rPh>
    <rPh sb="86" eb="87">
      <t>ト</t>
    </rPh>
    <rPh sb="87" eb="88">
      <t>カイ</t>
    </rPh>
    <rPh sb="88" eb="90">
      <t>ソウコウ</t>
    </rPh>
    <rPh sb="90" eb="92">
      <t>ホゴ</t>
    </rPh>
    <rPh sb="92" eb="94">
      <t>ソウチ</t>
    </rPh>
    <rPh sb="96" eb="98">
      <t>ケンサ</t>
    </rPh>
    <rPh sb="98" eb="100">
      <t>ケッカ</t>
    </rPh>
    <rPh sb="102" eb="103">
      <t>ヨウ</t>
    </rPh>
    <rPh sb="103" eb="105">
      <t>ゼセイ</t>
    </rPh>
    <rPh sb="106" eb="107">
      <t>マタ</t>
    </rPh>
    <rPh sb="109" eb="110">
      <t>ヨウ</t>
    </rPh>
    <rPh sb="110" eb="112">
      <t>ジュウテン</t>
    </rPh>
    <rPh sb="112" eb="114">
      <t>テンケン</t>
    </rPh>
    <rPh sb="116" eb="118">
      <t>ハンテイ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</si>
</sst>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9"/>
      <name val="ＭＳ Ｐゴシック"/>
      <family val="3"/>
      <charset val="128"/>
    </font>
    <font>
      <sz val="9"/>
      <name val="ＭＳ Ｐゴシック"/>
      <family val="3"/>
      <charset val="128"/>
    </font>
    <font>
      <sz val="8"/>
      <name val="ＭＳ Ｐゴシック"/>
      <family val="3"/>
      <charset val="128"/>
    </font>
    <font>
      <sz val="8"/>
      <color indexed="81"/>
      <name val="ＭＳ Ｐゴシック"/>
      <family val="3"/>
      <charset val="128"/>
    </font>
    <font>
      <b/>
      <sz val="9"/>
      <color indexed="81"/>
      <name val="ＭＳ Ｐゴシック"/>
      <family val="3"/>
      <charset val="128"/>
    </font>
    <font>
      <b/>
      <sz val="9"/>
      <color indexed="81"/>
      <name val="MS P ゴシック"/>
      <family val="3"/>
      <charset val="128"/>
    </font>
    <font>
      <sz val="11"/>
      <color theme="1"/>
      <name val="ＭＳ Ｐゴシック"/>
      <family val="2"/>
      <scheme val="minor"/>
    </font>
    <font>
      <sz val="6"/>
      <name val="ＭＳ Ｐゴシック"/>
      <family val="3"/>
      <charset val="128"/>
      <scheme val="minor"/>
    </font>
    <font>
      <sz val="6"/>
      <color rgb="FFFF0000"/>
      <name val="ＭＳ Ｐゴシック"/>
      <family val="3"/>
      <charset val="128"/>
    </font>
    <font>
      <sz val="6"/>
      <color theme="1"/>
      <name val="ＭＳ Ｐゴシック"/>
      <family val="3"/>
      <charset val="128"/>
      <scheme val="minor"/>
    </font>
    <font>
      <b/>
      <sz val="8"/>
      <name val="ＭＳ Ｐゴシック"/>
      <family val="3"/>
      <charset val="128"/>
    </font>
    <font>
      <u/>
      <sz val="8"/>
      <name val="ＭＳ Ｐゴシック"/>
      <family val="3"/>
      <charset val="128"/>
    </font>
    <font>
      <sz val="7"/>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thin">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hair">
        <color indexed="64"/>
      </left>
      <right/>
      <top/>
      <bottom style="hair">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7" fillId="0" borderId="0"/>
    <xf numFmtId="0" fontId="27" fillId="0" borderId="0"/>
    <xf numFmtId="0" fontId="1" fillId="0" borderId="0">
      <alignment vertical="center"/>
    </xf>
  </cellStyleXfs>
  <cellXfs count="383">
    <xf numFmtId="0" fontId="0" fillId="0" borderId="0" xfId="0">
      <alignment vertical="center"/>
    </xf>
    <xf numFmtId="0" fontId="1" fillId="0" borderId="0" xfId="0" applyFont="1">
      <alignment vertical="center"/>
    </xf>
    <xf numFmtId="0" fontId="22" fillId="0" borderId="0" xfId="0" applyFont="1">
      <alignment vertical="center"/>
    </xf>
    <xf numFmtId="0" fontId="22" fillId="0" borderId="0" xfId="0" applyFont="1" applyProtection="1">
      <alignment vertical="center"/>
      <protection hidden="1"/>
    </xf>
    <xf numFmtId="0" fontId="1" fillId="0" borderId="0" xfId="0" applyFont="1" applyProtection="1">
      <alignment vertical="center"/>
      <protection hidden="1"/>
    </xf>
    <xf numFmtId="0" fontId="7" fillId="0" borderId="0" xfId="0" applyFont="1" applyProtection="1">
      <alignment vertical="center"/>
      <protection locked="0"/>
    </xf>
    <xf numFmtId="0" fontId="1" fillId="0" borderId="23" xfId="0" applyFont="1" applyBorder="1">
      <alignment vertical="center"/>
    </xf>
    <xf numFmtId="49" fontId="0" fillId="0" borderId="23" xfId="0" applyNumberFormat="1" applyBorder="1">
      <alignment vertical="center"/>
    </xf>
    <xf numFmtId="0" fontId="1" fillId="0" borderId="24" xfId="0" applyFont="1" applyBorder="1">
      <alignment vertical="center"/>
    </xf>
    <xf numFmtId="0" fontId="0" fillId="0" borderId="23" xfId="0" applyBorder="1">
      <alignment vertical="center"/>
    </xf>
    <xf numFmtId="0" fontId="22" fillId="0" borderId="64" xfId="0" applyFont="1" applyBorder="1">
      <alignment vertical="center"/>
    </xf>
    <xf numFmtId="0" fontId="20" fillId="0" borderId="23" xfId="0" applyFont="1" applyBorder="1">
      <alignment vertical="center"/>
    </xf>
    <xf numFmtId="49" fontId="22" fillId="0" borderId="64" xfId="0" applyNumberFormat="1" applyFont="1" applyBorder="1">
      <alignment vertical="center"/>
    </xf>
    <xf numFmtId="0" fontId="20" fillId="0" borderId="23" xfId="0" applyFont="1" applyBorder="1" applyAlignment="1">
      <alignment horizontal="left" vertical="center"/>
    </xf>
    <xf numFmtId="0" fontId="20" fillId="0" borderId="23" xfId="0" applyFont="1" applyBorder="1" applyAlignment="1">
      <alignment vertical="center" wrapText="1"/>
    </xf>
    <xf numFmtId="0" fontId="29" fillId="0" borderId="23" xfId="0" applyFont="1" applyBorder="1">
      <alignment vertical="center"/>
    </xf>
    <xf numFmtId="0" fontId="20" fillId="0" borderId="23" xfId="0" applyFont="1" applyBorder="1" applyAlignment="1">
      <alignment horizontal="left" vertical="center" wrapText="1"/>
    </xf>
    <xf numFmtId="0" fontId="28" fillId="0" borderId="23" xfId="0" applyFont="1" applyBorder="1">
      <alignment vertical="center"/>
    </xf>
    <xf numFmtId="0" fontId="30" fillId="0" borderId="23" xfId="0" applyFont="1" applyBorder="1">
      <alignment vertical="center"/>
    </xf>
    <xf numFmtId="0" fontId="22" fillId="0" borderId="0" xfId="0" applyFont="1" applyAlignment="1">
      <alignment horizontal="left" vertical="center"/>
    </xf>
    <xf numFmtId="0" fontId="22" fillId="0" borderId="0" xfId="0" applyFont="1" applyAlignment="1" applyProtection="1">
      <alignment horizontal="right" vertical="center"/>
      <protection hidden="1"/>
    </xf>
    <xf numFmtId="0" fontId="21" fillId="0" borderId="0" xfId="0" applyFont="1" applyProtection="1">
      <alignment vertical="center"/>
      <protection hidden="1"/>
    </xf>
    <xf numFmtId="0" fontId="21" fillId="0" borderId="0" xfId="0" applyFont="1" applyAlignment="1" applyProtection="1">
      <alignment horizontal="center" vertical="center"/>
      <protection hidden="1"/>
    </xf>
    <xf numFmtId="0" fontId="22" fillId="0" borderId="0" xfId="0" applyFont="1" applyAlignment="1" applyProtection="1">
      <alignment horizontal="center" vertical="center"/>
      <protection hidden="1"/>
    </xf>
    <xf numFmtId="0" fontId="22" fillId="0" borderId="0" xfId="0" applyFont="1" applyAlignment="1" applyProtection="1">
      <protection hidden="1"/>
    </xf>
    <xf numFmtId="0" fontId="1" fillId="0" borderId="21" xfId="0" applyFont="1" applyBorder="1" applyProtection="1">
      <alignment vertical="center"/>
      <protection hidden="1"/>
    </xf>
    <xf numFmtId="0" fontId="7" fillId="0" borderId="0" xfId="0" applyFont="1" applyProtection="1">
      <alignment vertical="center"/>
      <protection hidden="1"/>
    </xf>
    <xf numFmtId="0" fontId="23" fillId="0" borderId="17" xfId="0" applyFont="1" applyBorder="1" applyProtection="1">
      <alignment vertical="center"/>
      <protection hidden="1"/>
    </xf>
    <xf numFmtId="0" fontId="23" fillId="0" borderId="12" xfId="0" applyFont="1" applyBorder="1" applyProtection="1">
      <alignment vertical="center"/>
      <protection hidden="1"/>
    </xf>
    <xf numFmtId="0" fontId="23" fillId="0" borderId="13" xfId="0" applyFont="1" applyBorder="1" applyProtection="1">
      <alignment vertical="center"/>
      <protection hidden="1"/>
    </xf>
    <xf numFmtId="0" fontId="23" fillId="0" borderId="14" xfId="0" applyFont="1" applyBorder="1" applyProtection="1">
      <alignment vertical="center"/>
      <protection hidden="1"/>
    </xf>
    <xf numFmtId="0" fontId="23" fillId="0" borderId="18" xfId="0" applyFont="1" applyBorder="1" applyProtection="1">
      <alignment vertical="center"/>
      <protection hidden="1"/>
    </xf>
    <xf numFmtId="0" fontId="23" fillId="0" borderId="20" xfId="0" applyFont="1" applyBorder="1" applyAlignment="1" applyProtection="1">
      <alignment horizontal="center" vertical="center"/>
      <protection hidden="1"/>
    </xf>
    <xf numFmtId="0" fontId="23" fillId="0" borderId="11" xfId="0" applyFont="1" applyBorder="1" applyAlignment="1" applyProtection="1">
      <alignment vertical="center" wrapText="1"/>
      <protection hidden="1"/>
    </xf>
    <xf numFmtId="0" fontId="23" fillId="0" borderId="10" xfId="0" applyFont="1" applyBorder="1" applyProtection="1">
      <alignment vertical="center"/>
      <protection hidden="1"/>
    </xf>
    <xf numFmtId="0" fontId="23" fillId="0" borderId="0" xfId="0" applyFont="1" applyProtection="1">
      <alignment vertical="center"/>
      <protection hidden="1"/>
    </xf>
    <xf numFmtId="0" fontId="23" fillId="0" borderId="11" xfId="0" applyFont="1" applyBorder="1" applyProtection="1">
      <alignment vertical="center"/>
      <protection hidden="1"/>
    </xf>
    <xf numFmtId="0" fontId="23" fillId="0" borderId="10"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0" fontId="23" fillId="0" borderId="0" xfId="0" applyFont="1" applyAlignment="1" applyProtection="1">
      <alignment horizontal="center" vertical="top"/>
      <protection hidden="1"/>
    </xf>
    <xf numFmtId="0" fontId="23" fillId="0" borderId="10" xfId="0" applyFont="1" applyBorder="1" applyAlignment="1" applyProtection="1">
      <alignment vertical="top"/>
      <protection hidden="1"/>
    </xf>
    <xf numFmtId="0" fontId="23" fillId="0" borderId="0" xfId="0" applyFont="1" applyAlignment="1" applyProtection="1">
      <alignment vertical="top"/>
      <protection hidden="1"/>
    </xf>
    <xf numFmtId="0" fontId="23" fillId="0" borderId="11" xfId="0" applyFont="1" applyBorder="1" applyAlignment="1" applyProtection="1">
      <alignment vertical="top"/>
      <protection hidden="1"/>
    </xf>
    <xf numFmtId="0" fontId="23" fillId="0" borderId="16" xfId="0" applyFont="1" applyBorder="1" applyAlignment="1" applyProtection="1">
      <alignment vertical="center" wrapText="1"/>
      <protection hidden="1"/>
    </xf>
    <xf numFmtId="0" fontId="23" fillId="0" borderId="21" xfId="0" applyFont="1" applyBorder="1" applyAlignment="1" applyProtection="1">
      <alignment vertical="top"/>
      <protection hidden="1"/>
    </xf>
    <xf numFmtId="0" fontId="23" fillId="0" borderId="16" xfId="0" applyFont="1" applyBorder="1" applyAlignment="1" applyProtection="1">
      <alignment horizontal="center" vertical="center"/>
      <protection hidden="1"/>
    </xf>
    <xf numFmtId="0" fontId="23" fillId="0" borderId="12" xfId="0" applyFont="1" applyBorder="1" applyAlignment="1" applyProtection="1">
      <alignment vertical="top"/>
      <protection hidden="1"/>
    </xf>
    <xf numFmtId="0" fontId="23" fillId="0" borderId="13" xfId="0" applyFont="1" applyBorder="1" applyAlignment="1" applyProtection="1">
      <alignment vertical="top"/>
      <protection hidden="1"/>
    </xf>
    <xf numFmtId="0" fontId="23" fillId="0" borderId="14" xfId="0" applyFont="1" applyBorder="1" applyAlignment="1" applyProtection="1">
      <alignment vertical="top"/>
      <protection hidden="1"/>
    </xf>
    <xf numFmtId="0" fontId="23" fillId="0" borderId="15" xfId="0" applyFont="1" applyBorder="1" applyProtection="1">
      <alignment vertical="center"/>
      <protection hidden="1"/>
    </xf>
    <xf numFmtId="0" fontId="23" fillId="0" borderId="21" xfId="0" applyFont="1" applyBorder="1" applyProtection="1">
      <alignment vertical="center"/>
      <protection hidden="1"/>
    </xf>
    <xf numFmtId="0" fontId="23" fillId="0" borderId="16" xfId="0" applyFont="1" applyBorder="1" applyProtection="1">
      <alignment vertical="center"/>
      <protection hidden="1"/>
    </xf>
    <xf numFmtId="0" fontId="32" fillId="0" borderId="19" xfId="0" applyFont="1" applyBorder="1" applyAlignment="1" applyProtection="1">
      <alignment horizontal="center" vertical="center"/>
      <protection hidden="1"/>
    </xf>
    <xf numFmtId="0" fontId="32" fillId="0" borderId="0" xfId="0" applyFont="1" applyAlignment="1" applyProtection="1">
      <alignment horizontal="center" vertical="center"/>
      <protection hidden="1"/>
    </xf>
    <xf numFmtId="0" fontId="23" fillId="0" borderId="11" xfId="0" applyFont="1" applyBorder="1" applyAlignment="1" applyProtection="1">
      <alignment horizontal="center" vertical="top"/>
      <protection hidden="1"/>
    </xf>
    <xf numFmtId="0" fontId="31" fillId="0" borderId="21" xfId="0" applyFont="1" applyBorder="1" applyAlignment="1" applyProtection="1">
      <alignment horizontal="right" vertical="top"/>
      <protection hidden="1"/>
    </xf>
    <xf numFmtId="0" fontId="23" fillId="0" borderId="21" xfId="0" applyFont="1" applyBorder="1" applyAlignment="1" applyProtection="1">
      <alignment horizontal="left" vertical="top"/>
      <protection hidden="1"/>
    </xf>
    <xf numFmtId="0" fontId="23" fillId="0" borderId="16" xfId="0" applyFont="1" applyBorder="1" applyAlignment="1" applyProtection="1">
      <alignment vertical="top"/>
      <protection hidden="1"/>
    </xf>
    <xf numFmtId="0" fontId="23" fillId="0" borderId="15" xfId="0" applyFont="1" applyBorder="1" applyAlignment="1" applyProtection="1">
      <alignment horizontal="right" vertical="top"/>
      <protection hidden="1"/>
    </xf>
    <xf numFmtId="0" fontId="23" fillId="0" borderId="21" xfId="0" applyFont="1" applyBorder="1" applyAlignment="1" applyProtection="1">
      <alignment horizontal="right" vertical="top"/>
      <protection hidden="1"/>
    </xf>
    <xf numFmtId="176" fontId="23" fillId="0" borderId="21" xfId="0" applyNumberFormat="1" applyFont="1" applyBorder="1" applyAlignment="1" applyProtection="1">
      <alignment horizontal="right" vertical="top"/>
      <protection hidden="1"/>
    </xf>
    <xf numFmtId="0" fontId="1" fillId="0" borderId="10" xfId="0" applyFont="1" applyBorder="1" applyProtection="1">
      <alignment vertical="center"/>
      <protection hidden="1"/>
    </xf>
    <xf numFmtId="0" fontId="1" fillId="0" borderId="11" xfId="0" applyFont="1" applyBorder="1" applyProtection="1">
      <alignment vertical="center"/>
      <protection hidden="1"/>
    </xf>
    <xf numFmtId="49" fontId="23" fillId="0" borderId="10" xfId="0" applyNumberFormat="1" applyFont="1" applyBorder="1" applyAlignment="1" applyProtection="1">
      <alignment horizontal="center" vertical="center"/>
      <protection hidden="1"/>
    </xf>
    <xf numFmtId="49" fontId="23" fillId="0" borderId="11" xfId="0" applyNumberFormat="1" applyFont="1" applyBorder="1" applyAlignment="1" applyProtection="1">
      <alignment horizontal="center" vertical="center"/>
      <protection hidden="1"/>
    </xf>
    <xf numFmtId="49" fontId="23" fillId="0" borderId="15" xfId="0" applyNumberFormat="1" applyFont="1" applyBorder="1" applyAlignment="1" applyProtection="1">
      <alignment horizontal="center" vertical="center"/>
      <protection hidden="1"/>
    </xf>
    <xf numFmtId="49" fontId="23" fillId="0" borderId="16" xfId="0" applyNumberFormat="1" applyFont="1" applyBorder="1" applyAlignment="1" applyProtection="1">
      <alignment horizontal="center" vertical="center"/>
      <protection hidden="1"/>
    </xf>
    <xf numFmtId="0" fontId="23" fillId="0" borderId="25" xfId="0" applyFont="1" applyBorder="1" applyProtection="1">
      <alignment vertical="center"/>
      <protection hidden="1"/>
    </xf>
    <xf numFmtId="0" fontId="23" fillId="0" borderId="26" xfId="0" applyFont="1" applyBorder="1" applyProtection="1">
      <alignment vertical="center"/>
      <protection hidden="1"/>
    </xf>
    <xf numFmtId="0" fontId="23" fillId="0" borderId="17" xfId="0" applyFont="1" applyBorder="1" applyProtection="1">
      <alignment vertical="center"/>
      <protection hidden="1"/>
    </xf>
    <xf numFmtId="0" fontId="23" fillId="0" borderId="10" xfId="0" applyFont="1" applyBorder="1" applyProtection="1">
      <alignment vertical="center"/>
      <protection hidden="1"/>
    </xf>
    <xf numFmtId="0" fontId="23" fillId="0" borderId="0" xfId="0" applyFont="1" applyProtection="1">
      <alignment vertical="center"/>
      <protection hidden="1"/>
    </xf>
    <xf numFmtId="0" fontId="23" fillId="0" borderId="11" xfId="0" applyFont="1" applyBorder="1" applyProtection="1">
      <alignment vertical="center"/>
      <protection hidden="1"/>
    </xf>
    <xf numFmtId="0" fontId="23" fillId="0" borderId="15" xfId="0" applyFont="1" applyBorder="1" applyProtection="1">
      <alignment vertical="center"/>
      <protection hidden="1"/>
    </xf>
    <xf numFmtId="0" fontId="23" fillId="0" borderId="21" xfId="0" applyFont="1" applyBorder="1" applyProtection="1">
      <alignment vertical="center"/>
      <protection hidden="1"/>
    </xf>
    <xf numFmtId="0" fontId="23" fillId="0" borderId="16" xfId="0" applyFont="1" applyBorder="1" applyProtection="1">
      <alignment vertical="center"/>
      <protection hidden="1"/>
    </xf>
    <xf numFmtId="0" fontId="23" fillId="0" borderId="57" xfId="0" applyFont="1" applyBorder="1" applyAlignment="1" applyProtection="1">
      <alignment horizontal="center" vertical="center"/>
      <protection locked="0" hidden="1"/>
    </xf>
    <xf numFmtId="0" fontId="23" fillId="0" borderId="44" xfId="0" applyFont="1" applyBorder="1" applyAlignment="1" applyProtection="1">
      <alignment horizontal="center" vertical="center"/>
      <protection locked="0" hidden="1"/>
    </xf>
    <xf numFmtId="0" fontId="23" fillId="0" borderId="46" xfId="0" applyFont="1" applyBorder="1" applyAlignment="1" applyProtection="1">
      <alignment horizontal="center" vertical="center"/>
      <protection locked="0" hidden="1"/>
    </xf>
    <xf numFmtId="0" fontId="23" fillId="0" borderId="56" xfId="0" applyFont="1" applyBorder="1" applyAlignment="1" applyProtection="1">
      <alignment horizontal="center" vertical="center"/>
      <protection locked="0" hidden="1"/>
    </xf>
    <xf numFmtId="0" fontId="23" fillId="0" borderId="18" xfId="0" applyFont="1" applyBorder="1" applyAlignment="1" applyProtection="1">
      <alignment vertical="center" wrapText="1"/>
      <protection hidden="1"/>
    </xf>
    <xf numFmtId="0" fontId="23" fillId="0" borderId="19" xfId="0" applyFont="1" applyBorder="1" applyAlignment="1" applyProtection="1">
      <alignment vertical="center" wrapText="1"/>
      <protection hidden="1"/>
    </xf>
    <xf numFmtId="0" fontId="23" fillId="0" borderId="10" xfId="0" applyFont="1" applyBorder="1" applyAlignment="1" applyProtection="1">
      <alignment vertical="center" wrapText="1"/>
      <protection hidden="1"/>
    </xf>
    <xf numFmtId="0" fontId="23" fillId="0" borderId="0" xfId="0" applyFont="1" applyAlignment="1" applyProtection="1">
      <alignment vertical="center" wrapText="1"/>
      <protection hidden="1"/>
    </xf>
    <xf numFmtId="0" fontId="23" fillId="0" borderId="12" xfId="0" applyFont="1" applyBorder="1" applyAlignment="1" applyProtection="1">
      <alignment vertical="center" wrapText="1"/>
      <protection hidden="1"/>
    </xf>
    <xf numFmtId="0" fontId="23" fillId="0" borderId="13" xfId="0" applyFont="1" applyBorder="1" applyAlignment="1" applyProtection="1">
      <alignment vertical="center" wrapText="1"/>
      <protection hidden="1"/>
    </xf>
    <xf numFmtId="0" fontId="23" fillId="0" borderId="19"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23" fillId="0" borderId="19" xfId="0" applyFont="1" applyBorder="1" applyAlignment="1" applyProtection="1">
      <alignment horizontal="center" vertical="center"/>
      <protection locked="0" hidden="1"/>
    </xf>
    <xf numFmtId="0" fontId="23" fillId="0" borderId="21" xfId="0" applyFont="1" applyBorder="1" applyAlignment="1" applyProtection="1">
      <alignment horizontal="center" vertical="center"/>
      <protection locked="0" hidden="1"/>
    </xf>
    <xf numFmtId="0" fontId="23" fillId="0" borderId="20" xfId="0" applyFont="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0" fontId="23" fillId="0" borderId="11" xfId="0" applyFont="1" applyBorder="1" applyAlignment="1" applyProtection="1">
      <alignment horizontal="center" vertical="center"/>
      <protection locked="0" hidden="1"/>
    </xf>
    <xf numFmtId="0" fontId="23" fillId="0" borderId="47" xfId="0" applyFont="1" applyBorder="1" applyAlignment="1" applyProtection="1">
      <alignment horizontal="center" vertical="center"/>
      <protection locked="0" hidden="1"/>
    </xf>
    <xf numFmtId="0" fontId="23" fillId="0" borderId="16" xfId="0" applyFont="1" applyBorder="1" applyAlignment="1" applyProtection="1">
      <alignment horizontal="center" vertical="center"/>
      <protection locked="0" hidden="1"/>
    </xf>
    <xf numFmtId="0" fontId="23" fillId="0" borderId="23" xfId="0" applyFont="1" applyBorder="1" applyAlignment="1" applyProtection="1">
      <alignment vertical="center" wrapText="1"/>
      <protection hidden="1"/>
    </xf>
    <xf numFmtId="0" fontId="23" fillId="0" borderId="23" xfId="0" applyFont="1" applyBorder="1" applyProtection="1">
      <alignment vertical="center"/>
      <protection hidden="1"/>
    </xf>
    <xf numFmtId="0" fontId="23" fillId="0" borderId="40" xfId="0" applyFont="1" applyBorder="1" applyAlignment="1" applyProtection="1">
      <alignment horizontal="left" vertical="center"/>
      <protection hidden="1"/>
    </xf>
    <xf numFmtId="0" fontId="23" fillId="0" borderId="41" xfId="0" applyFont="1" applyBorder="1" applyAlignment="1" applyProtection="1">
      <alignment horizontal="left" vertical="center"/>
      <protection hidden="1"/>
    </xf>
    <xf numFmtId="0" fontId="23" fillId="0" borderId="42" xfId="0" applyFont="1" applyBorder="1" applyAlignment="1" applyProtection="1">
      <alignment horizontal="left" vertical="center"/>
      <protection hidden="1"/>
    </xf>
    <xf numFmtId="0" fontId="23" fillId="0" borderId="68" xfId="0" applyFont="1" applyBorder="1" applyAlignment="1" applyProtection="1">
      <alignment horizontal="left" vertical="center"/>
      <protection hidden="1"/>
    </xf>
    <xf numFmtId="0" fontId="23" fillId="0" borderId="69" xfId="0" applyFont="1" applyBorder="1" applyAlignment="1" applyProtection="1">
      <alignment horizontal="left" vertical="center"/>
      <protection hidden="1"/>
    </xf>
    <xf numFmtId="0" fontId="23" fillId="0" borderId="70" xfId="0" applyFont="1" applyBorder="1" applyAlignment="1" applyProtection="1">
      <alignment horizontal="left" vertical="center"/>
      <protection hidden="1"/>
    </xf>
    <xf numFmtId="0" fontId="23" fillId="0" borderId="18" xfId="0" applyFont="1" applyBorder="1" applyAlignment="1" applyProtection="1">
      <alignment horizontal="left" vertical="center" wrapText="1"/>
      <protection hidden="1"/>
    </xf>
    <xf numFmtId="0" fontId="23" fillId="0" borderId="19" xfId="0" applyFont="1" applyBorder="1" applyAlignment="1" applyProtection="1">
      <alignment horizontal="left" vertical="center" wrapText="1"/>
      <protection hidden="1"/>
    </xf>
    <xf numFmtId="0" fontId="23" fillId="0" borderId="20" xfId="0" applyFont="1" applyBorder="1" applyAlignment="1" applyProtection="1">
      <alignment horizontal="left" vertical="center" wrapText="1"/>
      <protection hidden="1"/>
    </xf>
    <xf numFmtId="0" fontId="23" fillId="0" borderId="10"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15" xfId="0" applyFont="1" applyBorder="1" applyAlignment="1" applyProtection="1">
      <alignment horizontal="left" vertical="center" wrapText="1"/>
      <protection hidden="1"/>
    </xf>
    <xf numFmtId="0" fontId="23" fillId="0" borderId="21" xfId="0" applyFont="1" applyBorder="1" applyAlignment="1" applyProtection="1">
      <alignment horizontal="left" vertical="center" wrapText="1"/>
      <protection hidden="1"/>
    </xf>
    <xf numFmtId="0" fontId="23" fillId="0" borderId="16" xfId="0" applyFont="1" applyBorder="1" applyAlignment="1" applyProtection="1">
      <alignment horizontal="left" vertical="center" wrapText="1"/>
      <protection hidden="1"/>
    </xf>
    <xf numFmtId="0" fontId="23" fillId="0" borderId="57" xfId="0" applyFont="1" applyBorder="1" applyAlignment="1" applyProtection="1">
      <alignment horizontal="left" vertical="center"/>
      <protection hidden="1"/>
    </xf>
    <xf numFmtId="0" fontId="23" fillId="0" borderId="47" xfId="0" applyFont="1" applyBorder="1" applyAlignment="1" applyProtection="1">
      <alignment horizontal="left" vertical="center"/>
      <protection hidden="1"/>
    </xf>
    <xf numFmtId="0" fontId="23" fillId="0" borderId="48" xfId="0" applyFont="1" applyBorder="1" applyAlignment="1" applyProtection="1">
      <alignment horizontal="left" vertical="center"/>
      <protection hidden="1"/>
    </xf>
    <xf numFmtId="0" fontId="23" fillId="0" borderId="10" xfId="0" applyFont="1" applyBorder="1" applyAlignment="1" applyProtection="1">
      <alignment horizontal="right" vertical="top" wrapText="1"/>
      <protection hidden="1"/>
    </xf>
    <xf numFmtId="0" fontId="23" fillId="0" borderId="0" xfId="0" applyFont="1" applyAlignment="1" applyProtection="1">
      <alignment horizontal="right" vertical="top" wrapText="1"/>
      <protection hidden="1"/>
    </xf>
    <xf numFmtId="0" fontId="23" fillId="0" borderId="15" xfId="0" applyFont="1" applyBorder="1" applyAlignment="1" applyProtection="1">
      <alignment horizontal="right" vertical="top" wrapText="1"/>
      <protection hidden="1"/>
    </xf>
    <xf numFmtId="0" fontId="23" fillId="0" borderId="21" xfId="0" applyFont="1" applyBorder="1" applyAlignment="1" applyProtection="1">
      <alignment horizontal="right" vertical="top" wrapText="1"/>
      <protection hidden="1"/>
    </xf>
    <xf numFmtId="0" fontId="23" fillId="0" borderId="0" xfId="0" applyFont="1" applyAlignment="1" applyProtection="1">
      <alignment horizontal="center" vertical="center"/>
      <protection locked="0" hidden="1"/>
    </xf>
    <xf numFmtId="0" fontId="23" fillId="0" borderId="39" xfId="0" applyFont="1" applyBorder="1" applyAlignment="1" applyProtection="1">
      <alignment horizontal="center" vertical="center"/>
      <protection hidden="1"/>
    </xf>
    <xf numFmtId="0" fontId="23" fillId="0" borderId="57" xfId="0" applyFont="1" applyBorder="1" applyAlignment="1" applyProtection="1">
      <alignment horizontal="center" vertical="center"/>
      <protection hidden="1"/>
    </xf>
    <xf numFmtId="0" fontId="23" fillId="0" borderId="50" xfId="0" applyFont="1" applyBorder="1" applyAlignment="1" applyProtection="1">
      <alignment horizontal="center" vertical="center"/>
      <protection hidden="1"/>
    </xf>
    <xf numFmtId="0" fontId="23" fillId="0" borderId="47" xfId="0" applyFont="1" applyBorder="1" applyAlignment="1" applyProtection="1">
      <alignment horizontal="center" vertical="center"/>
      <protection hidden="1"/>
    </xf>
    <xf numFmtId="0" fontId="23" fillId="0" borderId="62" xfId="0" applyFont="1" applyBorder="1" applyAlignment="1" applyProtection="1">
      <alignment horizontal="center" vertical="center"/>
      <protection hidden="1"/>
    </xf>
    <xf numFmtId="0" fontId="23" fillId="0" borderId="48" xfId="0" applyFont="1" applyBorder="1" applyAlignment="1" applyProtection="1">
      <alignment horizontal="center" vertical="center"/>
      <protection hidden="1"/>
    </xf>
    <xf numFmtId="0" fontId="23" fillId="0" borderId="18" xfId="0" applyFont="1" applyBorder="1" applyAlignment="1" applyProtection="1">
      <alignment horizontal="center" vertical="center"/>
      <protection hidden="1"/>
    </xf>
    <xf numFmtId="0" fontId="23" fillId="0" borderId="10" xfId="0" applyFont="1" applyBorder="1" applyAlignment="1" applyProtection="1">
      <alignment horizontal="center" vertical="center"/>
      <protection hidden="1"/>
    </xf>
    <xf numFmtId="0" fontId="23" fillId="0" borderId="18" xfId="0" applyFont="1" applyBorder="1" applyAlignment="1" applyProtection="1">
      <alignment horizontal="center" vertical="center"/>
      <protection locked="0" hidden="1"/>
    </xf>
    <xf numFmtId="0" fontId="23" fillId="0" borderId="31" xfId="0" applyFont="1" applyBorder="1" applyAlignment="1" applyProtection="1">
      <alignment horizontal="center" vertical="center"/>
      <protection locked="0" hidden="1"/>
    </xf>
    <xf numFmtId="0" fontId="23" fillId="0" borderId="12" xfId="0" applyFont="1" applyBorder="1" applyAlignment="1" applyProtection="1">
      <alignment horizontal="center" vertical="center"/>
      <protection locked="0" hidden="1"/>
    </xf>
    <xf numFmtId="0" fontId="23" fillId="0" borderId="13" xfId="0" applyFont="1" applyBorder="1" applyAlignment="1" applyProtection="1">
      <alignment horizontal="center" vertical="center"/>
      <protection locked="0" hidden="1"/>
    </xf>
    <xf numFmtId="0" fontId="23" fillId="0" borderId="30" xfId="0" applyFont="1" applyBorder="1" applyAlignment="1" applyProtection="1">
      <alignment horizontal="center" vertical="center"/>
      <protection locked="0" hidden="1"/>
    </xf>
    <xf numFmtId="0" fontId="22" fillId="0" borderId="23" xfId="0" applyFont="1" applyBorder="1" applyAlignment="1" applyProtection="1">
      <alignment horizontal="center" vertical="center"/>
      <protection hidden="1"/>
    </xf>
    <xf numFmtId="0" fontId="22" fillId="0" borderId="23" xfId="0" applyFont="1" applyBorder="1" applyProtection="1">
      <alignment vertical="center"/>
      <protection hidden="1"/>
    </xf>
    <xf numFmtId="0" fontId="23" fillId="0" borderId="45" xfId="0" applyFont="1" applyBorder="1" applyAlignment="1" applyProtection="1">
      <alignment horizontal="left" vertical="center"/>
      <protection hidden="1"/>
    </xf>
    <xf numFmtId="0" fontId="23" fillId="0" borderId="58" xfId="0" applyFont="1" applyBorder="1" applyAlignment="1" applyProtection="1">
      <alignment horizontal="center" vertical="center"/>
      <protection hidden="1"/>
    </xf>
    <xf numFmtId="0" fontId="23" fillId="0" borderId="59" xfId="0" applyFont="1" applyBorder="1" applyProtection="1">
      <alignment vertical="center"/>
      <protection hidden="1"/>
    </xf>
    <xf numFmtId="0" fontId="23" fillId="0" borderId="60" xfId="0" applyFont="1" applyBorder="1" applyProtection="1">
      <alignment vertical="center"/>
      <protection hidden="1"/>
    </xf>
    <xf numFmtId="0" fontId="23" fillId="0" borderId="58" xfId="0" applyFont="1" applyBorder="1" applyProtection="1">
      <alignment vertical="center"/>
      <protection hidden="1"/>
    </xf>
    <xf numFmtId="0" fontId="23" fillId="0" borderId="59" xfId="0" applyFont="1" applyBorder="1" applyAlignment="1" applyProtection="1">
      <alignment horizontal="center" vertical="center"/>
      <protection hidden="1"/>
    </xf>
    <xf numFmtId="0" fontId="23" fillId="0" borderId="61" xfId="0" applyFont="1" applyBorder="1" applyProtection="1">
      <alignment vertical="center"/>
      <protection hidden="1"/>
    </xf>
    <xf numFmtId="0" fontId="23" fillId="0" borderId="47" xfId="0" applyFont="1" applyBorder="1" applyProtection="1">
      <alignment vertical="center"/>
      <protection hidden="1"/>
    </xf>
    <xf numFmtId="0" fontId="23" fillId="0" borderId="46" xfId="0" applyFont="1" applyBorder="1" applyProtection="1">
      <alignment vertical="center"/>
      <protection hidden="1"/>
    </xf>
    <xf numFmtId="0" fontId="23" fillId="0" borderId="25" xfId="0" applyFont="1" applyBorder="1" applyAlignment="1" applyProtection="1">
      <alignment horizontal="left" vertical="center" wrapText="1"/>
      <protection hidden="1"/>
    </xf>
    <xf numFmtId="0" fontId="23" fillId="0" borderId="26" xfId="0" applyFont="1" applyBorder="1" applyAlignment="1" applyProtection="1">
      <alignment horizontal="left" vertical="center" wrapText="1"/>
      <protection hidden="1"/>
    </xf>
    <xf numFmtId="0" fontId="23" fillId="0" borderId="17" xfId="0" applyFont="1" applyBorder="1" applyAlignment="1" applyProtection="1">
      <alignment horizontal="left" vertical="center" wrapText="1"/>
      <protection hidden="1"/>
    </xf>
    <xf numFmtId="0" fontId="23" fillId="0" borderId="12"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8" xfId="0" applyFont="1" applyBorder="1" applyProtection="1">
      <alignment vertical="center"/>
      <protection hidden="1"/>
    </xf>
    <xf numFmtId="0" fontId="23" fillId="0" borderId="19" xfId="0" applyFont="1" applyBorder="1" applyProtection="1">
      <alignment vertical="center"/>
      <protection hidden="1"/>
    </xf>
    <xf numFmtId="0" fontId="23" fillId="0" borderId="20" xfId="0" applyFont="1" applyBorder="1" applyProtection="1">
      <alignment vertical="center"/>
      <protection hidden="1"/>
    </xf>
    <xf numFmtId="0" fontId="23" fillId="0" borderId="12" xfId="0" applyFont="1" applyBorder="1" applyProtection="1">
      <alignment vertical="center"/>
      <protection hidden="1"/>
    </xf>
    <xf numFmtId="0" fontId="23" fillId="0" borderId="13" xfId="0" applyFont="1" applyBorder="1" applyProtection="1">
      <alignment vertical="center"/>
      <protection hidden="1"/>
    </xf>
    <xf numFmtId="0" fontId="23" fillId="0" borderId="14" xfId="0" applyFont="1" applyBorder="1" applyProtection="1">
      <alignment vertical="center"/>
      <protection hidden="1"/>
    </xf>
    <xf numFmtId="0" fontId="23" fillId="0" borderId="25" xfId="0" applyFont="1" applyBorder="1" applyAlignment="1" applyProtection="1">
      <alignment horizontal="center" vertical="center"/>
      <protection hidden="1"/>
    </xf>
    <xf numFmtId="0" fontId="23" fillId="0" borderId="26" xfId="0" applyFont="1" applyBorder="1" applyAlignment="1" applyProtection="1">
      <alignment horizontal="center" vertical="center"/>
      <protection hidden="1"/>
    </xf>
    <xf numFmtId="0" fontId="23" fillId="0" borderId="17" xfId="0" applyFont="1" applyBorder="1" applyAlignment="1" applyProtection="1">
      <alignment horizontal="center" vertical="center"/>
      <protection hidden="1"/>
    </xf>
    <xf numFmtId="0" fontId="23" fillId="0" borderId="12" xfId="0" applyFont="1" applyBorder="1" applyAlignment="1" applyProtection="1">
      <alignment horizontal="center" vertical="center"/>
      <protection hidden="1"/>
    </xf>
    <xf numFmtId="0" fontId="23" fillId="0" borderId="13" xfId="0" applyFont="1" applyBorder="1" applyAlignment="1" applyProtection="1">
      <alignment horizontal="center" vertical="center"/>
      <protection hidden="1"/>
    </xf>
    <xf numFmtId="0" fontId="23" fillId="0" borderId="14" xfId="0" applyFont="1" applyBorder="1" applyAlignment="1" applyProtection="1">
      <alignment horizontal="center" vertical="center"/>
      <protection hidden="1"/>
    </xf>
    <xf numFmtId="0" fontId="23" fillId="0" borderId="25" xfId="0" applyFont="1" applyBorder="1" applyAlignment="1" applyProtection="1">
      <alignment horizontal="center" vertical="center"/>
      <protection locked="0" hidden="1"/>
    </xf>
    <xf numFmtId="0" fontId="23" fillId="0" borderId="26" xfId="0" applyFont="1" applyBorder="1" applyAlignment="1" applyProtection="1">
      <alignment horizontal="center" vertical="center"/>
      <protection locked="0" hidden="1"/>
    </xf>
    <xf numFmtId="0" fontId="23" fillId="0" borderId="27" xfId="0" applyFont="1" applyBorder="1" applyAlignment="1" applyProtection="1">
      <alignment horizontal="center" vertical="center"/>
      <protection locked="0" hidden="1"/>
    </xf>
    <xf numFmtId="0" fontId="23" fillId="0" borderId="17" xfId="0" applyFont="1" applyBorder="1" applyAlignment="1" applyProtection="1">
      <alignment horizontal="center" vertical="center"/>
      <protection locked="0" hidden="1"/>
    </xf>
    <xf numFmtId="0" fontId="23" fillId="0" borderId="28" xfId="0" applyFont="1" applyBorder="1" applyAlignment="1" applyProtection="1">
      <alignment horizontal="center" vertical="center"/>
      <protection locked="0" hidden="1"/>
    </xf>
    <xf numFmtId="0" fontId="23" fillId="0" borderId="14" xfId="0" applyFont="1" applyBorder="1" applyAlignment="1" applyProtection="1">
      <alignment horizontal="center" vertical="center"/>
      <protection locked="0" hidden="1"/>
    </xf>
    <xf numFmtId="0" fontId="23" fillId="0" borderId="45" xfId="0" applyFont="1" applyBorder="1" applyAlignment="1" applyProtection="1">
      <alignment vertical="center" wrapText="1"/>
      <protection hidden="1"/>
    </xf>
    <xf numFmtId="0" fontId="23" fillId="0" borderId="45" xfId="0" applyFont="1" applyBorder="1" applyProtection="1">
      <alignment vertical="center"/>
      <protection hidden="1"/>
    </xf>
    <xf numFmtId="0" fontId="23" fillId="0" borderId="40" xfId="0" applyFont="1" applyBorder="1" applyAlignment="1" applyProtection="1">
      <alignment vertical="center" wrapText="1"/>
      <protection hidden="1"/>
    </xf>
    <xf numFmtId="0" fontId="23" fillId="0" borderId="41" xfId="0" applyFont="1" applyBorder="1" applyProtection="1">
      <alignment vertical="center"/>
      <protection hidden="1"/>
    </xf>
    <xf numFmtId="0" fontId="23" fillId="0" borderId="42" xfId="0" applyFont="1" applyBorder="1" applyProtection="1">
      <alignment vertical="center"/>
      <protection hidden="1"/>
    </xf>
    <xf numFmtId="0" fontId="23" fillId="0" borderId="40" xfId="0" applyFont="1" applyBorder="1" applyProtection="1">
      <alignment vertical="center"/>
      <protection hidden="1"/>
    </xf>
    <xf numFmtId="0" fontId="23" fillId="0" borderId="18" xfId="0" applyFont="1" applyBorder="1" applyAlignment="1" applyProtection="1">
      <alignment horizontal="left" vertical="top"/>
      <protection hidden="1"/>
    </xf>
    <xf numFmtId="0" fontId="23" fillId="0" borderId="19" xfId="0" applyFont="1" applyBorder="1" applyAlignment="1" applyProtection="1">
      <alignment horizontal="left" vertical="top"/>
      <protection hidden="1"/>
    </xf>
    <xf numFmtId="0" fontId="23" fillId="0" borderId="20" xfId="0" applyFont="1" applyBorder="1" applyAlignment="1" applyProtection="1">
      <alignment horizontal="left" vertical="top"/>
      <protection hidden="1"/>
    </xf>
    <xf numFmtId="0" fontId="23" fillId="0" borderId="10"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1" xfId="0" applyFont="1" applyBorder="1" applyAlignment="1" applyProtection="1">
      <alignment horizontal="left" vertical="top"/>
      <protection hidden="1"/>
    </xf>
    <xf numFmtId="0" fontId="23" fillId="0" borderId="48" xfId="0" applyFont="1" applyBorder="1" applyProtection="1">
      <alignment vertical="center"/>
      <protection hidden="1"/>
    </xf>
    <xf numFmtId="0" fontId="23" fillId="0" borderId="18" xfId="0" applyFont="1" applyBorder="1" applyAlignment="1" applyProtection="1">
      <alignment vertical="top"/>
      <protection hidden="1"/>
    </xf>
    <xf numFmtId="0" fontId="23" fillId="0" borderId="19" xfId="0" applyFont="1" applyBorder="1" applyAlignment="1" applyProtection="1">
      <alignment vertical="top"/>
      <protection hidden="1"/>
    </xf>
    <xf numFmtId="0" fontId="23" fillId="0" borderId="20" xfId="0" applyFont="1" applyBorder="1" applyAlignment="1" applyProtection="1">
      <alignment vertical="top"/>
      <protection hidden="1"/>
    </xf>
    <xf numFmtId="0" fontId="23" fillId="0" borderId="10" xfId="0" applyFont="1" applyBorder="1" applyAlignment="1" applyProtection="1">
      <alignment vertical="top"/>
      <protection hidden="1"/>
    </xf>
    <xf numFmtId="0" fontId="23" fillId="0" borderId="0" xfId="0" applyFont="1" applyAlignment="1" applyProtection="1">
      <alignment vertical="top"/>
      <protection hidden="1"/>
    </xf>
    <xf numFmtId="0" fontId="23" fillId="0" borderId="11" xfId="0" applyFont="1" applyBorder="1" applyAlignment="1" applyProtection="1">
      <alignment vertical="top"/>
      <protection hidden="1"/>
    </xf>
    <xf numFmtId="0" fontId="23" fillId="0" borderId="12" xfId="0" applyFont="1" applyBorder="1" applyAlignment="1" applyProtection="1">
      <alignment vertical="top"/>
      <protection hidden="1"/>
    </xf>
    <xf numFmtId="0" fontId="23" fillId="0" borderId="13" xfId="0" applyFont="1" applyBorder="1" applyAlignment="1" applyProtection="1">
      <alignment vertical="top"/>
      <protection hidden="1"/>
    </xf>
    <xf numFmtId="0" fontId="23" fillId="0" borderId="14" xfId="0" applyFont="1" applyBorder="1" applyAlignment="1" applyProtection="1">
      <alignment vertical="top"/>
      <protection hidden="1"/>
    </xf>
    <xf numFmtId="0" fontId="22" fillId="0" borderId="25" xfId="0" applyFont="1" applyBorder="1" applyAlignment="1" applyProtection="1">
      <alignment horizontal="center" vertical="center"/>
      <protection hidden="1"/>
    </xf>
    <xf numFmtId="0" fontId="22" fillId="0" borderId="26" xfId="0" applyFont="1" applyBorder="1" applyProtection="1">
      <alignment vertical="center"/>
      <protection hidden="1"/>
    </xf>
    <xf numFmtId="0" fontId="22" fillId="0" borderId="17" xfId="0" applyFont="1" applyBorder="1" applyProtection="1">
      <alignment vertical="center"/>
      <protection hidden="1"/>
    </xf>
    <xf numFmtId="0" fontId="22" fillId="0" borderId="10" xfId="0" applyFont="1" applyBorder="1" applyProtection="1">
      <alignment vertical="center"/>
      <protection hidden="1"/>
    </xf>
    <xf numFmtId="0" fontId="22" fillId="0" borderId="0" xfId="0" applyFont="1" applyProtection="1">
      <alignment vertical="center"/>
      <protection hidden="1"/>
    </xf>
    <xf numFmtId="0" fontId="22" fillId="0" borderId="11" xfId="0" applyFont="1" applyBorder="1" applyProtection="1">
      <alignment vertical="center"/>
      <protection hidden="1"/>
    </xf>
    <xf numFmtId="0" fontId="22" fillId="0" borderId="15" xfId="0" applyFont="1" applyBorder="1" applyProtection="1">
      <alignment vertical="center"/>
      <protection hidden="1"/>
    </xf>
    <xf numFmtId="0" fontId="22" fillId="0" borderId="21" xfId="0" applyFont="1" applyBorder="1" applyProtection="1">
      <alignment vertical="center"/>
      <protection hidden="1"/>
    </xf>
    <xf numFmtId="0" fontId="22" fillId="0" borderId="16" xfId="0" applyFont="1" applyBorder="1" applyProtection="1">
      <alignment vertical="center"/>
      <protection hidden="1"/>
    </xf>
    <xf numFmtId="0" fontId="23" fillId="0" borderId="10" xfId="0" applyFont="1" applyBorder="1" applyAlignment="1" applyProtection="1">
      <alignment horizontal="center" vertical="center"/>
      <protection locked="0" hidden="1"/>
    </xf>
    <xf numFmtId="0" fontId="23" fillId="0" borderId="32" xfId="0" applyFont="1" applyBorder="1" applyAlignment="1" applyProtection="1">
      <alignment horizontal="center" vertical="center"/>
      <protection locked="0" hidden="1"/>
    </xf>
    <xf numFmtId="0" fontId="23" fillId="0" borderId="22" xfId="0" applyFont="1" applyBorder="1" applyAlignment="1" applyProtection="1">
      <alignment horizontal="center" vertical="center"/>
      <protection locked="0" hidden="1"/>
    </xf>
    <xf numFmtId="0" fontId="23" fillId="0" borderId="0" xfId="0" applyFont="1" applyAlignment="1" applyProtection="1">
      <alignment horizontal="center" vertical="top"/>
      <protection hidden="1"/>
    </xf>
    <xf numFmtId="0" fontId="23" fillId="0" borderId="21" xfId="0" applyFont="1" applyBorder="1" applyAlignment="1" applyProtection="1">
      <alignment horizontal="center" vertical="top"/>
      <protection hidden="1"/>
    </xf>
    <xf numFmtId="0" fontId="23" fillId="0" borderId="0" xfId="0" applyFont="1" applyAlignment="1" applyProtection="1">
      <alignment horizontal="center" vertical="top"/>
      <protection locked="0" hidden="1"/>
    </xf>
    <xf numFmtId="0" fontId="23" fillId="0" borderId="21" xfId="0" applyFont="1" applyBorder="1" applyAlignment="1" applyProtection="1">
      <alignment horizontal="center" vertical="top"/>
      <protection locked="0" hidden="1"/>
    </xf>
    <xf numFmtId="0" fontId="23" fillId="0" borderId="57" xfId="0" applyFont="1" applyBorder="1" applyAlignment="1" applyProtection="1">
      <alignment vertical="center" wrapText="1"/>
      <protection hidden="1"/>
    </xf>
    <xf numFmtId="0" fontId="23" fillId="0" borderId="57" xfId="0" applyFont="1" applyBorder="1" applyProtection="1">
      <alignment vertical="center"/>
      <protection hidden="1"/>
    </xf>
    <xf numFmtId="0" fontId="23" fillId="0" borderId="63" xfId="0" applyFont="1" applyBorder="1" applyAlignment="1" applyProtection="1">
      <alignment horizontal="center" vertical="center"/>
      <protection locked="0" hidden="1"/>
    </xf>
    <xf numFmtId="0" fontId="23" fillId="0" borderId="45" xfId="0" applyFont="1" applyBorder="1" applyAlignment="1" applyProtection="1">
      <alignment horizontal="center" vertical="center"/>
      <protection locked="0" hidden="1"/>
    </xf>
    <xf numFmtId="0" fontId="23" fillId="0" borderId="50" xfId="0" applyFont="1" applyBorder="1" applyAlignment="1" applyProtection="1">
      <alignment horizontal="center" vertical="center"/>
      <protection locked="0" hidden="1"/>
    </xf>
    <xf numFmtId="0" fontId="23" fillId="0" borderId="44" xfId="0" applyFont="1" applyBorder="1" applyAlignment="1" applyProtection="1">
      <alignment horizontal="center" vertical="center"/>
      <protection hidden="1"/>
    </xf>
    <xf numFmtId="0" fontId="23" fillId="0" borderId="54" xfId="0" applyFont="1" applyBorder="1" applyAlignment="1" applyProtection="1">
      <alignment horizontal="center" vertical="center"/>
      <protection hidden="1"/>
    </xf>
    <xf numFmtId="0" fontId="23" fillId="0" borderId="55" xfId="0" applyFont="1" applyBorder="1" applyAlignment="1" applyProtection="1">
      <alignment horizontal="center" vertical="center"/>
      <protection hidden="1"/>
    </xf>
    <xf numFmtId="0" fontId="23" fillId="0" borderId="10" xfId="0" applyFont="1" applyBorder="1" applyAlignment="1" applyProtection="1">
      <alignment horizontal="left" vertical="center"/>
      <protection hidden="1"/>
    </xf>
    <xf numFmtId="0" fontId="23" fillId="0" borderId="0" xfId="0" applyFont="1" applyAlignment="1" applyProtection="1">
      <alignment horizontal="left" vertical="center"/>
      <protection hidden="1"/>
    </xf>
    <xf numFmtId="0" fontId="23" fillId="0" borderId="11" xfId="0" applyFont="1" applyBorder="1" applyAlignment="1" applyProtection="1">
      <alignment horizontal="left" vertical="center"/>
      <protection hidden="1"/>
    </xf>
    <xf numFmtId="0" fontId="23" fillId="0" borderId="15" xfId="0" applyFont="1" applyBorder="1" applyAlignment="1" applyProtection="1">
      <alignment horizontal="left" vertical="center"/>
      <protection hidden="1"/>
    </xf>
    <xf numFmtId="0" fontId="23" fillId="0" borderId="21" xfId="0" applyFont="1" applyBorder="1" applyAlignment="1" applyProtection="1">
      <alignment horizontal="left" vertical="center"/>
      <protection hidden="1"/>
    </xf>
    <xf numFmtId="0" fontId="23" fillId="0" borderId="16" xfId="0" applyFont="1" applyBorder="1" applyAlignment="1" applyProtection="1">
      <alignment horizontal="left" vertical="center"/>
      <protection hidden="1"/>
    </xf>
    <xf numFmtId="0" fontId="23" fillId="0" borderId="20" xfId="0" applyFont="1" applyBorder="1" applyAlignment="1" applyProtection="1">
      <alignment vertical="center" wrapText="1"/>
      <protection hidden="1"/>
    </xf>
    <xf numFmtId="0" fontId="23" fillId="0" borderId="11" xfId="0" applyFont="1" applyBorder="1" applyAlignment="1" applyProtection="1">
      <alignment vertical="center" wrapText="1"/>
      <protection hidden="1"/>
    </xf>
    <xf numFmtId="0" fontId="23" fillId="0" borderId="25" xfId="0" applyFont="1" applyBorder="1" applyAlignment="1" applyProtection="1">
      <alignment vertical="top"/>
      <protection hidden="1"/>
    </xf>
    <xf numFmtId="0" fontId="23" fillId="0" borderId="26" xfId="0" applyFont="1" applyBorder="1" applyAlignment="1" applyProtection="1">
      <alignment vertical="top"/>
      <protection hidden="1"/>
    </xf>
    <xf numFmtId="0" fontId="23" fillId="0" borderId="17" xfId="0" applyFont="1" applyBorder="1" applyAlignment="1" applyProtection="1">
      <alignment vertical="top"/>
      <protection hidden="1"/>
    </xf>
    <xf numFmtId="0" fontId="7" fillId="0" borderId="0" xfId="0" applyFont="1" applyAlignment="1" applyProtection="1">
      <alignment horizontal="center" vertical="center"/>
      <protection hidden="1"/>
    </xf>
    <xf numFmtId="0" fontId="22" fillId="0" borderId="26" xfId="0" applyFont="1" applyBorder="1" applyAlignment="1" applyProtection="1">
      <protection hidden="1"/>
    </xf>
    <xf numFmtId="0" fontId="22" fillId="0" borderId="21" xfId="0" applyFont="1" applyBorder="1" applyAlignment="1" applyProtection="1">
      <protection hidden="1"/>
    </xf>
    <xf numFmtId="0" fontId="21" fillId="0" borderId="26" xfId="0" applyFont="1" applyBorder="1" applyAlignment="1" applyProtection="1">
      <alignment horizontal="center"/>
      <protection hidden="1"/>
    </xf>
    <xf numFmtId="0" fontId="21" fillId="0" borderId="21" xfId="0" applyFont="1" applyBorder="1" applyAlignment="1" applyProtection="1">
      <alignment horizontal="center"/>
      <protection hidden="1"/>
    </xf>
    <xf numFmtId="0" fontId="22" fillId="0" borderId="26" xfId="0" applyFont="1" applyBorder="1" applyAlignment="1" applyProtection="1">
      <alignment horizontal="left"/>
      <protection locked="0" hidden="1"/>
    </xf>
    <xf numFmtId="0" fontId="22" fillId="0" borderId="21" xfId="0" applyFont="1" applyBorder="1" applyAlignment="1" applyProtection="1">
      <alignment horizontal="left"/>
      <protection locked="0" hidden="1"/>
    </xf>
    <xf numFmtId="0" fontId="21" fillId="0" borderId="0" xfId="0" applyFont="1" applyAlignment="1" applyProtection="1">
      <alignment horizontal="center"/>
      <protection hidden="1"/>
    </xf>
    <xf numFmtId="0" fontId="21" fillId="0" borderId="0" xfId="0" applyFont="1" applyAlignment="1" applyProtection="1">
      <alignment horizontal="center" vertical="center"/>
      <protection hidden="1"/>
    </xf>
    <xf numFmtId="0" fontId="22" fillId="0" borderId="0" xfId="0" applyFont="1" applyAlignment="1" applyProtection="1">
      <alignment horizontal="left"/>
      <protection hidden="1"/>
    </xf>
    <xf numFmtId="0" fontId="22" fillId="0" borderId="21" xfId="0" applyFont="1" applyBorder="1" applyAlignment="1" applyProtection="1">
      <alignment horizontal="left"/>
      <protection hidden="1"/>
    </xf>
    <xf numFmtId="0" fontId="22" fillId="0" borderId="0" xfId="0" applyFont="1" applyAlignment="1" applyProtection="1">
      <alignment horizontal="center"/>
      <protection locked="0" hidden="1"/>
    </xf>
    <xf numFmtId="0" fontId="22" fillId="0" borderId="21" xfId="0" applyFont="1" applyBorder="1" applyAlignment="1" applyProtection="1">
      <alignment horizontal="center"/>
      <protection locked="0" hidden="1"/>
    </xf>
    <xf numFmtId="0" fontId="22" fillId="0" borderId="0" xfId="0" applyFont="1" applyAlignment="1" applyProtection="1">
      <alignment horizontal="right" vertical="center"/>
      <protection hidden="1"/>
    </xf>
    <xf numFmtId="0" fontId="22" fillId="0" borderId="0" xfId="0" applyFont="1" applyAlignment="1" applyProtection="1">
      <alignment horizontal="left" wrapText="1"/>
      <protection locked="0" hidden="1"/>
    </xf>
    <xf numFmtId="0" fontId="22" fillId="0" borderId="21" xfId="0" applyFont="1" applyBorder="1" applyAlignment="1" applyProtection="1">
      <alignment horizontal="left" wrapText="1"/>
      <protection locked="0" hidden="1"/>
    </xf>
    <xf numFmtId="0" fontId="21" fillId="0" borderId="0" xfId="0" applyFont="1" applyAlignment="1" applyProtection="1">
      <alignment horizontal="center" vertical="center"/>
      <protection locked="0" hidden="1"/>
    </xf>
    <xf numFmtId="0" fontId="22" fillId="0" borderId="0" xfId="0" applyFont="1" applyAlignment="1" applyProtection="1">
      <alignment horizontal="center" vertical="center"/>
      <protection hidden="1"/>
    </xf>
    <xf numFmtId="0" fontId="22" fillId="0" borderId="21" xfId="0" applyFont="1" applyBorder="1" applyAlignment="1" applyProtection="1">
      <alignment horizontal="center" vertical="center"/>
      <protection hidden="1"/>
    </xf>
    <xf numFmtId="0" fontId="22" fillId="0" borderId="0" xfId="0" applyFont="1" applyAlignment="1" applyProtection="1">
      <alignment horizontal="center" vertical="center"/>
      <protection locked="0" hidden="1"/>
    </xf>
    <xf numFmtId="0" fontId="22" fillId="0" borderId="21" xfId="0" applyFont="1" applyBorder="1" applyAlignment="1" applyProtection="1">
      <alignment horizontal="center" vertical="center"/>
      <protection locked="0" hidden="1"/>
    </xf>
    <xf numFmtId="0" fontId="22" fillId="0" borderId="45" xfId="0" applyFont="1" applyBorder="1" applyAlignment="1" applyProtection="1">
      <alignment horizontal="center" vertical="center"/>
      <protection hidden="1"/>
    </xf>
    <xf numFmtId="0" fontId="22" fillId="0" borderId="45" xfId="0" applyFont="1" applyBorder="1" applyProtection="1">
      <alignment vertical="center"/>
      <protection hidden="1"/>
    </xf>
    <xf numFmtId="0" fontId="22" fillId="0" borderId="47" xfId="0" applyFont="1" applyBorder="1" applyProtection="1">
      <alignment vertical="center"/>
      <protection hidden="1"/>
    </xf>
    <xf numFmtId="38" fontId="23" fillId="0" borderId="26" xfId="33" applyFont="1" applyFill="1" applyBorder="1" applyAlignment="1" applyProtection="1">
      <alignment horizontal="center" vertical="center"/>
      <protection locked="0" hidden="1"/>
    </xf>
    <xf numFmtId="38" fontId="23" fillId="0" borderId="21" xfId="33" applyFont="1" applyFill="1" applyBorder="1" applyAlignment="1" applyProtection="1">
      <alignment horizontal="center" vertical="center"/>
      <protection locked="0" hidden="1"/>
    </xf>
    <xf numFmtId="0" fontId="23" fillId="0" borderId="25" xfId="0" applyFont="1" applyBorder="1" applyAlignment="1" applyProtection="1">
      <alignment vertical="center" wrapText="1"/>
      <protection hidden="1"/>
    </xf>
    <xf numFmtId="0" fontId="23" fillId="0" borderId="26" xfId="0" applyFont="1" applyBorder="1" applyAlignment="1" applyProtection="1">
      <alignment vertical="center" wrapText="1"/>
      <protection hidden="1"/>
    </xf>
    <xf numFmtId="0" fontId="23" fillId="0" borderId="17" xfId="0" applyFont="1" applyBorder="1" applyAlignment="1" applyProtection="1">
      <alignment vertical="center" wrapText="1"/>
      <protection hidden="1"/>
    </xf>
    <xf numFmtId="0" fontId="23" fillId="0" borderId="14" xfId="0" applyFont="1" applyBorder="1" applyAlignment="1" applyProtection="1">
      <alignment vertical="center" wrapText="1"/>
      <protection hidden="1"/>
    </xf>
    <xf numFmtId="0" fontId="23" fillId="0" borderId="13" xfId="0" applyFont="1" applyBorder="1" applyAlignment="1" applyProtection="1">
      <alignment horizontal="center" vertical="top"/>
      <protection hidden="1"/>
    </xf>
    <xf numFmtId="49" fontId="23" fillId="0" borderId="25" xfId="0" applyNumberFormat="1" applyFont="1" applyBorder="1" applyAlignment="1" applyProtection="1">
      <alignment horizontal="center" vertical="center"/>
      <protection hidden="1"/>
    </xf>
    <xf numFmtId="49" fontId="23" fillId="0" borderId="17" xfId="0" applyNumberFormat="1" applyFont="1" applyBorder="1" applyAlignment="1" applyProtection="1">
      <alignment horizontal="center" vertical="center"/>
      <protection hidden="1"/>
    </xf>
    <xf numFmtId="0" fontId="22" fillId="0" borderId="46" xfId="0" applyFont="1" applyBorder="1" applyProtection="1">
      <alignment vertical="center"/>
      <protection hidden="1"/>
    </xf>
    <xf numFmtId="0" fontId="23" fillId="0" borderId="15" xfId="0" applyFont="1" applyBorder="1" applyAlignment="1" applyProtection="1">
      <alignment vertical="center" wrapText="1"/>
      <protection hidden="1"/>
    </xf>
    <xf numFmtId="0" fontId="23" fillId="0" borderId="21" xfId="0" applyFont="1" applyBorder="1" applyAlignment="1" applyProtection="1">
      <alignment vertical="center" wrapText="1"/>
      <protection hidden="1"/>
    </xf>
    <xf numFmtId="0" fontId="23" fillId="0" borderId="16" xfId="0" applyFont="1" applyBorder="1" applyAlignment="1" applyProtection="1">
      <alignment vertical="center" wrapText="1"/>
      <protection hidden="1"/>
    </xf>
    <xf numFmtId="0" fontId="23" fillId="0" borderId="65" xfId="0" applyFont="1" applyBorder="1" applyAlignment="1" applyProtection="1">
      <alignment horizontal="left" vertical="center"/>
      <protection hidden="1"/>
    </xf>
    <xf numFmtId="0" fontId="23" fillId="0" borderId="66" xfId="0" applyFont="1" applyBorder="1" applyAlignment="1" applyProtection="1">
      <alignment horizontal="left" vertical="center"/>
      <protection hidden="1"/>
    </xf>
    <xf numFmtId="0" fontId="23" fillId="0" borderId="67" xfId="0" applyFont="1" applyBorder="1" applyAlignment="1" applyProtection="1">
      <alignment horizontal="left" vertical="center"/>
      <protection hidden="1"/>
    </xf>
    <xf numFmtId="0" fontId="23" fillId="0" borderId="25" xfId="0" applyFont="1" applyBorder="1" applyAlignment="1" applyProtection="1">
      <alignment vertical="top" wrapText="1"/>
      <protection hidden="1"/>
    </xf>
    <xf numFmtId="0" fontId="23" fillId="0" borderId="26" xfId="0" applyFont="1" applyBorder="1" applyAlignment="1" applyProtection="1">
      <alignment vertical="top" wrapText="1"/>
      <protection hidden="1"/>
    </xf>
    <xf numFmtId="0" fontId="23" fillId="0" borderId="17" xfId="0" applyFont="1" applyBorder="1" applyAlignment="1" applyProtection="1">
      <alignment vertical="top" wrapText="1"/>
      <protection hidden="1"/>
    </xf>
    <xf numFmtId="0" fontId="23" fillId="0" borderId="10" xfId="0" applyFont="1" applyBorder="1" applyAlignment="1" applyProtection="1">
      <alignment vertical="top" wrapText="1"/>
      <protection hidden="1"/>
    </xf>
    <xf numFmtId="0" fontId="23" fillId="0" borderId="0" xfId="0" applyFont="1" applyAlignment="1" applyProtection="1">
      <alignment vertical="top" wrapText="1"/>
      <protection hidden="1"/>
    </xf>
    <xf numFmtId="0" fontId="23" fillId="0" borderId="11" xfId="0" applyFont="1" applyBorder="1" applyAlignment="1" applyProtection="1">
      <alignment vertical="top" wrapText="1"/>
      <protection hidden="1"/>
    </xf>
    <xf numFmtId="0" fontId="23" fillId="0" borderId="12" xfId="0" applyFont="1" applyBorder="1" applyAlignment="1" applyProtection="1">
      <alignment vertical="top" wrapText="1"/>
      <protection hidden="1"/>
    </xf>
    <xf numFmtId="0" fontId="23" fillId="0" borderId="13" xfId="0" applyFont="1" applyBorder="1" applyAlignment="1" applyProtection="1">
      <alignment vertical="top" wrapText="1"/>
      <protection hidden="1"/>
    </xf>
    <xf numFmtId="0" fontId="23" fillId="0" borderId="14" xfId="0" applyFont="1" applyBorder="1" applyAlignment="1" applyProtection="1">
      <alignment vertical="top" wrapText="1"/>
      <protection hidden="1"/>
    </xf>
    <xf numFmtId="0" fontId="33" fillId="0" borderId="18" xfId="0" applyFont="1" applyBorder="1" applyAlignment="1" applyProtection="1">
      <alignment vertical="center" wrapText="1"/>
      <protection hidden="1"/>
    </xf>
    <xf numFmtId="0" fontId="33" fillId="0" borderId="19" xfId="0" applyFont="1" applyBorder="1" applyAlignment="1" applyProtection="1">
      <alignment vertical="center" wrapText="1"/>
      <protection hidden="1"/>
    </xf>
    <xf numFmtId="0" fontId="33" fillId="0" borderId="20" xfId="0" applyFont="1" applyBorder="1" applyAlignment="1" applyProtection="1">
      <alignment vertical="center" wrapText="1"/>
      <protection hidden="1"/>
    </xf>
    <xf numFmtId="0" fontId="33" fillId="0" borderId="10" xfId="0" applyFont="1" applyBorder="1" applyAlignment="1" applyProtection="1">
      <alignment vertical="center" wrapText="1"/>
      <protection hidden="1"/>
    </xf>
    <xf numFmtId="0" fontId="33" fillId="0" borderId="0" xfId="0" applyFont="1" applyAlignment="1" applyProtection="1">
      <alignment vertical="center" wrapText="1"/>
      <protection hidden="1"/>
    </xf>
    <xf numFmtId="0" fontId="33" fillId="0" borderId="11" xfId="0" applyFont="1" applyBorder="1" applyAlignment="1" applyProtection="1">
      <alignment vertical="center" wrapText="1"/>
      <protection hidden="1"/>
    </xf>
    <xf numFmtId="0" fontId="33" fillId="0" borderId="12" xfId="0" applyFont="1" applyBorder="1" applyAlignment="1" applyProtection="1">
      <alignment vertical="center" wrapText="1"/>
      <protection hidden="1"/>
    </xf>
    <xf numFmtId="0" fontId="33" fillId="0" borderId="13" xfId="0" applyFont="1" applyBorder="1" applyAlignment="1" applyProtection="1">
      <alignment vertical="center" wrapText="1"/>
      <protection hidden="1"/>
    </xf>
    <xf numFmtId="0" fontId="33" fillId="0" borderId="14" xfId="0" applyFont="1" applyBorder="1" applyAlignment="1" applyProtection="1">
      <alignment vertical="center" wrapText="1"/>
      <protection hidden="1"/>
    </xf>
    <xf numFmtId="38" fontId="23" fillId="0" borderId="10" xfId="33" applyFont="1" applyFill="1" applyBorder="1" applyAlignment="1" applyProtection="1">
      <alignment horizontal="left" vertical="center"/>
      <protection hidden="1"/>
    </xf>
    <xf numFmtId="38" fontId="23" fillId="0" borderId="0" xfId="33" applyFont="1" applyFill="1" applyBorder="1" applyAlignment="1" applyProtection="1">
      <alignment horizontal="left" vertical="center"/>
      <protection hidden="1"/>
    </xf>
    <xf numFmtId="38" fontId="23" fillId="0" borderId="11" xfId="33" applyFont="1" applyFill="1" applyBorder="1" applyAlignment="1" applyProtection="1">
      <alignment horizontal="left" vertical="center"/>
      <protection hidden="1"/>
    </xf>
    <xf numFmtId="0" fontId="23" fillId="0" borderId="40" xfId="0" applyFont="1" applyBorder="1" applyAlignment="1" applyProtection="1">
      <alignment horizontal="left" vertical="center" wrapText="1"/>
      <protection hidden="1"/>
    </xf>
    <xf numFmtId="176" fontId="23" fillId="0" borderId="0" xfId="0" applyNumberFormat="1" applyFont="1" applyAlignment="1" applyProtection="1">
      <alignment horizontal="left" vertical="top"/>
      <protection hidden="1"/>
    </xf>
    <xf numFmtId="176" fontId="23" fillId="0" borderId="0" xfId="0" applyNumberFormat="1" applyFont="1" applyAlignment="1" applyProtection="1">
      <alignment horizontal="center" vertical="top"/>
      <protection locked="0" hidden="1"/>
    </xf>
    <xf numFmtId="176" fontId="23" fillId="0" borderId="21" xfId="0" applyNumberFormat="1" applyFont="1" applyBorder="1" applyAlignment="1" applyProtection="1">
      <alignment horizontal="center" vertical="top"/>
      <protection locked="0" hidden="1"/>
    </xf>
    <xf numFmtId="0" fontId="23" fillId="0" borderId="25" xfId="0" applyFont="1" applyBorder="1" applyAlignment="1" applyProtection="1">
      <protection hidden="1"/>
    </xf>
    <xf numFmtId="0" fontId="23" fillId="0" borderId="26" xfId="0" applyFont="1" applyBorder="1" applyAlignment="1" applyProtection="1">
      <protection hidden="1"/>
    </xf>
    <xf numFmtId="0" fontId="23" fillId="0" borderId="17" xfId="0" applyFont="1" applyBorder="1" applyAlignment="1" applyProtection="1">
      <protection hidden="1"/>
    </xf>
    <xf numFmtId="0" fontId="23" fillId="0" borderId="15" xfId="0" applyFont="1" applyBorder="1" applyAlignment="1" applyProtection="1">
      <protection hidden="1"/>
    </xf>
    <xf numFmtId="0" fontId="23" fillId="0" borderId="21" xfId="0" applyFont="1" applyBorder="1" applyAlignment="1" applyProtection="1">
      <protection hidden="1"/>
    </xf>
    <xf numFmtId="0" fontId="23" fillId="0" borderId="16" xfId="0" applyFont="1" applyBorder="1" applyAlignment="1" applyProtection="1">
      <protection hidden="1"/>
    </xf>
    <xf numFmtId="0" fontId="23" fillId="0" borderId="0" xfId="0" applyFont="1" applyAlignment="1" applyProtection="1">
      <alignment horizontal="center" vertical="top" wrapText="1"/>
      <protection hidden="1"/>
    </xf>
    <xf numFmtId="0" fontId="23" fillId="0" borderId="21" xfId="0" applyFont="1" applyBorder="1" applyAlignment="1" applyProtection="1">
      <alignment horizontal="center" vertical="top" wrapText="1"/>
      <protection hidden="1"/>
    </xf>
    <xf numFmtId="0" fontId="23" fillId="0" borderId="41" xfId="0" applyFont="1" applyBorder="1" applyAlignment="1" applyProtection="1">
      <alignment horizontal="left" vertical="center" wrapText="1"/>
      <protection hidden="1"/>
    </xf>
    <xf numFmtId="0" fontId="23" fillId="0" borderId="42" xfId="0" applyFont="1" applyBorder="1" applyAlignment="1" applyProtection="1">
      <alignment horizontal="left" vertical="center" wrapText="1"/>
      <protection hidden="1"/>
    </xf>
    <xf numFmtId="0" fontId="23" fillId="0" borderId="49" xfId="0" applyFont="1" applyBorder="1" applyAlignment="1" applyProtection="1">
      <alignment horizontal="center" vertical="center"/>
      <protection hidden="1"/>
    </xf>
    <xf numFmtId="0" fontId="23" fillId="0" borderId="56" xfId="0" applyFont="1" applyBorder="1" applyAlignment="1" applyProtection="1">
      <alignment horizontal="center" vertical="center"/>
      <protection hidden="1"/>
    </xf>
    <xf numFmtId="0" fontId="23" fillId="0" borderId="51" xfId="0" applyFont="1" applyBorder="1" applyAlignment="1" applyProtection="1">
      <alignment horizontal="center" vertical="center"/>
      <protection hidden="1"/>
    </xf>
    <xf numFmtId="0" fontId="23" fillId="0" borderId="52" xfId="0" applyFont="1" applyBorder="1" applyAlignment="1" applyProtection="1">
      <alignment horizontal="center" vertical="center"/>
      <protection hidden="1"/>
    </xf>
    <xf numFmtId="0" fontId="23" fillId="0" borderId="34"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35" xfId="0" applyFont="1" applyBorder="1" applyAlignment="1" applyProtection="1">
      <alignment horizontal="center" vertical="center"/>
      <protection hidden="1"/>
    </xf>
    <xf numFmtId="0" fontId="23" fillId="0" borderId="21" xfId="0" applyFont="1" applyBorder="1" applyAlignment="1" applyProtection="1">
      <alignment horizontal="center" vertical="center"/>
      <protection hidden="1"/>
    </xf>
    <xf numFmtId="0" fontId="23" fillId="0" borderId="16" xfId="0" applyFont="1" applyBorder="1" applyAlignment="1" applyProtection="1">
      <alignment horizontal="center" vertical="center"/>
      <protection hidden="1"/>
    </xf>
    <xf numFmtId="0" fontId="23" fillId="0" borderId="29" xfId="0" applyFont="1" applyBorder="1" applyAlignment="1" applyProtection="1">
      <alignment horizontal="center" vertical="center"/>
      <protection hidden="1"/>
    </xf>
    <xf numFmtId="0" fontId="23" fillId="0" borderId="32" xfId="0" applyFont="1" applyBorder="1" applyAlignment="1" applyProtection="1">
      <alignment horizontal="center" vertical="center"/>
      <protection hidden="1"/>
    </xf>
    <xf numFmtId="0" fontId="23" fillId="0" borderId="15" xfId="0" applyFont="1" applyBorder="1" applyAlignment="1" applyProtection="1">
      <alignment horizontal="center" vertical="center"/>
      <protection hidden="1"/>
    </xf>
    <xf numFmtId="0" fontId="23" fillId="0" borderId="33" xfId="0" applyFont="1" applyBorder="1" applyAlignment="1" applyProtection="1">
      <alignment horizontal="center" vertical="center"/>
      <protection hidden="1"/>
    </xf>
    <xf numFmtId="0" fontId="23" fillId="0" borderId="15" xfId="0" applyFont="1" applyBorder="1" applyAlignment="1" applyProtection="1">
      <alignment horizontal="center" vertical="center"/>
      <protection locked="0" hidden="1"/>
    </xf>
    <xf numFmtId="0" fontId="23" fillId="0" borderId="43" xfId="0" applyFont="1" applyBorder="1" applyAlignment="1" applyProtection="1">
      <alignment horizontal="center" vertical="center"/>
      <protection hidden="1"/>
    </xf>
    <xf numFmtId="0" fontId="23" fillId="0" borderId="36" xfId="0" applyFont="1" applyBorder="1" applyAlignment="1" applyProtection="1">
      <alignment horizontal="center" vertical="center"/>
      <protection hidden="1"/>
    </xf>
    <xf numFmtId="0" fontId="23" fillId="0" borderId="37" xfId="0" applyFont="1" applyBorder="1" applyAlignment="1" applyProtection="1">
      <alignment horizontal="center" vertical="center"/>
      <protection hidden="1"/>
    </xf>
    <xf numFmtId="0" fontId="23" fillId="0" borderId="34" xfId="0" applyFont="1" applyBorder="1" applyAlignment="1" applyProtection="1">
      <alignment horizontal="center" vertical="center"/>
      <protection locked="0" hidden="1"/>
    </xf>
    <xf numFmtId="0" fontId="23" fillId="0" borderId="20" xfId="0" applyFont="1" applyBorder="1" applyAlignment="1" applyProtection="1">
      <alignment horizontal="center" vertical="center"/>
      <protection locked="0" hidden="1"/>
    </xf>
    <xf numFmtId="0" fontId="23" fillId="0" borderId="25" xfId="0" applyFont="1" applyBorder="1" applyAlignment="1" applyProtection="1">
      <alignment horizontal="left" vertical="center" shrinkToFit="1"/>
      <protection locked="0" hidden="1"/>
    </xf>
    <xf numFmtId="0" fontId="23" fillId="0" borderId="26" xfId="0" applyFont="1" applyBorder="1" applyAlignment="1" applyProtection="1">
      <alignment horizontal="left" vertical="center" shrinkToFit="1"/>
      <protection locked="0" hidden="1"/>
    </xf>
    <xf numFmtId="0" fontId="23" fillId="0" borderId="17" xfId="0" applyFont="1" applyBorder="1" applyAlignment="1" applyProtection="1">
      <alignment horizontal="left" vertical="center" shrinkToFit="1"/>
      <protection locked="0" hidden="1"/>
    </xf>
    <xf numFmtId="0" fontId="23" fillId="0" borderId="15" xfId="0" applyFont="1" applyBorder="1" applyAlignment="1" applyProtection="1">
      <alignment horizontal="left" vertical="center" shrinkToFit="1"/>
      <protection locked="0" hidden="1"/>
    </xf>
    <xf numFmtId="0" fontId="23" fillId="0" borderId="21" xfId="0" applyFont="1" applyBorder="1" applyAlignment="1" applyProtection="1">
      <alignment horizontal="left" vertical="center" shrinkToFit="1"/>
      <protection locked="0" hidden="1"/>
    </xf>
    <xf numFmtId="0" fontId="23" fillId="0" borderId="16" xfId="0" applyFont="1" applyBorder="1" applyAlignment="1" applyProtection="1">
      <alignment horizontal="left" vertical="center" shrinkToFit="1"/>
      <protection locked="0" hidden="1"/>
    </xf>
    <xf numFmtId="0" fontId="23" fillId="0" borderId="45" xfId="0" applyFont="1" applyBorder="1" applyAlignment="1" applyProtection="1">
      <alignment horizontal="center" vertical="center"/>
      <protection hidden="1"/>
    </xf>
    <xf numFmtId="0" fontId="23" fillId="0" borderId="46" xfId="0" applyFont="1" applyBorder="1" applyAlignment="1" applyProtection="1">
      <alignment horizontal="center" vertical="center"/>
      <protection hidden="1"/>
    </xf>
    <xf numFmtId="176" fontId="23" fillId="0" borderId="0" xfId="0" applyNumberFormat="1" applyFont="1" applyAlignment="1" applyProtection="1">
      <alignment horizontal="center" vertical="top"/>
      <protection hidden="1"/>
    </xf>
    <xf numFmtId="0" fontId="23" fillId="0" borderId="10" xfId="0" applyFont="1" applyBorder="1" applyAlignment="1" applyProtection="1">
      <alignment horizontal="right" vertical="top"/>
      <protection hidden="1"/>
    </xf>
    <xf numFmtId="0" fontId="23" fillId="0" borderId="0" xfId="0" applyFont="1" applyAlignment="1" applyProtection="1">
      <alignment horizontal="right" vertical="top"/>
      <protection hidden="1"/>
    </xf>
    <xf numFmtId="0" fontId="23" fillId="0" borderId="25" xfId="0" applyFont="1" applyBorder="1" applyAlignment="1" applyProtection="1">
      <alignment horizontal="center" vertical="center" wrapText="1" shrinkToFit="1"/>
      <protection hidden="1"/>
    </xf>
    <xf numFmtId="0" fontId="23" fillId="0" borderId="17" xfId="0" applyFont="1" applyBorder="1" applyAlignment="1" applyProtection="1">
      <alignment horizontal="center" vertical="center" wrapText="1" shrinkToFit="1"/>
      <protection hidden="1"/>
    </xf>
    <xf numFmtId="0" fontId="23" fillId="0" borderId="10" xfId="0" applyFont="1" applyBorder="1" applyAlignment="1" applyProtection="1">
      <alignment horizontal="center" vertical="center" wrapText="1" shrinkToFit="1"/>
      <protection hidden="1"/>
    </xf>
    <xf numFmtId="0" fontId="23" fillId="0" borderId="11" xfId="0" applyFont="1" applyBorder="1" applyAlignment="1" applyProtection="1">
      <alignment horizontal="center" vertical="center" wrapText="1" shrinkToFit="1"/>
      <protection hidden="1"/>
    </xf>
    <xf numFmtId="0" fontId="23" fillId="0" borderId="15" xfId="0" applyFont="1" applyBorder="1" applyAlignment="1" applyProtection="1">
      <alignment horizontal="center" vertical="center" wrapText="1" shrinkToFit="1"/>
      <protection hidden="1"/>
    </xf>
    <xf numFmtId="0" fontId="23" fillId="0" borderId="16" xfId="0" applyFont="1" applyBorder="1" applyAlignment="1" applyProtection="1">
      <alignment horizontal="center" vertical="center" wrapText="1" shrinkToFit="1"/>
      <protection hidden="1"/>
    </xf>
    <xf numFmtId="0" fontId="23" fillId="0" borderId="25" xfId="0" applyFont="1" applyBorder="1" applyAlignment="1" applyProtection="1">
      <alignment horizontal="left" vertical="center" shrinkToFit="1"/>
      <protection hidden="1"/>
    </xf>
    <xf numFmtId="0" fontId="23" fillId="0" borderId="26" xfId="0" applyFont="1" applyBorder="1" applyAlignment="1" applyProtection="1">
      <alignment horizontal="left" vertical="center" shrinkToFit="1"/>
      <protection hidden="1"/>
    </xf>
    <xf numFmtId="0" fontId="23" fillId="0" borderId="17" xfId="0" applyFont="1" applyBorder="1" applyAlignment="1" applyProtection="1">
      <alignment horizontal="left" vertical="center" shrinkToFit="1"/>
      <protection hidden="1"/>
    </xf>
    <xf numFmtId="0" fontId="23" fillId="0" borderId="15" xfId="0" applyFont="1" applyBorder="1" applyAlignment="1" applyProtection="1">
      <alignment horizontal="left" vertical="center" shrinkToFit="1"/>
      <protection hidden="1"/>
    </xf>
    <xf numFmtId="0" fontId="23" fillId="0" borderId="21" xfId="0" applyFont="1" applyBorder="1" applyAlignment="1" applyProtection="1">
      <alignment horizontal="left" vertical="center" shrinkToFit="1"/>
      <protection hidden="1"/>
    </xf>
    <xf numFmtId="0" fontId="23" fillId="0" borderId="16" xfId="0" applyFont="1" applyBorder="1" applyAlignment="1" applyProtection="1">
      <alignment horizontal="left" vertical="center" shrinkToFit="1"/>
      <protection hidden="1"/>
    </xf>
    <xf numFmtId="0" fontId="23" fillId="0" borderId="25" xfId="0" applyFont="1" applyBorder="1" applyAlignment="1" applyProtection="1">
      <alignment horizontal="left" vertical="center"/>
      <protection hidden="1"/>
    </xf>
    <xf numFmtId="0" fontId="23" fillId="0" borderId="26"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12" xfId="0" applyFont="1" applyBorder="1" applyAlignment="1" applyProtection="1">
      <alignment horizontal="left" vertical="center"/>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3" fillId="0" borderId="18" xfId="0" applyFont="1" applyBorder="1" applyAlignment="1" applyProtection="1">
      <alignment horizontal="left" vertical="center"/>
      <protection hidden="1"/>
    </xf>
    <xf numFmtId="0" fontId="23" fillId="0" borderId="19" xfId="0" applyFont="1" applyBorder="1" applyAlignment="1" applyProtection="1">
      <alignment horizontal="left" vertical="center"/>
      <protection hidden="1"/>
    </xf>
    <xf numFmtId="0" fontId="23" fillId="0" borderId="20" xfId="0" applyFont="1" applyBorder="1" applyAlignment="1" applyProtection="1">
      <alignment horizontal="left" vertical="center"/>
      <protection hidden="1"/>
    </xf>
    <xf numFmtId="0" fontId="23" fillId="0" borderId="29" xfId="0" applyFont="1" applyBorder="1" applyAlignment="1" applyProtection="1">
      <alignment horizontal="center" vertical="center"/>
      <protection locked="0" hidden="1"/>
    </xf>
    <xf numFmtId="0" fontId="33" fillId="0" borderId="25" xfId="0" applyFont="1" applyBorder="1" applyAlignment="1" applyProtection="1">
      <alignment horizontal="left" vertical="center" wrapText="1"/>
      <protection hidden="1"/>
    </xf>
    <xf numFmtId="0" fontId="33" fillId="0" borderId="26" xfId="0" applyFont="1" applyBorder="1" applyAlignment="1" applyProtection="1">
      <alignment horizontal="left" vertical="center" wrapText="1"/>
      <protection hidden="1"/>
    </xf>
    <xf numFmtId="0" fontId="33" fillId="0" borderId="17" xfId="0" applyFont="1" applyBorder="1" applyAlignment="1" applyProtection="1">
      <alignment horizontal="left" vertical="center" wrapText="1"/>
      <protection hidden="1"/>
    </xf>
    <xf numFmtId="0" fontId="33" fillId="0" borderId="10" xfId="0" applyFont="1" applyBorder="1" applyAlignment="1" applyProtection="1">
      <alignment horizontal="left" vertical="center" wrapText="1"/>
      <protection hidden="1"/>
    </xf>
    <xf numFmtId="0" fontId="33" fillId="0" borderId="0" xfId="0" applyFont="1" applyAlignment="1" applyProtection="1">
      <alignment horizontal="left" vertical="center" wrapText="1"/>
      <protection hidden="1"/>
    </xf>
    <xf numFmtId="0" fontId="33" fillId="0" borderId="11" xfId="0" applyFont="1" applyBorder="1" applyAlignment="1" applyProtection="1">
      <alignment horizontal="left" vertical="center" wrapText="1"/>
      <protection hidden="1"/>
    </xf>
    <xf numFmtId="0" fontId="33" fillId="0" borderId="15" xfId="0" applyFont="1" applyBorder="1" applyAlignment="1" applyProtection="1">
      <alignment horizontal="left" vertical="center" wrapText="1"/>
      <protection hidden="1"/>
    </xf>
    <xf numFmtId="0" fontId="33" fillId="0" borderId="21" xfId="0" applyFont="1" applyBorder="1" applyAlignment="1" applyProtection="1">
      <alignment horizontal="left" vertical="center" wrapText="1"/>
      <protection hidden="1"/>
    </xf>
    <xf numFmtId="0" fontId="33" fillId="0" borderId="16" xfId="0" applyFont="1" applyBorder="1" applyAlignment="1" applyProtection="1">
      <alignment horizontal="left" vertical="center" wrapText="1"/>
      <protection hidden="1"/>
    </xf>
    <xf numFmtId="0" fontId="23" fillId="0" borderId="43" xfId="0" applyFont="1" applyBorder="1" applyAlignment="1" applyProtection="1">
      <alignment horizontal="center" vertical="center"/>
      <protection locked="0" hidden="1"/>
    </xf>
    <xf numFmtId="0" fontId="23" fillId="0" borderId="36" xfId="0" applyFont="1" applyBorder="1" applyAlignment="1" applyProtection="1">
      <alignment horizontal="center" vertical="center"/>
      <protection locked="0" hidden="1"/>
    </xf>
    <xf numFmtId="0" fontId="23" fillId="0" borderId="38" xfId="0" applyFont="1" applyBorder="1" applyAlignment="1" applyProtection="1">
      <alignment horizontal="center" vertical="center"/>
      <protection locked="0" hidden="1"/>
    </xf>
    <xf numFmtId="0" fontId="23" fillId="0" borderId="31" xfId="0" applyFont="1" applyBorder="1" applyAlignment="1" applyProtection="1">
      <alignment horizontal="center" vertical="center"/>
      <protection hidden="1"/>
    </xf>
    <xf numFmtId="0" fontId="23" fillId="0" borderId="37" xfId="0" applyFont="1" applyBorder="1" applyAlignment="1" applyProtection="1">
      <alignment horizontal="center" vertical="center"/>
      <protection locked="0" hidden="1"/>
    </xf>
    <xf numFmtId="0" fontId="23" fillId="0" borderId="27" xfId="0" applyFont="1" applyBorder="1" applyAlignment="1" applyProtection="1">
      <alignment horizontal="center" vertical="center"/>
      <protection hidden="1"/>
    </xf>
    <xf numFmtId="0" fontId="23" fillId="0" borderId="48" xfId="0" applyFont="1" applyBorder="1" applyAlignment="1" applyProtection="1">
      <alignment horizontal="center" vertical="center"/>
      <protection locked="0" hidden="1"/>
    </xf>
    <xf numFmtId="0" fontId="23" fillId="0" borderId="53" xfId="0" applyFont="1" applyBorder="1" applyAlignment="1" applyProtection="1">
      <alignment horizontal="center" vertical="center"/>
      <protection locked="0" hidden="1"/>
    </xf>
    <xf numFmtId="0" fontId="23" fillId="0" borderId="54" xfId="0" applyFont="1" applyBorder="1" applyAlignment="1" applyProtection="1">
      <alignment horizontal="center" vertical="center"/>
      <protection locked="0" hidden="1"/>
    </xf>
    <xf numFmtId="0" fontId="23" fillId="0" borderId="55" xfId="0" applyFont="1" applyBorder="1" applyAlignment="1" applyProtection="1">
      <alignment horizontal="center" vertical="center"/>
      <protection locked="0" hidden="1"/>
    </xf>
    <xf numFmtId="0" fontId="33" fillId="0" borderId="18" xfId="0" applyFont="1" applyBorder="1" applyAlignment="1" applyProtection="1">
      <alignment horizontal="left" vertical="center" wrapText="1"/>
      <protection hidden="1"/>
    </xf>
    <xf numFmtId="0" fontId="33" fillId="0" borderId="19" xfId="0" applyFont="1" applyBorder="1" applyAlignment="1" applyProtection="1">
      <alignment horizontal="left" vertical="center" wrapText="1"/>
      <protection hidden="1"/>
    </xf>
    <xf numFmtId="0" fontId="33" fillId="0" borderId="20" xfId="0" applyFont="1" applyBorder="1" applyAlignment="1" applyProtection="1">
      <alignment horizontal="left" vertical="center" wrapText="1"/>
      <protection hidden="1"/>
    </xf>
    <xf numFmtId="0" fontId="23" fillId="0" borderId="39" xfId="0" applyFont="1" applyBorder="1" applyAlignment="1" applyProtection="1">
      <alignment horizontal="center" vertical="center"/>
      <protection locked="0" hidden="1"/>
    </xf>
    <xf numFmtId="0" fontId="22" fillId="0" borderId="45" xfId="0" applyFont="1" applyBorder="1" applyAlignment="1">
      <alignment horizontal="center" vertical="center"/>
    </xf>
    <xf numFmtId="0" fontId="22" fillId="0" borderId="47" xfId="0" applyFont="1" applyBorder="1" applyAlignment="1">
      <alignment horizontal="center" vertical="center"/>
    </xf>
    <xf numFmtId="0" fontId="22" fillId="0" borderId="46" xfId="0" applyFont="1" applyBorder="1" applyAlignment="1">
      <alignment horizontal="center" vertical="center"/>
    </xf>
    <xf numFmtId="0" fontId="22" fillId="0" borderId="23" xfId="0" applyFont="1" applyBorder="1" applyAlignment="1">
      <alignment horizontal="center" vertical="center"/>
    </xf>
    <xf numFmtId="0" fontId="22" fillId="0" borderId="0" xfId="0" applyFont="1" applyAlignment="1" applyProtection="1">
      <alignment shrinkToFit="1"/>
      <protection hidden="1"/>
    </xf>
    <xf numFmtId="0" fontId="22" fillId="0" borderId="21" xfId="0" applyFont="1" applyBorder="1" applyAlignment="1" applyProtection="1">
      <alignment shrinkToFit="1"/>
      <protection hidden="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5" xr:uid="{FEC9A5DA-88CE-4F72-9475-E6E1E507C22B}"/>
    <cellStyle name="Normal 2 2" xfId="44" xr:uid="{1285B46E-6B4F-4A9F-B906-A90F1C7CA0B2}"/>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394E4C6B-BD34-4D7D-998D-3F24E004BFC4}"/>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899"/>
  <sheetViews>
    <sheetView showGridLines="0" showRowColHeaders="0" tabSelected="1" zoomScale="96" zoomScaleNormal="96" zoomScaleSheetLayoutView="55" workbookViewId="0">
      <selection activeCell="F9" sqref="F9:P10"/>
    </sheetView>
  </sheetViews>
  <sheetFormatPr defaultColWidth="0" defaultRowHeight="13" zeroHeight="1"/>
  <cols>
    <col min="1" max="86" width="1.08984375" style="4" customWidth="1"/>
    <col min="87" max="104" width="1.26953125" style="4" customWidth="1"/>
    <col min="105" max="105" width="5.6328125" style="4" customWidth="1"/>
    <col min="106" max="108" width="1.26953125" style="1" hidden="1" customWidth="1"/>
    <col min="109" max="109" width="5.453125" style="1" hidden="1" customWidth="1"/>
    <col min="110" max="112" width="5.6328125" style="1" hidden="1" customWidth="1"/>
    <col min="113" max="113" width="17.26953125" style="1" hidden="1" customWidth="1"/>
    <col min="114" max="114" width="10.6328125" style="1" hidden="1" customWidth="1"/>
    <col min="115" max="115" width="15" style="1" hidden="1" customWidth="1"/>
    <col min="116" max="116" width="15.90625" style="1" hidden="1" customWidth="1"/>
    <col min="117" max="117" width="12.08984375" style="1" hidden="1" customWidth="1"/>
    <col min="118" max="118" width="7.6328125" style="1" hidden="1" customWidth="1"/>
    <col min="119" max="119" width="9.6328125" style="1" hidden="1" customWidth="1"/>
    <col min="120" max="121" width="6.08984375" style="1" hidden="1" customWidth="1"/>
    <col min="122" max="122" width="7.6328125" style="1" hidden="1" customWidth="1"/>
    <col min="123" max="123" width="5.6328125" style="1" hidden="1" customWidth="1"/>
    <col min="124" max="16384" width="9" style="1" hidden="1"/>
  </cols>
  <sheetData>
    <row r="1" spans="5:118" ht="6.65" customHeight="1"/>
    <row r="2" spans="5:118" ht="6.65" customHeight="1"/>
    <row r="3" spans="5:118" ht="6.65" customHeight="1">
      <c r="E3" s="227" t="s">
        <v>12</v>
      </c>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row>
    <row r="4" spans="5:118" ht="6.65" customHeight="1">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N4" s="227"/>
      <c r="BO4" s="227"/>
      <c r="BP4" s="227"/>
      <c r="BQ4" s="227"/>
      <c r="BR4" s="227"/>
      <c r="BS4" s="227"/>
      <c r="BT4" s="227"/>
      <c r="BU4" s="227"/>
      <c r="BV4" s="227"/>
      <c r="BW4" s="227"/>
      <c r="BX4" s="227"/>
      <c r="BY4" s="227"/>
      <c r="BZ4" s="227"/>
      <c r="CA4" s="227"/>
      <c r="CB4" s="227"/>
      <c r="CC4" s="227"/>
      <c r="CD4" s="227"/>
      <c r="CE4" s="227"/>
      <c r="CF4" s="227"/>
      <c r="CG4" s="227"/>
      <c r="CH4" s="227"/>
    </row>
    <row r="5" spans="5:118" ht="6.65" customHeight="1">
      <c r="E5" s="21"/>
      <c r="F5" s="21"/>
      <c r="G5" s="21"/>
      <c r="H5" s="21"/>
      <c r="I5" s="21"/>
      <c r="J5" s="21"/>
      <c r="K5" s="21"/>
      <c r="L5" s="21"/>
      <c r="M5" s="21"/>
      <c r="N5" s="21"/>
      <c r="O5" s="21"/>
      <c r="P5" s="21"/>
      <c r="Q5" s="21"/>
      <c r="R5" s="21"/>
      <c r="S5" s="21"/>
      <c r="T5" s="21"/>
      <c r="U5" s="21"/>
      <c r="V5" s="21"/>
      <c r="W5" s="21"/>
      <c r="X5" s="235" t="s">
        <v>99</v>
      </c>
      <c r="Y5" s="235"/>
      <c r="Z5" s="235"/>
      <c r="AA5" s="235"/>
      <c r="AB5" s="235"/>
      <c r="AC5" s="235"/>
      <c r="AD5" s="235"/>
      <c r="AE5" s="235"/>
      <c r="AF5" s="235"/>
      <c r="AG5" s="235"/>
      <c r="AH5" s="243"/>
      <c r="AI5" s="243"/>
      <c r="AJ5" s="243"/>
      <c r="AK5" s="243"/>
      <c r="AL5" s="243"/>
      <c r="AM5" s="243"/>
      <c r="AN5" s="243"/>
      <c r="AO5" s="243"/>
      <c r="AP5" s="243"/>
      <c r="AQ5" s="243"/>
      <c r="AR5" s="243"/>
      <c r="AS5" s="235" t="s">
        <v>100</v>
      </c>
      <c r="AT5" s="235"/>
      <c r="AU5" s="235"/>
      <c r="AV5" s="235"/>
      <c r="AW5" s="235"/>
      <c r="AX5" s="235"/>
      <c r="AY5" s="235"/>
      <c r="AZ5" s="235" t="str">
        <f>IF(AH5="","?",VLOOKUP(AH5,DI65:DL71,2,0))</f>
        <v>?</v>
      </c>
      <c r="BA5" s="235"/>
      <c r="BB5" s="235"/>
      <c r="BC5" s="235"/>
      <c r="BD5" s="235"/>
      <c r="BE5" s="235"/>
      <c r="BF5" s="235"/>
      <c r="BG5" s="235"/>
      <c r="BH5" s="235"/>
      <c r="BI5" s="235" t="s">
        <v>50</v>
      </c>
      <c r="BJ5" s="235"/>
      <c r="BK5" s="21"/>
      <c r="BL5" s="21"/>
      <c r="BM5" s="21"/>
      <c r="BN5" s="21"/>
      <c r="BO5" s="3"/>
      <c r="BP5" s="3"/>
      <c r="BQ5" s="3"/>
      <c r="BR5" s="3"/>
      <c r="BS5" s="3"/>
      <c r="BT5" s="3"/>
      <c r="BU5" s="3"/>
      <c r="BV5" s="3"/>
      <c r="BW5" s="3"/>
      <c r="BX5" s="3"/>
      <c r="BY5" s="3"/>
      <c r="BZ5" s="3"/>
      <c r="CA5" s="3"/>
      <c r="CB5" s="3"/>
      <c r="CC5" s="3"/>
      <c r="CD5" s="3"/>
      <c r="CE5" s="3"/>
      <c r="CF5" s="3"/>
      <c r="CG5" s="3"/>
      <c r="CH5" s="3"/>
    </row>
    <row r="6" spans="5:118" ht="6.65" customHeight="1">
      <c r="E6" s="21"/>
      <c r="F6" s="21"/>
      <c r="G6" s="21"/>
      <c r="H6" s="21"/>
      <c r="I6" s="21"/>
      <c r="J6" s="21"/>
      <c r="K6" s="21"/>
      <c r="L6" s="21"/>
      <c r="M6" s="21"/>
      <c r="N6" s="21"/>
      <c r="O6" s="21"/>
      <c r="P6" s="21"/>
      <c r="Q6" s="21"/>
      <c r="R6" s="21"/>
      <c r="S6" s="21"/>
      <c r="T6" s="21"/>
      <c r="U6" s="21"/>
      <c r="V6" s="21"/>
      <c r="W6" s="21"/>
      <c r="X6" s="235"/>
      <c r="Y6" s="235"/>
      <c r="Z6" s="235"/>
      <c r="AA6" s="235"/>
      <c r="AB6" s="235"/>
      <c r="AC6" s="235"/>
      <c r="AD6" s="235"/>
      <c r="AE6" s="235"/>
      <c r="AF6" s="235"/>
      <c r="AG6" s="235"/>
      <c r="AH6" s="243"/>
      <c r="AI6" s="243"/>
      <c r="AJ6" s="243"/>
      <c r="AK6" s="243"/>
      <c r="AL6" s="243"/>
      <c r="AM6" s="243"/>
      <c r="AN6" s="243"/>
      <c r="AO6" s="243"/>
      <c r="AP6" s="243"/>
      <c r="AQ6" s="243"/>
      <c r="AR6" s="243"/>
      <c r="AS6" s="235"/>
      <c r="AT6" s="235"/>
      <c r="AU6" s="235"/>
      <c r="AV6" s="235"/>
      <c r="AW6" s="235"/>
      <c r="AX6" s="235"/>
      <c r="AY6" s="235"/>
      <c r="AZ6" s="235"/>
      <c r="BA6" s="235"/>
      <c r="BB6" s="235"/>
      <c r="BC6" s="235"/>
      <c r="BD6" s="235"/>
      <c r="BE6" s="235"/>
      <c r="BF6" s="235"/>
      <c r="BG6" s="235"/>
      <c r="BH6" s="235"/>
      <c r="BI6" s="235"/>
      <c r="BJ6" s="235"/>
      <c r="BK6" s="21"/>
      <c r="BL6" s="21"/>
      <c r="BM6" s="21"/>
      <c r="BN6" s="21"/>
      <c r="BO6" s="3"/>
      <c r="BP6" s="3"/>
      <c r="BQ6" s="3"/>
      <c r="BR6" s="3"/>
      <c r="BS6" s="3"/>
      <c r="BT6" s="3"/>
      <c r="BU6" s="3"/>
      <c r="BV6" s="3"/>
      <c r="BW6" s="3"/>
      <c r="BX6" s="3"/>
      <c r="BY6" s="3"/>
      <c r="BZ6" s="3"/>
      <c r="CA6" s="3"/>
      <c r="CB6" s="3"/>
      <c r="CC6" s="3"/>
      <c r="CD6" s="3"/>
      <c r="CE6" s="3"/>
      <c r="CF6" s="3"/>
      <c r="CG6" s="3"/>
      <c r="CH6" s="3"/>
    </row>
    <row r="7" spans="5:118" ht="6.65" customHeight="1">
      <c r="E7" s="21"/>
      <c r="F7" s="21"/>
      <c r="G7" s="21"/>
      <c r="H7" s="21"/>
      <c r="I7" s="21"/>
      <c r="J7" s="21"/>
      <c r="K7" s="21"/>
      <c r="L7" s="21"/>
      <c r="M7" s="21"/>
      <c r="N7" s="21"/>
      <c r="O7" s="21"/>
      <c r="P7" s="21"/>
      <c r="Q7" s="2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2"/>
      <c r="AR7" s="22"/>
      <c r="AS7" s="22"/>
      <c r="AT7" s="22"/>
      <c r="AU7" s="22"/>
      <c r="AV7" s="22"/>
      <c r="AW7" s="22"/>
      <c r="AX7" s="22"/>
      <c r="AY7" s="22"/>
      <c r="AZ7" s="22"/>
      <c r="BA7" s="22"/>
      <c r="BB7" s="22"/>
      <c r="BC7" s="22"/>
      <c r="BD7" s="22"/>
      <c r="BE7" s="22"/>
      <c r="BF7" s="22"/>
      <c r="BG7" s="22"/>
      <c r="BH7" s="22"/>
      <c r="BI7" s="22"/>
      <c r="BJ7" s="22"/>
      <c r="BK7" s="21"/>
      <c r="BL7" s="21"/>
      <c r="BM7" s="21"/>
      <c r="BN7" s="21"/>
      <c r="BO7" s="3"/>
      <c r="BP7" s="3"/>
      <c r="BQ7" s="3"/>
      <c r="BR7" s="3"/>
      <c r="BS7" s="3"/>
      <c r="BT7" s="3"/>
      <c r="BU7" s="3"/>
      <c r="BV7" s="3"/>
      <c r="BW7" s="3"/>
      <c r="BX7" s="3"/>
      <c r="BY7" s="3"/>
      <c r="BZ7" s="3"/>
      <c r="CA7" s="3"/>
      <c r="CB7" s="3"/>
      <c r="CC7" s="3"/>
      <c r="CD7" s="3"/>
      <c r="CE7" s="3"/>
      <c r="CF7" s="3"/>
      <c r="CG7" s="3"/>
      <c r="CH7" s="3"/>
    </row>
    <row r="8" spans="5:118" ht="6.65" customHeight="1">
      <c r="E8" s="21"/>
      <c r="F8" s="21"/>
      <c r="G8" s="21"/>
      <c r="H8" s="21"/>
      <c r="I8" s="21"/>
      <c r="J8" s="21"/>
      <c r="K8" s="21"/>
      <c r="L8" s="21"/>
      <c r="M8" s="21"/>
      <c r="N8" s="21"/>
      <c r="O8" s="21"/>
      <c r="P8" s="21"/>
      <c r="Q8" s="2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2"/>
      <c r="AR8" s="22"/>
      <c r="AS8" s="22"/>
      <c r="AT8" s="22"/>
      <c r="AU8" s="22"/>
      <c r="AV8" s="22"/>
      <c r="AW8" s="22"/>
      <c r="AX8" s="22"/>
      <c r="AY8" s="22"/>
      <c r="AZ8" s="22"/>
      <c r="BA8" s="22"/>
      <c r="BB8" s="22"/>
      <c r="BC8" s="22"/>
      <c r="BD8" s="22"/>
      <c r="BE8" s="22"/>
      <c r="BF8" s="22"/>
      <c r="BG8" s="22"/>
      <c r="BH8" s="22"/>
      <c r="BI8" s="22"/>
      <c r="BJ8" s="22"/>
      <c r="BK8" s="21"/>
      <c r="BL8" s="21"/>
      <c r="BM8" s="21"/>
      <c r="BN8" s="21"/>
      <c r="BO8" s="3"/>
      <c r="BP8" s="3"/>
      <c r="BQ8" s="3"/>
      <c r="BR8" s="3"/>
      <c r="BS8" s="3"/>
      <c r="BT8" s="3"/>
      <c r="BU8" s="3"/>
      <c r="BV8" s="3"/>
      <c r="BW8" s="3"/>
      <c r="BX8" s="3"/>
      <c r="BY8" s="3"/>
      <c r="BZ8" s="3"/>
      <c r="CA8" s="3"/>
      <c r="CB8" s="3"/>
      <c r="CC8" s="3"/>
      <c r="CD8" s="3"/>
      <c r="CE8" s="3"/>
      <c r="CF8" s="3"/>
      <c r="CG8" s="3"/>
      <c r="CH8" s="3"/>
    </row>
    <row r="9" spans="5:118" ht="6.65" customHeight="1">
      <c r="E9" s="23"/>
      <c r="F9" s="381" t="s">
        <v>194</v>
      </c>
      <c r="G9" s="381"/>
      <c r="H9" s="381"/>
      <c r="I9" s="381"/>
      <c r="J9" s="381"/>
      <c r="K9" s="381"/>
      <c r="L9" s="381"/>
      <c r="M9" s="381"/>
      <c r="N9" s="381"/>
      <c r="O9" s="381"/>
      <c r="P9" s="381"/>
      <c r="Q9" s="234" t="s">
        <v>23</v>
      </c>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
      <c r="AR9" s="24"/>
      <c r="AS9" s="24"/>
      <c r="AT9" s="23"/>
      <c r="AU9" s="23"/>
      <c r="AV9" s="23"/>
      <c r="AW9" s="23"/>
      <c r="AX9" s="23"/>
      <c r="AY9" s="23"/>
      <c r="AZ9" s="23"/>
      <c r="BA9" s="23"/>
      <c r="BB9" s="23"/>
      <c r="BC9" s="23"/>
      <c r="BD9" s="23"/>
      <c r="BE9" s="23"/>
      <c r="BF9" s="23"/>
      <c r="BG9" s="23"/>
      <c r="BH9" s="23"/>
      <c r="BI9" s="23"/>
      <c r="BJ9" s="23"/>
      <c r="BK9" s="23"/>
      <c r="BL9" s="23"/>
      <c r="BM9" s="23"/>
      <c r="BN9" s="23"/>
      <c r="BO9" s="3"/>
      <c r="BP9" s="240" t="s">
        <v>195</v>
      </c>
      <c r="BQ9" s="240"/>
      <c r="BR9" s="240"/>
      <c r="BS9" s="240"/>
      <c r="BT9" s="240"/>
      <c r="BU9" s="240"/>
      <c r="BV9" s="240"/>
      <c r="BW9" s="240"/>
      <c r="BX9" s="240"/>
      <c r="BY9" s="240"/>
      <c r="BZ9" s="240"/>
      <c r="CA9" s="240"/>
      <c r="CB9" s="240"/>
      <c r="CC9" s="240"/>
      <c r="CD9" s="240"/>
      <c r="CE9" s="240"/>
      <c r="CF9" s="240"/>
      <c r="CG9" s="240"/>
      <c r="CH9" s="240"/>
      <c r="DB9" s="4"/>
    </row>
    <row r="10" spans="5:118" ht="6.65" customHeight="1">
      <c r="E10" s="23"/>
      <c r="F10" s="382"/>
      <c r="G10" s="382"/>
      <c r="H10" s="382"/>
      <c r="I10" s="382"/>
      <c r="J10" s="382"/>
      <c r="K10" s="382"/>
      <c r="L10" s="382"/>
      <c r="M10" s="382"/>
      <c r="N10" s="382"/>
      <c r="O10" s="382"/>
      <c r="P10" s="382"/>
      <c r="Q10" s="231"/>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
      <c r="AR10" s="24"/>
      <c r="AS10" s="24"/>
      <c r="AT10" s="23"/>
      <c r="AU10" s="23"/>
      <c r="AV10" s="23"/>
      <c r="AW10" s="23"/>
      <c r="AX10" s="23"/>
      <c r="AY10" s="23"/>
      <c r="AZ10" s="23"/>
      <c r="BA10" s="23"/>
      <c r="BB10" s="23"/>
      <c r="BC10" s="23"/>
      <c r="BD10" s="23"/>
      <c r="BE10" s="23"/>
      <c r="BF10" s="23"/>
      <c r="BG10" s="23"/>
      <c r="BH10" s="23"/>
      <c r="BI10" s="23"/>
      <c r="BJ10" s="23"/>
      <c r="BK10" s="23"/>
      <c r="BL10" s="23"/>
      <c r="BM10" s="23"/>
      <c r="BN10" s="23"/>
      <c r="BO10" s="3"/>
      <c r="BP10" s="240"/>
      <c r="BQ10" s="240"/>
      <c r="BR10" s="240"/>
      <c r="BS10" s="240"/>
      <c r="BT10" s="240"/>
      <c r="BU10" s="240"/>
      <c r="BV10" s="240"/>
      <c r="BW10" s="240"/>
      <c r="BX10" s="240"/>
      <c r="BY10" s="240"/>
      <c r="BZ10" s="240"/>
      <c r="CA10" s="240"/>
      <c r="CB10" s="240"/>
      <c r="CC10" s="240"/>
      <c r="CD10" s="240"/>
      <c r="CE10" s="240"/>
      <c r="CF10" s="240"/>
      <c r="CG10" s="240"/>
      <c r="CH10" s="240"/>
      <c r="DB10" s="4"/>
    </row>
    <row r="11" spans="5:118" ht="6.65" customHeight="1">
      <c r="E11" s="3"/>
      <c r="F11" s="228" t="s">
        <v>196</v>
      </c>
      <c r="G11" s="228"/>
      <c r="H11" s="228"/>
      <c r="I11" s="228"/>
      <c r="J11" s="228"/>
      <c r="K11" s="228"/>
      <c r="L11" s="228"/>
      <c r="M11" s="228"/>
      <c r="N11" s="228"/>
      <c r="O11" s="228"/>
      <c r="P11" s="228"/>
      <c r="Q11" s="230" t="s">
        <v>23</v>
      </c>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4"/>
      <c r="AR11" s="24"/>
      <c r="AS11" s="236" t="s">
        <v>31</v>
      </c>
      <c r="AT11" s="236"/>
      <c r="AU11" s="236"/>
      <c r="AV11" s="236"/>
      <c r="AW11" s="236"/>
      <c r="AX11" s="236"/>
      <c r="AY11" s="236"/>
      <c r="AZ11" s="236"/>
      <c r="BA11" s="236"/>
      <c r="BB11" s="236"/>
      <c r="BC11" s="236"/>
      <c r="BD11" s="238"/>
      <c r="BE11" s="238"/>
      <c r="BF11" s="238"/>
      <c r="BG11" s="238"/>
      <c r="BH11" s="238"/>
      <c r="BI11" s="238"/>
      <c r="BJ11" s="238"/>
      <c r="BK11" s="238"/>
      <c r="BL11" s="238"/>
      <c r="BM11" s="238"/>
      <c r="BN11" s="21"/>
      <c r="BO11" s="244" t="s">
        <v>197</v>
      </c>
      <c r="BP11" s="244"/>
      <c r="BQ11" s="244"/>
      <c r="BR11" s="244"/>
      <c r="BS11" s="244"/>
      <c r="BT11" s="244"/>
      <c r="BU11" s="244"/>
      <c r="BV11" s="244"/>
      <c r="BW11" s="244"/>
      <c r="BX11" s="244"/>
      <c r="BY11" s="246"/>
      <c r="BZ11" s="246"/>
      <c r="CA11" s="246"/>
      <c r="CB11" s="246"/>
      <c r="CC11" s="246"/>
      <c r="CD11" s="246"/>
      <c r="CE11" s="244" t="s">
        <v>35</v>
      </c>
      <c r="CF11" s="244"/>
      <c r="CG11" s="244"/>
      <c r="CH11" s="244"/>
    </row>
    <row r="12" spans="5:118" ht="6.65" customHeight="1">
      <c r="E12" s="3"/>
      <c r="F12" s="229"/>
      <c r="G12" s="229"/>
      <c r="H12" s="229"/>
      <c r="I12" s="229"/>
      <c r="J12" s="229"/>
      <c r="K12" s="229"/>
      <c r="L12" s="229"/>
      <c r="M12" s="229"/>
      <c r="N12" s="229"/>
      <c r="O12" s="229"/>
      <c r="P12" s="229"/>
      <c r="Q12" s="231"/>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4"/>
      <c r="AR12" s="24"/>
      <c r="AS12" s="237"/>
      <c r="AT12" s="237"/>
      <c r="AU12" s="237"/>
      <c r="AV12" s="237"/>
      <c r="AW12" s="237"/>
      <c r="AX12" s="237"/>
      <c r="AY12" s="237"/>
      <c r="AZ12" s="237"/>
      <c r="BA12" s="237"/>
      <c r="BB12" s="237"/>
      <c r="BC12" s="237"/>
      <c r="BD12" s="239"/>
      <c r="BE12" s="239"/>
      <c r="BF12" s="239"/>
      <c r="BG12" s="239"/>
      <c r="BH12" s="239"/>
      <c r="BI12" s="239"/>
      <c r="BJ12" s="239"/>
      <c r="BK12" s="239"/>
      <c r="BL12" s="239"/>
      <c r="BM12" s="239"/>
      <c r="BN12" s="20"/>
      <c r="BO12" s="245"/>
      <c r="BP12" s="245"/>
      <c r="BQ12" s="245"/>
      <c r="BR12" s="245"/>
      <c r="BS12" s="245"/>
      <c r="BT12" s="245"/>
      <c r="BU12" s="245"/>
      <c r="BV12" s="245"/>
      <c r="BW12" s="245"/>
      <c r="BX12" s="245"/>
      <c r="BY12" s="247"/>
      <c r="BZ12" s="247"/>
      <c r="CA12" s="247"/>
      <c r="CB12" s="247"/>
      <c r="CC12" s="247"/>
      <c r="CD12" s="247"/>
      <c r="CE12" s="245"/>
      <c r="CF12" s="245"/>
      <c r="CG12" s="245"/>
      <c r="CH12" s="245"/>
    </row>
    <row r="13" spans="5:118" ht="6.65" customHeight="1">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6"/>
      <c r="CJ13" s="3"/>
      <c r="CK13" s="3"/>
      <c r="CL13" s="3"/>
      <c r="CM13" s="3"/>
      <c r="CN13" s="3"/>
      <c r="CO13" s="3"/>
      <c r="CP13" s="3"/>
      <c r="CQ13" s="3"/>
      <c r="CR13" s="3"/>
      <c r="CS13" s="3"/>
      <c r="CT13" s="3"/>
      <c r="CU13" s="3"/>
      <c r="CV13" s="3"/>
      <c r="CW13" s="3"/>
      <c r="CX13" s="3"/>
      <c r="CY13" s="26"/>
      <c r="CZ13" s="26"/>
    </row>
    <row r="14" spans="5:118" ht="6.65" customHeight="1">
      <c r="E14" s="192" t="s">
        <v>0</v>
      </c>
      <c r="F14" s="193"/>
      <c r="G14" s="193"/>
      <c r="H14" s="193"/>
      <c r="I14" s="193"/>
      <c r="J14" s="193"/>
      <c r="K14" s="193"/>
      <c r="L14" s="193"/>
      <c r="M14" s="194"/>
      <c r="N14" s="248" t="s">
        <v>1</v>
      </c>
      <c r="O14" s="249"/>
      <c r="P14" s="249"/>
      <c r="Q14" s="249"/>
      <c r="R14" s="249"/>
      <c r="S14" s="249"/>
      <c r="T14" s="249"/>
      <c r="U14" s="249"/>
      <c r="V14" s="249"/>
      <c r="W14" s="249"/>
      <c r="X14" s="249"/>
      <c r="Y14" s="248" t="s">
        <v>3</v>
      </c>
      <c r="Z14" s="249"/>
      <c r="AA14" s="249"/>
      <c r="AB14" s="249"/>
      <c r="AC14" s="249"/>
      <c r="AD14" s="249"/>
      <c r="AE14" s="249"/>
      <c r="AF14" s="249"/>
      <c r="AG14" s="249"/>
      <c r="AH14" s="249"/>
      <c r="AI14" s="249"/>
      <c r="AJ14" s="249"/>
      <c r="AK14" s="249"/>
      <c r="AL14" s="249"/>
      <c r="AM14" s="248" t="s">
        <v>2</v>
      </c>
      <c r="AN14" s="249"/>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135" t="s">
        <v>4</v>
      </c>
      <c r="BK14" s="136"/>
      <c r="BL14" s="136"/>
      <c r="BM14" s="136"/>
      <c r="BN14" s="136"/>
      <c r="BO14" s="136"/>
      <c r="BP14" s="136"/>
      <c r="BQ14" s="136"/>
      <c r="BR14" s="136"/>
      <c r="BS14" s="136"/>
      <c r="BT14" s="136"/>
      <c r="BU14" s="136"/>
      <c r="BV14" s="136"/>
      <c r="BW14" s="136"/>
      <c r="BX14" s="136"/>
      <c r="BY14" s="135" t="s">
        <v>5</v>
      </c>
      <c r="BZ14" s="136"/>
      <c r="CA14" s="136"/>
      <c r="CB14" s="136"/>
      <c r="CC14" s="136"/>
      <c r="CD14" s="136"/>
      <c r="CE14" s="136"/>
      <c r="CF14" s="136"/>
      <c r="CG14" s="136"/>
      <c r="CH14" s="136"/>
    </row>
    <row r="15" spans="5:118" ht="6.65" customHeight="1">
      <c r="E15" s="195"/>
      <c r="F15" s="196"/>
      <c r="G15" s="196"/>
      <c r="H15" s="196"/>
      <c r="I15" s="196"/>
      <c r="J15" s="196"/>
      <c r="K15" s="196"/>
      <c r="L15" s="196"/>
      <c r="M15" s="197"/>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250"/>
      <c r="BC15" s="250"/>
      <c r="BD15" s="250"/>
      <c r="BE15" s="250"/>
      <c r="BF15" s="250"/>
      <c r="BG15" s="250"/>
      <c r="BH15" s="250"/>
      <c r="BI15" s="250"/>
      <c r="BJ15" s="136"/>
      <c r="BK15" s="136"/>
      <c r="BL15" s="136"/>
      <c r="BM15" s="136"/>
      <c r="BN15" s="136"/>
      <c r="BO15" s="136"/>
      <c r="BP15" s="136"/>
      <c r="BQ15" s="136"/>
      <c r="BR15" s="136"/>
      <c r="BS15" s="136"/>
      <c r="BT15" s="136"/>
      <c r="BU15" s="136"/>
      <c r="BV15" s="136"/>
      <c r="BW15" s="136"/>
      <c r="BX15" s="136"/>
      <c r="BY15" s="136"/>
      <c r="BZ15" s="136"/>
      <c r="CA15" s="136"/>
      <c r="CB15" s="136"/>
      <c r="CC15" s="136"/>
      <c r="CD15" s="136"/>
      <c r="CE15" s="136"/>
      <c r="CF15" s="136"/>
      <c r="CG15" s="136"/>
      <c r="CH15" s="136"/>
    </row>
    <row r="16" spans="5:118" ht="6.65" customHeight="1">
      <c r="E16" s="195"/>
      <c r="F16" s="196"/>
      <c r="G16" s="196"/>
      <c r="H16" s="196"/>
      <c r="I16" s="196"/>
      <c r="J16" s="196"/>
      <c r="K16" s="196"/>
      <c r="L16" s="196"/>
      <c r="M16" s="197"/>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136"/>
      <c r="BK16" s="136"/>
      <c r="BL16" s="136"/>
      <c r="BM16" s="136"/>
      <c r="BN16" s="136"/>
      <c r="BO16" s="136"/>
      <c r="BP16" s="136"/>
      <c r="BQ16" s="136"/>
      <c r="BR16" s="136"/>
      <c r="BS16" s="136"/>
      <c r="BT16" s="136"/>
      <c r="BU16" s="136"/>
      <c r="BV16" s="136"/>
      <c r="BW16" s="136"/>
      <c r="BX16" s="136"/>
      <c r="BY16" s="138" t="s">
        <v>13</v>
      </c>
      <c r="BZ16" s="139"/>
      <c r="CA16" s="139"/>
      <c r="CB16" s="139"/>
      <c r="CC16" s="140"/>
      <c r="CD16" s="142" t="s">
        <v>14</v>
      </c>
      <c r="CE16" s="139"/>
      <c r="CF16" s="139"/>
      <c r="CG16" s="140"/>
      <c r="CH16" s="143"/>
      <c r="DI16" s="6"/>
      <c r="DJ16" s="6"/>
      <c r="DK16" s="6"/>
      <c r="DL16" s="6"/>
      <c r="DM16" s="6"/>
      <c r="DN16" s="6"/>
    </row>
    <row r="17" spans="5:122" ht="6.65" customHeight="1">
      <c r="E17" s="198"/>
      <c r="F17" s="199"/>
      <c r="G17" s="199"/>
      <c r="H17" s="199"/>
      <c r="I17" s="199"/>
      <c r="J17" s="199"/>
      <c r="K17" s="199"/>
      <c r="L17" s="199"/>
      <c r="M17" s="20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60"/>
      <c r="AN17" s="260"/>
      <c r="AO17" s="260"/>
      <c r="AP17" s="260"/>
      <c r="AQ17" s="260"/>
      <c r="AR17" s="260"/>
      <c r="AS17" s="260"/>
      <c r="AT17" s="260"/>
      <c r="AU17" s="260"/>
      <c r="AV17" s="260"/>
      <c r="AW17" s="260"/>
      <c r="AX17" s="260"/>
      <c r="AY17" s="260"/>
      <c r="AZ17" s="260"/>
      <c r="BA17" s="260"/>
      <c r="BB17" s="260"/>
      <c r="BC17" s="260"/>
      <c r="BD17" s="260"/>
      <c r="BE17" s="260"/>
      <c r="BF17" s="260"/>
      <c r="BG17" s="260"/>
      <c r="BH17" s="260"/>
      <c r="BI17" s="260"/>
      <c r="BJ17" s="136"/>
      <c r="BK17" s="136"/>
      <c r="BL17" s="136"/>
      <c r="BM17" s="136"/>
      <c r="BN17" s="136"/>
      <c r="BO17" s="136"/>
      <c r="BP17" s="136"/>
      <c r="BQ17" s="136"/>
      <c r="BR17" s="136"/>
      <c r="BS17" s="136"/>
      <c r="BT17" s="136"/>
      <c r="BU17" s="136"/>
      <c r="BV17" s="136"/>
      <c r="BW17" s="136"/>
      <c r="BX17" s="136"/>
      <c r="BY17" s="141"/>
      <c r="BZ17" s="139"/>
      <c r="CA17" s="139"/>
      <c r="CB17" s="139"/>
      <c r="CC17" s="140"/>
      <c r="CD17" s="139"/>
      <c r="CE17" s="139"/>
      <c r="CF17" s="139"/>
      <c r="CG17" s="140"/>
      <c r="CH17" s="143"/>
      <c r="DA17" s="26"/>
      <c r="DB17" s="5"/>
      <c r="DC17" s="5"/>
      <c r="DD17" s="5"/>
      <c r="DE17" s="5"/>
      <c r="DF17" s="5"/>
      <c r="DG17" s="5"/>
      <c r="DI17" s="6" t="s">
        <v>24</v>
      </c>
      <c r="DJ17" s="7" t="s">
        <v>25</v>
      </c>
      <c r="DK17" s="7" t="s">
        <v>121</v>
      </c>
      <c r="DL17" s="6">
        <v>300</v>
      </c>
      <c r="DM17" s="6">
        <v>400</v>
      </c>
      <c r="DN17" s="8">
        <v>620</v>
      </c>
      <c r="DO17" s="9" t="s">
        <v>125</v>
      </c>
      <c r="DP17" s="6"/>
      <c r="DQ17" s="6"/>
      <c r="DR17" s="6"/>
    </row>
    <row r="18" spans="5:122" ht="6.65" customHeight="1">
      <c r="E18" s="258" t="s">
        <v>27</v>
      </c>
      <c r="F18" s="259"/>
      <c r="G18" s="146" t="s">
        <v>40</v>
      </c>
      <c r="H18" s="147"/>
      <c r="I18" s="147"/>
      <c r="J18" s="147"/>
      <c r="K18" s="147"/>
      <c r="L18" s="147"/>
      <c r="M18" s="148"/>
      <c r="N18" s="137" t="s">
        <v>6</v>
      </c>
      <c r="O18" s="137"/>
      <c r="P18" s="137"/>
      <c r="Q18" s="137"/>
      <c r="R18" s="137"/>
      <c r="S18" s="137"/>
      <c r="T18" s="137"/>
      <c r="U18" s="137"/>
      <c r="V18" s="137"/>
      <c r="W18" s="137"/>
      <c r="X18" s="137"/>
      <c r="Y18" s="171" t="s">
        <v>7</v>
      </c>
      <c r="Z18" s="171"/>
      <c r="AA18" s="171"/>
      <c r="AB18" s="171"/>
      <c r="AC18" s="171"/>
      <c r="AD18" s="171"/>
      <c r="AE18" s="171"/>
      <c r="AF18" s="171"/>
      <c r="AG18" s="171"/>
      <c r="AH18" s="171"/>
      <c r="AI18" s="171"/>
      <c r="AJ18" s="171"/>
      <c r="AK18" s="171"/>
      <c r="AL18" s="171"/>
      <c r="AM18" s="69" t="s">
        <v>36</v>
      </c>
      <c r="AN18" s="70"/>
      <c r="AO18" s="70"/>
      <c r="AP18" s="70"/>
      <c r="AQ18" s="70"/>
      <c r="AR18" s="70"/>
      <c r="AS18" s="70"/>
      <c r="AT18" s="70"/>
      <c r="AU18" s="70"/>
      <c r="AV18" s="70"/>
      <c r="AW18" s="70"/>
      <c r="AX18" s="70"/>
      <c r="AY18" s="70"/>
      <c r="AZ18" s="70"/>
      <c r="BA18" s="70"/>
      <c r="BB18" s="70"/>
      <c r="BC18" s="70"/>
      <c r="BD18" s="70"/>
      <c r="BE18" s="70"/>
      <c r="BF18" s="70"/>
      <c r="BG18" s="70"/>
      <c r="BH18" s="70"/>
      <c r="BI18" s="71"/>
      <c r="BJ18" s="70"/>
      <c r="BK18" s="70"/>
      <c r="BL18" s="70"/>
      <c r="BM18" s="70"/>
      <c r="BN18" s="70"/>
      <c r="BO18" s="70"/>
      <c r="BP18" s="70"/>
      <c r="BQ18" s="70"/>
      <c r="BR18" s="70"/>
      <c r="BS18" s="70"/>
      <c r="BT18" s="70"/>
      <c r="BU18" s="70"/>
      <c r="BV18" s="70"/>
      <c r="BW18" s="70"/>
      <c r="BX18" s="70"/>
      <c r="BY18" s="164"/>
      <c r="BZ18" s="165"/>
      <c r="CA18" s="165"/>
      <c r="CB18" s="165"/>
      <c r="CC18" s="165"/>
      <c r="CD18" s="166"/>
      <c r="CE18" s="165"/>
      <c r="CF18" s="165"/>
      <c r="CG18" s="165"/>
      <c r="CH18" s="167"/>
      <c r="CI18" s="98" t="s">
        <v>32</v>
      </c>
      <c r="CJ18" s="98"/>
      <c r="CK18" s="98"/>
      <c r="CL18" s="98"/>
      <c r="CM18" s="98"/>
      <c r="CN18" s="98"/>
      <c r="CO18" s="98"/>
      <c r="CP18" s="98"/>
      <c r="CQ18" s="98"/>
      <c r="CR18" s="98"/>
      <c r="CS18" s="98"/>
      <c r="CT18" s="98"/>
      <c r="CU18" s="98"/>
      <c r="CV18" s="98"/>
      <c r="CW18" s="98"/>
      <c r="CX18" s="98"/>
      <c r="CY18" s="98"/>
      <c r="CZ18" s="98"/>
      <c r="DI18" s="6"/>
      <c r="DJ18" s="7" t="s">
        <v>26</v>
      </c>
      <c r="DK18" s="7" t="s">
        <v>122</v>
      </c>
      <c r="DL18" s="6">
        <v>250</v>
      </c>
      <c r="DM18" s="6">
        <v>300</v>
      </c>
      <c r="DN18" s="8">
        <v>622</v>
      </c>
      <c r="DO18" s="9" t="s">
        <v>126</v>
      </c>
      <c r="DP18" s="9">
        <v>1</v>
      </c>
      <c r="DQ18" s="9">
        <v>1</v>
      </c>
      <c r="DR18" s="9">
        <v>1</v>
      </c>
    </row>
    <row r="19" spans="5:122" ht="6.65" customHeight="1">
      <c r="E19" s="65"/>
      <c r="F19" s="66"/>
      <c r="G19" s="108"/>
      <c r="H19" s="109"/>
      <c r="I19" s="109"/>
      <c r="J19" s="109"/>
      <c r="K19" s="109"/>
      <c r="L19" s="109"/>
      <c r="M19" s="110"/>
      <c r="N19" s="115"/>
      <c r="O19" s="115"/>
      <c r="P19" s="115"/>
      <c r="Q19" s="115"/>
      <c r="R19" s="115"/>
      <c r="S19" s="115"/>
      <c r="T19" s="115"/>
      <c r="U19" s="115"/>
      <c r="V19" s="115"/>
      <c r="W19" s="115"/>
      <c r="X19" s="115"/>
      <c r="Y19" s="144"/>
      <c r="Z19" s="144"/>
      <c r="AA19" s="144"/>
      <c r="AB19" s="144"/>
      <c r="AC19" s="144"/>
      <c r="AD19" s="144"/>
      <c r="AE19" s="144"/>
      <c r="AF19" s="144"/>
      <c r="AG19" s="144"/>
      <c r="AH19" s="144"/>
      <c r="AI19" s="144"/>
      <c r="AJ19" s="144"/>
      <c r="AK19" s="144"/>
      <c r="AL19" s="144"/>
      <c r="AM19" s="155"/>
      <c r="AN19" s="156"/>
      <c r="AO19" s="156"/>
      <c r="AP19" s="156"/>
      <c r="AQ19" s="156"/>
      <c r="AR19" s="156"/>
      <c r="AS19" s="156"/>
      <c r="AT19" s="156"/>
      <c r="AU19" s="156"/>
      <c r="AV19" s="156"/>
      <c r="AW19" s="156"/>
      <c r="AX19" s="156"/>
      <c r="AY19" s="156"/>
      <c r="AZ19" s="156"/>
      <c r="BA19" s="156"/>
      <c r="BB19" s="156"/>
      <c r="BC19" s="156"/>
      <c r="BD19" s="156"/>
      <c r="BE19" s="156"/>
      <c r="BF19" s="156"/>
      <c r="BG19" s="156"/>
      <c r="BH19" s="156"/>
      <c r="BI19" s="157"/>
      <c r="BJ19" s="156"/>
      <c r="BK19" s="156"/>
      <c r="BL19" s="156"/>
      <c r="BM19" s="156"/>
      <c r="BN19" s="156"/>
      <c r="BO19" s="156"/>
      <c r="BP19" s="156"/>
      <c r="BQ19" s="156"/>
      <c r="BR19" s="156"/>
      <c r="BS19" s="156"/>
      <c r="BT19" s="156"/>
      <c r="BU19" s="156"/>
      <c r="BV19" s="156"/>
      <c r="BW19" s="156"/>
      <c r="BX19" s="156"/>
      <c r="BY19" s="132"/>
      <c r="BZ19" s="133"/>
      <c r="CA19" s="133"/>
      <c r="CB19" s="133"/>
      <c r="CC19" s="133"/>
      <c r="CD19" s="168"/>
      <c r="CE19" s="133"/>
      <c r="CF19" s="133"/>
      <c r="CG19" s="133"/>
      <c r="CH19" s="169"/>
      <c r="CI19" s="98"/>
      <c r="CJ19" s="98"/>
      <c r="CK19" s="98"/>
      <c r="CL19" s="98"/>
      <c r="CM19" s="98"/>
      <c r="CN19" s="98"/>
      <c r="CO19" s="98"/>
      <c r="CP19" s="98"/>
      <c r="CQ19" s="98"/>
      <c r="CR19" s="98"/>
      <c r="CS19" s="98"/>
      <c r="CT19" s="98"/>
      <c r="CU19" s="98"/>
      <c r="CV19" s="98"/>
      <c r="CW19" s="98"/>
      <c r="CX19" s="98"/>
      <c r="CY19" s="98"/>
      <c r="CZ19" s="98"/>
      <c r="DI19" s="6"/>
      <c r="DJ19" s="7" t="s">
        <v>98</v>
      </c>
      <c r="DK19" s="7" t="s">
        <v>123</v>
      </c>
      <c r="DL19" s="6">
        <v>250</v>
      </c>
      <c r="DM19" s="9" t="s">
        <v>123</v>
      </c>
      <c r="DN19" s="8">
        <v>626</v>
      </c>
      <c r="DO19" s="9" t="s">
        <v>115</v>
      </c>
      <c r="DP19" s="9">
        <v>2</v>
      </c>
      <c r="DQ19" s="9">
        <v>2</v>
      </c>
      <c r="DR19" s="9">
        <v>2</v>
      </c>
    </row>
    <row r="20" spans="5:122" ht="6.65" customHeight="1">
      <c r="E20" s="65"/>
      <c r="F20" s="66"/>
      <c r="G20" s="108"/>
      <c r="H20" s="109"/>
      <c r="I20" s="109"/>
      <c r="J20" s="109"/>
      <c r="K20" s="109"/>
      <c r="L20" s="109"/>
      <c r="M20" s="110"/>
      <c r="N20" s="82" t="s">
        <v>41</v>
      </c>
      <c r="O20" s="83"/>
      <c r="P20" s="83"/>
      <c r="Q20" s="83"/>
      <c r="R20" s="83"/>
      <c r="S20" s="83"/>
      <c r="T20" s="83"/>
      <c r="U20" s="83"/>
      <c r="V20" s="83"/>
      <c r="W20" s="83"/>
      <c r="X20" s="222"/>
      <c r="Y20" s="82" t="s">
        <v>8</v>
      </c>
      <c r="Z20" s="83"/>
      <c r="AA20" s="83"/>
      <c r="AB20" s="83"/>
      <c r="AC20" s="83"/>
      <c r="AD20" s="83"/>
      <c r="AE20" s="83"/>
      <c r="AF20" s="83"/>
      <c r="AG20" s="83"/>
      <c r="AH20" s="83"/>
      <c r="AI20" s="83"/>
      <c r="AJ20" s="83"/>
      <c r="AK20" s="83"/>
      <c r="AL20" s="222"/>
      <c r="AM20" s="82" t="s">
        <v>42</v>
      </c>
      <c r="AN20" s="83"/>
      <c r="AO20" s="83"/>
      <c r="AP20" s="83"/>
      <c r="AQ20" s="83"/>
      <c r="AR20" s="83"/>
      <c r="AS20" s="83"/>
      <c r="AT20" s="83"/>
      <c r="AU20" s="83"/>
      <c r="AV20" s="83"/>
      <c r="AW20" s="83"/>
      <c r="AX20" s="83"/>
      <c r="AY20" s="83"/>
      <c r="AZ20" s="83"/>
      <c r="BA20" s="83"/>
      <c r="BB20" s="83"/>
      <c r="BC20" s="83"/>
      <c r="BD20" s="83"/>
      <c r="BE20" s="83"/>
      <c r="BF20" s="83"/>
      <c r="BG20" s="83"/>
      <c r="BH20" s="83"/>
      <c r="BI20" s="222"/>
      <c r="BJ20" s="152" t="s">
        <v>198</v>
      </c>
      <c r="BK20" s="153"/>
      <c r="BL20" s="153"/>
      <c r="BM20" s="153"/>
      <c r="BN20" s="153"/>
      <c r="BO20" s="153"/>
      <c r="BP20" s="153"/>
      <c r="BQ20" s="153"/>
      <c r="BR20" s="153"/>
      <c r="BS20" s="153"/>
      <c r="BT20" s="153"/>
      <c r="BU20" s="153"/>
      <c r="BV20" s="153"/>
      <c r="BW20" s="153"/>
      <c r="BX20" s="154"/>
      <c r="BY20" s="128" t="str">
        <f>IF(BO24="","",IF(BO24=AU25,"○",""))</f>
        <v/>
      </c>
      <c r="BZ20" s="88"/>
      <c r="CA20" s="88"/>
      <c r="CB20" s="88"/>
      <c r="CC20" s="366"/>
      <c r="CD20" s="306" t="str">
        <f>IF(BO24="","",IF(NOT(BO24=AU25),"○",""))</f>
        <v/>
      </c>
      <c r="CE20" s="88"/>
      <c r="CF20" s="88"/>
      <c r="CG20" s="88"/>
      <c r="CH20" s="92"/>
      <c r="CI20" s="253" t="s">
        <v>92</v>
      </c>
      <c r="CJ20" s="254"/>
      <c r="CK20" s="254"/>
      <c r="CL20" s="254"/>
      <c r="CM20" s="254"/>
      <c r="CN20" s="254"/>
      <c r="CO20" s="254"/>
      <c r="CP20" s="254"/>
      <c r="CQ20" s="254"/>
      <c r="CR20" s="254"/>
      <c r="CS20" s="254"/>
      <c r="CT20" s="254"/>
      <c r="CU20" s="254"/>
      <c r="CV20" s="254"/>
      <c r="CW20" s="254"/>
      <c r="CX20" s="254"/>
      <c r="CY20" s="254"/>
      <c r="CZ20" s="255"/>
      <c r="DO20" s="9" t="s">
        <v>140</v>
      </c>
      <c r="DP20" s="9">
        <v>3</v>
      </c>
      <c r="DQ20" s="6">
        <v>3</v>
      </c>
      <c r="DR20" s="9">
        <v>3</v>
      </c>
    </row>
    <row r="21" spans="5:122" ht="6.65" customHeight="1">
      <c r="E21" s="65"/>
      <c r="F21" s="66"/>
      <c r="G21" s="108"/>
      <c r="H21" s="109"/>
      <c r="I21" s="109"/>
      <c r="J21" s="109"/>
      <c r="K21" s="109"/>
      <c r="L21" s="109"/>
      <c r="M21" s="110"/>
      <c r="N21" s="84"/>
      <c r="O21" s="85"/>
      <c r="P21" s="85"/>
      <c r="Q21" s="85"/>
      <c r="R21" s="85"/>
      <c r="S21" s="85"/>
      <c r="T21" s="85"/>
      <c r="U21" s="85"/>
      <c r="V21" s="85"/>
      <c r="W21" s="85"/>
      <c r="X21" s="223"/>
      <c r="Y21" s="84"/>
      <c r="Z21" s="85"/>
      <c r="AA21" s="85"/>
      <c r="AB21" s="85"/>
      <c r="AC21" s="85"/>
      <c r="AD21" s="85"/>
      <c r="AE21" s="85"/>
      <c r="AF21" s="85"/>
      <c r="AG21" s="85"/>
      <c r="AH21" s="85"/>
      <c r="AI21" s="85"/>
      <c r="AJ21" s="85"/>
      <c r="AK21" s="85"/>
      <c r="AL21" s="223"/>
      <c r="AM21" s="84"/>
      <c r="AN21" s="85"/>
      <c r="AO21" s="85"/>
      <c r="AP21" s="85"/>
      <c r="AQ21" s="85"/>
      <c r="AR21" s="85"/>
      <c r="AS21" s="85"/>
      <c r="AT21" s="85"/>
      <c r="AU21" s="85"/>
      <c r="AV21" s="85"/>
      <c r="AW21" s="85"/>
      <c r="AX21" s="85"/>
      <c r="AY21" s="85"/>
      <c r="AZ21" s="85"/>
      <c r="BA21" s="85"/>
      <c r="BB21" s="85"/>
      <c r="BC21" s="85"/>
      <c r="BD21" s="85"/>
      <c r="BE21" s="85"/>
      <c r="BF21" s="85"/>
      <c r="BG21" s="85"/>
      <c r="BH21" s="85"/>
      <c r="BI21" s="223"/>
      <c r="BJ21" s="72"/>
      <c r="BK21" s="73"/>
      <c r="BL21" s="73"/>
      <c r="BM21" s="73"/>
      <c r="BN21" s="73"/>
      <c r="BO21" s="73"/>
      <c r="BP21" s="73"/>
      <c r="BQ21" s="73"/>
      <c r="BR21" s="73"/>
      <c r="BS21" s="73"/>
      <c r="BT21" s="73"/>
      <c r="BU21" s="73"/>
      <c r="BV21" s="73"/>
      <c r="BW21" s="73"/>
      <c r="BX21" s="74"/>
      <c r="BY21" s="129"/>
      <c r="BZ21" s="89"/>
      <c r="CA21" s="89"/>
      <c r="CB21" s="89"/>
      <c r="CC21" s="312"/>
      <c r="CD21" s="307"/>
      <c r="CE21" s="89"/>
      <c r="CF21" s="89"/>
      <c r="CG21" s="89"/>
      <c r="CH21" s="93"/>
      <c r="CI21" s="84"/>
      <c r="CJ21" s="85"/>
      <c r="CK21" s="85"/>
      <c r="CL21" s="85"/>
      <c r="CM21" s="85"/>
      <c r="CN21" s="85"/>
      <c r="CO21" s="85"/>
      <c r="CP21" s="85"/>
      <c r="CQ21" s="85"/>
      <c r="CR21" s="85"/>
      <c r="CS21" s="85"/>
      <c r="CT21" s="85"/>
      <c r="CU21" s="85"/>
      <c r="CV21" s="85"/>
      <c r="CW21" s="85"/>
      <c r="CX21" s="85"/>
      <c r="CY21" s="85"/>
      <c r="CZ21" s="223"/>
      <c r="DO21" s="6"/>
      <c r="DP21" s="9">
        <v>4</v>
      </c>
      <c r="DQ21" s="9">
        <v>4</v>
      </c>
      <c r="DR21" s="9">
        <v>4</v>
      </c>
    </row>
    <row r="22" spans="5:122" ht="6.65" customHeight="1">
      <c r="E22" s="65"/>
      <c r="F22" s="66"/>
      <c r="G22" s="108"/>
      <c r="H22" s="109"/>
      <c r="I22" s="109"/>
      <c r="J22" s="109"/>
      <c r="K22" s="109"/>
      <c r="L22" s="109"/>
      <c r="M22" s="110"/>
      <c r="N22" s="84"/>
      <c r="O22" s="85"/>
      <c r="P22" s="85"/>
      <c r="Q22" s="85"/>
      <c r="R22" s="85"/>
      <c r="S22" s="85"/>
      <c r="T22" s="85"/>
      <c r="U22" s="85"/>
      <c r="V22" s="85"/>
      <c r="W22" s="85"/>
      <c r="X22" s="223"/>
      <c r="Y22" s="84"/>
      <c r="Z22" s="85"/>
      <c r="AA22" s="85"/>
      <c r="AB22" s="85"/>
      <c r="AC22" s="85"/>
      <c r="AD22" s="85"/>
      <c r="AE22" s="85"/>
      <c r="AF22" s="85"/>
      <c r="AG22" s="85"/>
      <c r="AH22" s="85"/>
      <c r="AI22" s="85"/>
      <c r="AJ22" s="85"/>
      <c r="AK22" s="85"/>
      <c r="AL22" s="223"/>
      <c r="AM22" s="84"/>
      <c r="AN22" s="85"/>
      <c r="AO22" s="85"/>
      <c r="AP22" s="85"/>
      <c r="AQ22" s="85"/>
      <c r="AR22" s="85"/>
      <c r="AS22" s="85"/>
      <c r="AT22" s="85"/>
      <c r="AU22" s="85"/>
      <c r="AV22" s="85"/>
      <c r="AW22" s="85"/>
      <c r="AX22" s="85"/>
      <c r="AY22" s="85"/>
      <c r="AZ22" s="85"/>
      <c r="BA22" s="85"/>
      <c r="BB22" s="85"/>
      <c r="BC22" s="85"/>
      <c r="BD22" s="85"/>
      <c r="BE22" s="85"/>
      <c r="BF22" s="85"/>
      <c r="BG22" s="85"/>
      <c r="BH22" s="85"/>
      <c r="BI22" s="223"/>
      <c r="BJ22" s="72"/>
      <c r="BK22" s="73"/>
      <c r="BL22" s="73"/>
      <c r="BM22" s="73"/>
      <c r="BN22" s="73"/>
      <c r="BO22" s="73"/>
      <c r="BP22" s="73"/>
      <c r="BQ22" s="73"/>
      <c r="BR22" s="73"/>
      <c r="BS22" s="73"/>
      <c r="BT22" s="73"/>
      <c r="BU22" s="73"/>
      <c r="BV22" s="73"/>
      <c r="BW22" s="73"/>
      <c r="BX22" s="74"/>
      <c r="BY22" s="129"/>
      <c r="BZ22" s="89"/>
      <c r="CA22" s="89"/>
      <c r="CB22" s="89"/>
      <c r="CC22" s="312"/>
      <c r="CD22" s="307"/>
      <c r="CE22" s="89"/>
      <c r="CF22" s="89"/>
      <c r="CG22" s="89"/>
      <c r="CH22" s="93"/>
      <c r="CI22" s="84"/>
      <c r="CJ22" s="85"/>
      <c r="CK22" s="85"/>
      <c r="CL22" s="85"/>
      <c r="CM22" s="85"/>
      <c r="CN22" s="85"/>
      <c r="CO22" s="85"/>
      <c r="CP22" s="85"/>
      <c r="CQ22" s="85"/>
      <c r="CR22" s="85"/>
      <c r="CS22" s="85"/>
      <c r="CT22" s="85"/>
      <c r="CU22" s="85"/>
      <c r="CV22" s="85"/>
      <c r="CW22" s="85"/>
      <c r="CX22" s="85"/>
      <c r="CY22" s="85"/>
      <c r="CZ22" s="223"/>
      <c r="DO22" s="6"/>
      <c r="DP22" s="9">
        <v>5</v>
      </c>
      <c r="DQ22" s="9">
        <v>5</v>
      </c>
      <c r="DR22" s="9">
        <v>5</v>
      </c>
    </row>
    <row r="23" spans="5:122" ht="3" customHeight="1">
      <c r="E23" s="65"/>
      <c r="F23" s="66"/>
      <c r="G23" s="108"/>
      <c r="H23" s="109"/>
      <c r="I23" s="109"/>
      <c r="J23" s="109"/>
      <c r="K23" s="109"/>
      <c r="L23" s="109"/>
      <c r="M23" s="110"/>
      <c r="N23" s="84"/>
      <c r="O23" s="85"/>
      <c r="P23" s="85"/>
      <c r="Q23" s="85"/>
      <c r="R23" s="85"/>
      <c r="S23" s="85"/>
      <c r="T23" s="85"/>
      <c r="U23" s="85"/>
      <c r="V23" s="85"/>
      <c r="W23" s="85"/>
      <c r="X23" s="223"/>
      <c r="Y23" s="84"/>
      <c r="Z23" s="85"/>
      <c r="AA23" s="85"/>
      <c r="AB23" s="85"/>
      <c r="AC23" s="85"/>
      <c r="AD23" s="85"/>
      <c r="AE23" s="85"/>
      <c r="AF23" s="85"/>
      <c r="AG23" s="85"/>
      <c r="AH23" s="85"/>
      <c r="AI23" s="85"/>
      <c r="AJ23" s="85"/>
      <c r="AK23" s="85"/>
      <c r="AL23" s="223"/>
      <c r="AM23" s="84"/>
      <c r="AN23" s="85"/>
      <c r="AO23" s="85"/>
      <c r="AP23" s="85"/>
      <c r="AQ23" s="85"/>
      <c r="AR23" s="85"/>
      <c r="AS23" s="85"/>
      <c r="AT23" s="85"/>
      <c r="AU23" s="85"/>
      <c r="AV23" s="85"/>
      <c r="AW23" s="85"/>
      <c r="AX23" s="85"/>
      <c r="AY23" s="85"/>
      <c r="AZ23" s="85"/>
      <c r="BA23" s="85"/>
      <c r="BB23" s="85"/>
      <c r="BC23" s="85"/>
      <c r="BD23" s="85"/>
      <c r="BE23" s="85"/>
      <c r="BF23" s="85"/>
      <c r="BG23" s="85"/>
      <c r="BH23" s="85"/>
      <c r="BI23" s="223"/>
      <c r="BJ23" s="34"/>
      <c r="BK23" s="35"/>
      <c r="BL23" s="35"/>
      <c r="BM23" s="35"/>
      <c r="BN23" s="35"/>
      <c r="BO23" s="35"/>
      <c r="BP23" s="35"/>
      <c r="BQ23" s="35"/>
      <c r="BR23" s="35"/>
      <c r="BS23" s="35"/>
      <c r="BT23" s="35"/>
      <c r="BU23" s="35"/>
      <c r="BV23" s="35"/>
      <c r="BW23" s="35"/>
      <c r="BX23" s="36"/>
      <c r="BY23" s="129"/>
      <c r="BZ23" s="89"/>
      <c r="CA23" s="89"/>
      <c r="CB23" s="89"/>
      <c r="CC23" s="312"/>
      <c r="CD23" s="307"/>
      <c r="CE23" s="89"/>
      <c r="CF23" s="89"/>
      <c r="CG23" s="89"/>
      <c r="CH23" s="93"/>
      <c r="CI23" s="84"/>
      <c r="CJ23" s="85"/>
      <c r="CK23" s="85"/>
      <c r="CL23" s="85"/>
      <c r="CM23" s="85"/>
      <c r="CN23" s="85"/>
      <c r="CO23" s="85"/>
      <c r="CP23" s="85"/>
      <c r="CQ23" s="85"/>
      <c r="CR23" s="85"/>
      <c r="CS23" s="85"/>
      <c r="CT23" s="85"/>
      <c r="CU23" s="85"/>
      <c r="CV23" s="85"/>
      <c r="CW23" s="85"/>
      <c r="CX23" s="85"/>
      <c r="CY23" s="85"/>
      <c r="CZ23" s="223"/>
      <c r="DO23" s="6"/>
      <c r="DP23" s="9">
        <v>6</v>
      </c>
      <c r="DQ23" s="9">
        <v>6</v>
      </c>
      <c r="DR23" s="9">
        <v>6</v>
      </c>
    </row>
    <row r="24" spans="5:122" ht="6.65" customHeight="1">
      <c r="E24" s="65"/>
      <c r="F24" s="66"/>
      <c r="G24" s="108"/>
      <c r="H24" s="109"/>
      <c r="I24" s="109"/>
      <c r="J24" s="109"/>
      <c r="K24" s="109"/>
      <c r="L24" s="109"/>
      <c r="M24" s="110"/>
      <c r="N24" s="84"/>
      <c r="O24" s="85"/>
      <c r="P24" s="85"/>
      <c r="Q24" s="85"/>
      <c r="R24" s="85"/>
      <c r="S24" s="85"/>
      <c r="T24" s="85"/>
      <c r="U24" s="85"/>
      <c r="V24" s="85"/>
      <c r="W24" s="85"/>
      <c r="X24" s="223"/>
      <c r="Y24" s="84"/>
      <c r="Z24" s="85"/>
      <c r="AA24" s="85"/>
      <c r="AB24" s="85"/>
      <c r="AC24" s="85"/>
      <c r="AD24" s="85"/>
      <c r="AE24" s="85"/>
      <c r="AF24" s="85"/>
      <c r="AG24" s="85"/>
      <c r="AH24" s="85"/>
      <c r="AI24" s="85"/>
      <c r="AJ24" s="85"/>
      <c r="AK24" s="85"/>
      <c r="AL24" s="223"/>
      <c r="AM24" s="84"/>
      <c r="AN24" s="85"/>
      <c r="AO24" s="85"/>
      <c r="AP24" s="85"/>
      <c r="AQ24" s="85"/>
      <c r="AR24" s="85"/>
      <c r="AS24" s="85"/>
      <c r="AT24" s="85"/>
      <c r="AU24" s="85"/>
      <c r="AV24" s="85"/>
      <c r="AW24" s="85"/>
      <c r="AX24" s="85"/>
      <c r="AY24" s="85"/>
      <c r="AZ24" s="85"/>
      <c r="BA24" s="85"/>
      <c r="BB24" s="85"/>
      <c r="BC24" s="85"/>
      <c r="BD24" s="85"/>
      <c r="BE24" s="85"/>
      <c r="BF24" s="85"/>
      <c r="BG24" s="85"/>
      <c r="BH24" s="85"/>
      <c r="BI24" s="223"/>
      <c r="BJ24" s="34"/>
      <c r="BK24" s="204" t="s">
        <v>94</v>
      </c>
      <c r="BL24" s="204"/>
      <c r="BM24" s="204"/>
      <c r="BN24" s="204"/>
      <c r="BO24" s="206"/>
      <c r="BP24" s="206"/>
      <c r="BQ24" s="206"/>
      <c r="BR24" s="206"/>
      <c r="BS24" s="206"/>
      <c r="BT24" s="206"/>
      <c r="BU24" s="206"/>
      <c r="BV24" s="206"/>
      <c r="BW24" s="206"/>
      <c r="BX24" s="36"/>
      <c r="BY24" s="129"/>
      <c r="BZ24" s="89"/>
      <c r="CA24" s="89"/>
      <c r="CB24" s="89"/>
      <c r="CC24" s="312"/>
      <c r="CD24" s="307"/>
      <c r="CE24" s="89"/>
      <c r="CF24" s="89"/>
      <c r="CG24" s="89"/>
      <c r="CH24" s="93"/>
      <c r="CI24" s="84"/>
      <c r="CJ24" s="85"/>
      <c r="CK24" s="85"/>
      <c r="CL24" s="85"/>
      <c r="CM24" s="85"/>
      <c r="CN24" s="85"/>
      <c r="CO24" s="85"/>
      <c r="CP24" s="85"/>
      <c r="CQ24" s="85"/>
      <c r="CR24" s="85"/>
      <c r="CS24" s="85"/>
      <c r="CT24" s="85"/>
      <c r="CU24" s="85"/>
      <c r="CV24" s="85"/>
      <c r="CW24" s="85"/>
      <c r="CX24" s="85"/>
      <c r="CY24" s="85"/>
      <c r="CZ24" s="223"/>
      <c r="DO24" s="6"/>
      <c r="DP24" s="9">
        <v>7</v>
      </c>
      <c r="DQ24" s="9">
        <v>7</v>
      </c>
      <c r="DR24" s="9">
        <v>7</v>
      </c>
    </row>
    <row r="25" spans="5:122" ht="6.65" customHeight="1">
      <c r="E25" s="65"/>
      <c r="F25" s="66"/>
      <c r="G25" s="108"/>
      <c r="H25" s="109"/>
      <c r="I25" s="109"/>
      <c r="J25" s="109"/>
      <c r="K25" s="109"/>
      <c r="L25" s="109"/>
      <c r="M25" s="110"/>
      <c r="N25" s="84"/>
      <c r="O25" s="85"/>
      <c r="P25" s="85"/>
      <c r="Q25" s="85"/>
      <c r="R25" s="85"/>
      <c r="S25" s="85"/>
      <c r="T25" s="85"/>
      <c r="U25" s="85"/>
      <c r="V25" s="85"/>
      <c r="W25" s="85"/>
      <c r="X25" s="223"/>
      <c r="Y25" s="84"/>
      <c r="Z25" s="85"/>
      <c r="AA25" s="85"/>
      <c r="AB25" s="85"/>
      <c r="AC25" s="85"/>
      <c r="AD25" s="85"/>
      <c r="AE25" s="85"/>
      <c r="AF25" s="85"/>
      <c r="AG25" s="85"/>
      <c r="AH25" s="85"/>
      <c r="AI25" s="85"/>
      <c r="AJ25" s="85"/>
      <c r="AK25" s="85"/>
      <c r="AL25" s="223"/>
      <c r="AM25" s="42"/>
      <c r="AN25" s="43"/>
      <c r="AO25" s="204" t="s">
        <v>41</v>
      </c>
      <c r="AP25" s="204"/>
      <c r="AQ25" s="204"/>
      <c r="AR25" s="204"/>
      <c r="AS25" s="204" t="s">
        <v>43</v>
      </c>
      <c r="AT25" s="43"/>
      <c r="AU25" s="204" t="s">
        <v>44</v>
      </c>
      <c r="AV25" s="204"/>
      <c r="AW25" s="204"/>
      <c r="AX25" s="204"/>
      <c r="AY25" s="204"/>
      <c r="AZ25" s="204"/>
      <c r="BA25" s="204"/>
      <c r="BB25" s="204"/>
      <c r="BC25" s="204"/>
      <c r="BD25" s="204"/>
      <c r="BE25" s="43"/>
      <c r="BF25" s="43"/>
      <c r="BG25" s="43"/>
      <c r="BH25" s="43"/>
      <c r="BI25" s="44"/>
      <c r="BJ25" s="42"/>
      <c r="BK25" s="204"/>
      <c r="BL25" s="204"/>
      <c r="BM25" s="204"/>
      <c r="BN25" s="204"/>
      <c r="BO25" s="207"/>
      <c r="BP25" s="207"/>
      <c r="BQ25" s="207"/>
      <c r="BR25" s="207"/>
      <c r="BS25" s="207"/>
      <c r="BT25" s="207"/>
      <c r="BU25" s="207"/>
      <c r="BV25" s="207"/>
      <c r="BW25" s="207"/>
      <c r="BX25" s="44"/>
      <c r="BY25" s="129"/>
      <c r="BZ25" s="89"/>
      <c r="CA25" s="89"/>
      <c r="CB25" s="89"/>
      <c r="CC25" s="312"/>
      <c r="CD25" s="307"/>
      <c r="CE25" s="89"/>
      <c r="CF25" s="89"/>
      <c r="CG25" s="89"/>
      <c r="CH25" s="93"/>
      <c r="CI25" s="84"/>
      <c r="CJ25" s="85"/>
      <c r="CK25" s="85"/>
      <c r="CL25" s="85"/>
      <c r="CM25" s="85"/>
      <c r="CN25" s="85"/>
      <c r="CO25" s="85"/>
      <c r="CP25" s="85"/>
      <c r="CQ25" s="85"/>
      <c r="CR25" s="85"/>
      <c r="CS25" s="85"/>
      <c r="CT25" s="85"/>
      <c r="CU25" s="85"/>
      <c r="CV25" s="85"/>
      <c r="CW25" s="85"/>
      <c r="CX25" s="85"/>
      <c r="CY25" s="85"/>
      <c r="CZ25" s="223"/>
      <c r="DO25" s="6"/>
      <c r="DP25" s="9">
        <v>8</v>
      </c>
      <c r="DQ25" s="9">
        <v>8</v>
      </c>
      <c r="DR25" s="9">
        <v>8</v>
      </c>
    </row>
    <row r="26" spans="5:122" ht="6.65" customHeight="1">
      <c r="E26" s="67"/>
      <c r="F26" s="68"/>
      <c r="G26" s="111"/>
      <c r="H26" s="112"/>
      <c r="I26" s="112"/>
      <c r="J26" s="112"/>
      <c r="K26" s="112"/>
      <c r="L26" s="112"/>
      <c r="M26" s="113"/>
      <c r="N26" s="261"/>
      <c r="O26" s="262"/>
      <c r="P26" s="262"/>
      <c r="Q26" s="262"/>
      <c r="R26" s="262"/>
      <c r="S26" s="262"/>
      <c r="T26" s="262"/>
      <c r="U26" s="262"/>
      <c r="V26" s="262"/>
      <c r="W26" s="262"/>
      <c r="X26" s="263"/>
      <c r="Y26" s="261"/>
      <c r="Z26" s="262"/>
      <c r="AA26" s="262"/>
      <c r="AB26" s="262"/>
      <c r="AC26" s="262"/>
      <c r="AD26" s="262"/>
      <c r="AE26" s="262"/>
      <c r="AF26" s="262"/>
      <c r="AG26" s="262"/>
      <c r="AH26" s="262"/>
      <c r="AI26" s="262"/>
      <c r="AJ26" s="262"/>
      <c r="AK26" s="262"/>
      <c r="AL26" s="263"/>
      <c r="AM26" s="42"/>
      <c r="AN26" s="43"/>
      <c r="AO26" s="205"/>
      <c r="AP26" s="205"/>
      <c r="AQ26" s="205"/>
      <c r="AR26" s="205"/>
      <c r="AS26" s="205"/>
      <c r="AT26" s="46"/>
      <c r="AU26" s="205"/>
      <c r="AV26" s="205"/>
      <c r="AW26" s="205"/>
      <c r="AX26" s="205"/>
      <c r="AY26" s="205"/>
      <c r="AZ26" s="205"/>
      <c r="BA26" s="205"/>
      <c r="BB26" s="205"/>
      <c r="BC26" s="205"/>
      <c r="BD26" s="205"/>
      <c r="BE26" s="46"/>
      <c r="BF26" s="46"/>
      <c r="BG26" s="43"/>
      <c r="BH26" s="43"/>
      <c r="BI26" s="44"/>
      <c r="BJ26" s="42"/>
      <c r="BK26" s="46"/>
      <c r="BL26" s="46"/>
      <c r="BM26" s="46"/>
      <c r="BN26" s="46"/>
      <c r="BO26" s="46"/>
      <c r="BP26" s="46"/>
      <c r="BQ26" s="46"/>
      <c r="BR26" s="46"/>
      <c r="BS26" s="46"/>
      <c r="BT26" s="46"/>
      <c r="BU26" s="46"/>
      <c r="BV26" s="46"/>
      <c r="BW26" s="46"/>
      <c r="BX26" s="44"/>
      <c r="BY26" s="313"/>
      <c r="BZ26" s="309"/>
      <c r="CA26" s="309"/>
      <c r="CB26" s="309"/>
      <c r="CC26" s="314"/>
      <c r="CD26" s="308"/>
      <c r="CE26" s="309"/>
      <c r="CF26" s="309"/>
      <c r="CG26" s="309"/>
      <c r="CH26" s="310"/>
      <c r="CI26" s="261"/>
      <c r="CJ26" s="262"/>
      <c r="CK26" s="262"/>
      <c r="CL26" s="262"/>
      <c r="CM26" s="262"/>
      <c r="CN26" s="262"/>
      <c r="CO26" s="262"/>
      <c r="CP26" s="262"/>
      <c r="CQ26" s="262"/>
      <c r="CR26" s="262"/>
      <c r="CS26" s="262"/>
      <c r="CT26" s="262"/>
      <c r="CU26" s="262"/>
      <c r="CV26" s="262"/>
      <c r="CW26" s="262"/>
      <c r="CX26" s="262"/>
      <c r="CY26" s="262"/>
      <c r="CZ26" s="263"/>
      <c r="DO26" s="6"/>
      <c r="DP26" s="9">
        <v>9</v>
      </c>
      <c r="DQ26" s="9">
        <v>9</v>
      </c>
      <c r="DR26" s="9">
        <v>9</v>
      </c>
    </row>
    <row r="27" spans="5:122" ht="6.65" customHeight="1">
      <c r="E27" s="258" t="s">
        <v>57</v>
      </c>
      <c r="F27" s="259"/>
      <c r="G27" s="146" t="s">
        <v>142</v>
      </c>
      <c r="H27" s="147"/>
      <c r="I27" s="147"/>
      <c r="J27" s="147"/>
      <c r="K27" s="147"/>
      <c r="L27" s="147"/>
      <c r="M27" s="148"/>
      <c r="N27" s="264" t="s">
        <v>45</v>
      </c>
      <c r="O27" s="265"/>
      <c r="P27" s="265"/>
      <c r="Q27" s="265"/>
      <c r="R27" s="265"/>
      <c r="S27" s="265"/>
      <c r="T27" s="265"/>
      <c r="U27" s="265"/>
      <c r="V27" s="265"/>
      <c r="W27" s="265"/>
      <c r="X27" s="266"/>
      <c r="Y27" s="253" t="s">
        <v>52</v>
      </c>
      <c r="Z27" s="254"/>
      <c r="AA27" s="254"/>
      <c r="AB27" s="254"/>
      <c r="AC27" s="254"/>
      <c r="AD27" s="254"/>
      <c r="AE27" s="254"/>
      <c r="AF27" s="254"/>
      <c r="AG27" s="254"/>
      <c r="AH27" s="254"/>
      <c r="AI27" s="254"/>
      <c r="AJ27" s="254"/>
      <c r="AK27" s="254"/>
      <c r="AL27" s="255"/>
      <c r="AM27" s="267" t="s">
        <v>199</v>
      </c>
      <c r="AN27" s="268"/>
      <c r="AO27" s="268"/>
      <c r="AP27" s="268"/>
      <c r="AQ27" s="268"/>
      <c r="AR27" s="268"/>
      <c r="AS27" s="268"/>
      <c r="AT27" s="268"/>
      <c r="AU27" s="268"/>
      <c r="AV27" s="268"/>
      <c r="AW27" s="268"/>
      <c r="AX27" s="268"/>
      <c r="AY27" s="268"/>
      <c r="AZ27" s="268"/>
      <c r="BA27" s="268"/>
      <c r="BB27" s="268"/>
      <c r="BC27" s="268"/>
      <c r="BD27" s="268"/>
      <c r="BE27" s="268"/>
      <c r="BF27" s="268"/>
      <c r="BG27" s="268"/>
      <c r="BH27" s="268"/>
      <c r="BI27" s="269"/>
      <c r="BJ27" s="224"/>
      <c r="BK27" s="225"/>
      <c r="BL27" s="225"/>
      <c r="BM27" s="225"/>
      <c r="BN27" s="225"/>
      <c r="BO27" s="225"/>
      <c r="BP27" s="225"/>
      <c r="BQ27" s="225"/>
      <c r="BR27" s="225"/>
      <c r="BS27" s="225"/>
      <c r="BT27" s="225"/>
      <c r="BU27" s="225"/>
      <c r="BV27" s="225"/>
      <c r="BW27" s="225"/>
      <c r="BX27" s="226"/>
      <c r="BY27" s="164"/>
      <c r="BZ27" s="165"/>
      <c r="CA27" s="165"/>
      <c r="CB27" s="165"/>
      <c r="CC27" s="353"/>
      <c r="CD27" s="166"/>
      <c r="CE27" s="165"/>
      <c r="CF27" s="165"/>
      <c r="CG27" s="165"/>
      <c r="CH27" s="167"/>
      <c r="CI27" s="69" t="s">
        <v>32</v>
      </c>
      <c r="CJ27" s="70"/>
      <c r="CK27" s="70"/>
      <c r="CL27" s="70"/>
      <c r="CM27" s="70"/>
      <c r="CN27" s="70"/>
      <c r="CO27" s="70"/>
      <c r="CP27" s="70"/>
      <c r="CQ27" s="70"/>
      <c r="CR27" s="70"/>
      <c r="CS27" s="70"/>
      <c r="CT27" s="70"/>
      <c r="CU27" s="70"/>
      <c r="CV27" s="70"/>
      <c r="CW27" s="70"/>
      <c r="CX27" s="70"/>
      <c r="CY27" s="70"/>
      <c r="CZ27" s="71"/>
      <c r="DO27" s="6"/>
      <c r="DP27" s="9">
        <v>10</v>
      </c>
      <c r="DQ27" s="9">
        <v>10</v>
      </c>
      <c r="DR27" s="9">
        <v>10</v>
      </c>
    </row>
    <row r="28" spans="5:122" ht="6.65" customHeight="1">
      <c r="E28" s="65"/>
      <c r="F28" s="66"/>
      <c r="G28" s="108"/>
      <c r="H28" s="109"/>
      <c r="I28" s="109"/>
      <c r="J28" s="109"/>
      <c r="K28" s="109"/>
      <c r="L28" s="109"/>
      <c r="M28" s="110"/>
      <c r="N28" s="99"/>
      <c r="O28" s="100"/>
      <c r="P28" s="100"/>
      <c r="Q28" s="100"/>
      <c r="R28" s="100"/>
      <c r="S28" s="100"/>
      <c r="T28" s="100"/>
      <c r="U28" s="100"/>
      <c r="V28" s="100"/>
      <c r="W28" s="100"/>
      <c r="X28" s="101"/>
      <c r="Y28" s="84"/>
      <c r="Z28" s="85"/>
      <c r="AA28" s="85"/>
      <c r="AB28" s="85"/>
      <c r="AC28" s="85"/>
      <c r="AD28" s="85"/>
      <c r="AE28" s="85"/>
      <c r="AF28" s="85"/>
      <c r="AG28" s="85"/>
      <c r="AH28" s="85"/>
      <c r="AI28" s="85"/>
      <c r="AJ28" s="85"/>
      <c r="AK28" s="85"/>
      <c r="AL28" s="223"/>
      <c r="AM28" s="270"/>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2"/>
      <c r="BJ28" s="186"/>
      <c r="BK28" s="187"/>
      <c r="BL28" s="187"/>
      <c r="BM28" s="187"/>
      <c r="BN28" s="187"/>
      <c r="BO28" s="187"/>
      <c r="BP28" s="187"/>
      <c r="BQ28" s="187"/>
      <c r="BR28" s="187"/>
      <c r="BS28" s="187"/>
      <c r="BT28" s="187"/>
      <c r="BU28" s="187"/>
      <c r="BV28" s="187"/>
      <c r="BW28" s="187"/>
      <c r="BX28" s="188"/>
      <c r="BY28" s="201"/>
      <c r="BZ28" s="121"/>
      <c r="CA28" s="121"/>
      <c r="CB28" s="121"/>
      <c r="CC28" s="202"/>
      <c r="CD28" s="203"/>
      <c r="CE28" s="121"/>
      <c r="CF28" s="121"/>
      <c r="CG28" s="121"/>
      <c r="CH28" s="94"/>
      <c r="CI28" s="72"/>
      <c r="CJ28" s="73"/>
      <c r="CK28" s="73"/>
      <c r="CL28" s="73"/>
      <c r="CM28" s="73"/>
      <c r="CN28" s="73"/>
      <c r="CO28" s="73"/>
      <c r="CP28" s="73"/>
      <c r="CQ28" s="73"/>
      <c r="CR28" s="73"/>
      <c r="CS28" s="73"/>
      <c r="CT28" s="73"/>
      <c r="CU28" s="73"/>
      <c r="CV28" s="73"/>
      <c r="CW28" s="73"/>
      <c r="CX28" s="73"/>
      <c r="CY28" s="73"/>
      <c r="CZ28" s="74"/>
      <c r="DO28" s="6"/>
      <c r="DP28" s="9">
        <v>11</v>
      </c>
      <c r="DQ28" s="9">
        <v>11</v>
      </c>
      <c r="DR28" s="9">
        <v>11</v>
      </c>
    </row>
    <row r="29" spans="5:122" ht="6.65" customHeight="1">
      <c r="E29" s="65"/>
      <c r="F29" s="66"/>
      <c r="G29" s="108"/>
      <c r="H29" s="109"/>
      <c r="I29" s="109"/>
      <c r="J29" s="109"/>
      <c r="K29" s="109"/>
      <c r="L29" s="109"/>
      <c r="M29" s="110"/>
      <c r="N29" s="99"/>
      <c r="O29" s="100"/>
      <c r="P29" s="100"/>
      <c r="Q29" s="100"/>
      <c r="R29" s="100"/>
      <c r="S29" s="100"/>
      <c r="T29" s="100"/>
      <c r="U29" s="100"/>
      <c r="V29" s="100"/>
      <c r="W29" s="100"/>
      <c r="X29" s="101"/>
      <c r="Y29" s="84"/>
      <c r="Z29" s="85"/>
      <c r="AA29" s="85"/>
      <c r="AB29" s="85"/>
      <c r="AC29" s="85"/>
      <c r="AD29" s="85"/>
      <c r="AE29" s="85"/>
      <c r="AF29" s="85"/>
      <c r="AG29" s="85"/>
      <c r="AH29" s="85"/>
      <c r="AI29" s="85"/>
      <c r="AJ29" s="85"/>
      <c r="AK29" s="85"/>
      <c r="AL29" s="223"/>
      <c r="AM29" s="270"/>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2"/>
      <c r="BJ29" s="186"/>
      <c r="BK29" s="187"/>
      <c r="BL29" s="187"/>
      <c r="BM29" s="187"/>
      <c r="BN29" s="187"/>
      <c r="BO29" s="187"/>
      <c r="BP29" s="187"/>
      <c r="BQ29" s="187"/>
      <c r="BR29" s="187"/>
      <c r="BS29" s="187"/>
      <c r="BT29" s="187"/>
      <c r="BU29" s="187"/>
      <c r="BV29" s="187"/>
      <c r="BW29" s="187"/>
      <c r="BX29" s="188"/>
      <c r="BY29" s="201"/>
      <c r="BZ29" s="121"/>
      <c r="CA29" s="121"/>
      <c r="CB29" s="121"/>
      <c r="CC29" s="202"/>
      <c r="CD29" s="203"/>
      <c r="CE29" s="121"/>
      <c r="CF29" s="121"/>
      <c r="CG29" s="121"/>
      <c r="CH29" s="94"/>
      <c r="CI29" s="72"/>
      <c r="CJ29" s="73"/>
      <c r="CK29" s="73"/>
      <c r="CL29" s="73"/>
      <c r="CM29" s="73"/>
      <c r="CN29" s="73"/>
      <c r="CO29" s="73"/>
      <c r="CP29" s="73"/>
      <c r="CQ29" s="73"/>
      <c r="CR29" s="73"/>
      <c r="CS29" s="73"/>
      <c r="CT29" s="73"/>
      <c r="CU29" s="73"/>
      <c r="CV29" s="73"/>
      <c r="CW29" s="73"/>
      <c r="CX29" s="73"/>
      <c r="CY29" s="73"/>
      <c r="CZ29" s="74"/>
      <c r="DO29" s="6"/>
      <c r="DP29" s="9">
        <v>12</v>
      </c>
      <c r="DQ29" s="9">
        <v>12</v>
      </c>
      <c r="DR29" s="9">
        <v>12</v>
      </c>
    </row>
    <row r="30" spans="5:122" ht="6.65" customHeight="1">
      <c r="E30" s="65"/>
      <c r="F30" s="66"/>
      <c r="G30" s="108"/>
      <c r="H30" s="109"/>
      <c r="I30" s="109"/>
      <c r="J30" s="109"/>
      <c r="K30" s="109"/>
      <c r="L30" s="109"/>
      <c r="M30" s="110"/>
      <c r="N30" s="99"/>
      <c r="O30" s="100"/>
      <c r="P30" s="100"/>
      <c r="Q30" s="100"/>
      <c r="R30" s="100"/>
      <c r="S30" s="100"/>
      <c r="T30" s="100"/>
      <c r="U30" s="100"/>
      <c r="V30" s="100"/>
      <c r="W30" s="100"/>
      <c r="X30" s="101"/>
      <c r="Y30" s="84"/>
      <c r="Z30" s="85"/>
      <c r="AA30" s="85"/>
      <c r="AB30" s="85"/>
      <c r="AC30" s="85"/>
      <c r="AD30" s="85"/>
      <c r="AE30" s="85"/>
      <c r="AF30" s="85"/>
      <c r="AG30" s="85"/>
      <c r="AH30" s="85"/>
      <c r="AI30" s="85"/>
      <c r="AJ30" s="85"/>
      <c r="AK30" s="85"/>
      <c r="AL30" s="223"/>
      <c r="AM30" s="270"/>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72"/>
      <c r="BJ30" s="186"/>
      <c r="BK30" s="187"/>
      <c r="BL30" s="187"/>
      <c r="BM30" s="187"/>
      <c r="BN30" s="187"/>
      <c r="BO30" s="187"/>
      <c r="BP30" s="187"/>
      <c r="BQ30" s="187"/>
      <c r="BR30" s="187"/>
      <c r="BS30" s="187"/>
      <c r="BT30" s="187"/>
      <c r="BU30" s="187"/>
      <c r="BV30" s="187"/>
      <c r="BW30" s="187"/>
      <c r="BX30" s="188"/>
      <c r="BY30" s="201"/>
      <c r="BZ30" s="121"/>
      <c r="CA30" s="121"/>
      <c r="CB30" s="121"/>
      <c r="CC30" s="202"/>
      <c r="CD30" s="203"/>
      <c r="CE30" s="121"/>
      <c r="CF30" s="121"/>
      <c r="CG30" s="121"/>
      <c r="CH30" s="94"/>
      <c r="CI30" s="72"/>
      <c r="CJ30" s="73"/>
      <c r="CK30" s="73"/>
      <c r="CL30" s="73"/>
      <c r="CM30" s="73"/>
      <c r="CN30" s="73"/>
      <c r="CO30" s="73"/>
      <c r="CP30" s="73"/>
      <c r="CQ30" s="73"/>
      <c r="CR30" s="73"/>
      <c r="CS30" s="73"/>
      <c r="CT30" s="73"/>
      <c r="CU30" s="73"/>
      <c r="CV30" s="73"/>
      <c r="CW30" s="73"/>
      <c r="CX30" s="73"/>
      <c r="CY30" s="73"/>
      <c r="CZ30" s="74"/>
      <c r="DO30" s="6"/>
      <c r="DP30" s="9">
        <v>13</v>
      </c>
      <c r="DQ30" s="9"/>
      <c r="DR30" s="9">
        <v>13</v>
      </c>
    </row>
    <row r="31" spans="5:122" ht="6.65" customHeight="1">
      <c r="E31" s="65"/>
      <c r="F31" s="66"/>
      <c r="G31" s="108"/>
      <c r="H31" s="109"/>
      <c r="I31" s="109"/>
      <c r="J31" s="109"/>
      <c r="K31" s="109"/>
      <c r="L31" s="109"/>
      <c r="M31" s="110"/>
      <c r="N31" s="99"/>
      <c r="O31" s="100"/>
      <c r="P31" s="100"/>
      <c r="Q31" s="100"/>
      <c r="R31" s="100"/>
      <c r="S31" s="100"/>
      <c r="T31" s="100"/>
      <c r="U31" s="100"/>
      <c r="V31" s="100"/>
      <c r="W31" s="100"/>
      <c r="X31" s="101"/>
      <c r="Y31" s="86"/>
      <c r="Z31" s="87"/>
      <c r="AA31" s="87"/>
      <c r="AB31" s="87"/>
      <c r="AC31" s="87"/>
      <c r="AD31" s="87"/>
      <c r="AE31" s="87"/>
      <c r="AF31" s="87"/>
      <c r="AG31" s="87"/>
      <c r="AH31" s="87"/>
      <c r="AI31" s="87"/>
      <c r="AJ31" s="87"/>
      <c r="AK31" s="87"/>
      <c r="AL31" s="256"/>
      <c r="AM31" s="273"/>
      <c r="AN31" s="274"/>
      <c r="AO31" s="274"/>
      <c r="AP31" s="274"/>
      <c r="AQ31" s="274"/>
      <c r="AR31" s="274"/>
      <c r="AS31" s="274"/>
      <c r="AT31" s="274"/>
      <c r="AU31" s="274"/>
      <c r="AV31" s="274"/>
      <c r="AW31" s="274"/>
      <c r="AX31" s="274"/>
      <c r="AY31" s="274"/>
      <c r="AZ31" s="274"/>
      <c r="BA31" s="274"/>
      <c r="BB31" s="274"/>
      <c r="BC31" s="274"/>
      <c r="BD31" s="274"/>
      <c r="BE31" s="274"/>
      <c r="BF31" s="274"/>
      <c r="BG31" s="274"/>
      <c r="BH31" s="274"/>
      <c r="BI31" s="275"/>
      <c r="BJ31" s="189"/>
      <c r="BK31" s="190"/>
      <c r="BL31" s="190"/>
      <c r="BM31" s="190"/>
      <c r="BN31" s="190"/>
      <c r="BO31" s="190"/>
      <c r="BP31" s="190"/>
      <c r="BQ31" s="190"/>
      <c r="BR31" s="190"/>
      <c r="BS31" s="190"/>
      <c r="BT31" s="190"/>
      <c r="BU31" s="190"/>
      <c r="BV31" s="190"/>
      <c r="BW31" s="190"/>
      <c r="BX31" s="191"/>
      <c r="BY31" s="132"/>
      <c r="BZ31" s="133"/>
      <c r="CA31" s="133"/>
      <c r="CB31" s="133"/>
      <c r="CC31" s="134"/>
      <c r="CD31" s="168"/>
      <c r="CE31" s="133"/>
      <c r="CF31" s="133"/>
      <c r="CG31" s="133"/>
      <c r="CH31" s="169"/>
      <c r="CI31" s="75"/>
      <c r="CJ31" s="76"/>
      <c r="CK31" s="76"/>
      <c r="CL31" s="76"/>
      <c r="CM31" s="76"/>
      <c r="CN31" s="76"/>
      <c r="CO31" s="76"/>
      <c r="CP31" s="76"/>
      <c r="CQ31" s="76"/>
      <c r="CR31" s="76"/>
      <c r="CS31" s="76"/>
      <c r="CT31" s="76"/>
      <c r="CU31" s="76"/>
      <c r="CV31" s="76"/>
      <c r="CW31" s="76"/>
      <c r="CX31" s="76"/>
      <c r="CY31" s="76"/>
      <c r="CZ31" s="77"/>
      <c r="DO31" s="6"/>
      <c r="DP31" s="9">
        <v>14</v>
      </c>
      <c r="DQ31" s="6"/>
      <c r="DR31" s="9">
        <v>14</v>
      </c>
    </row>
    <row r="32" spans="5:122" ht="6.65" customHeight="1">
      <c r="E32" s="65"/>
      <c r="F32" s="66"/>
      <c r="G32" s="108"/>
      <c r="H32" s="109"/>
      <c r="I32" s="109"/>
      <c r="J32" s="109"/>
      <c r="K32" s="109"/>
      <c r="L32" s="109"/>
      <c r="M32" s="110"/>
      <c r="N32" s="99" t="s">
        <v>41</v>
      </c>
      <c r="O32" s="100"/>
      <c r="P32" s="100"/>
      <c r="Q32" s="100"/>
      <c r="R32" s="100"/>
      <c r="S32" s="100"/>
      <c r="T32" s="100"/>
      <c r="U32" s="100"/>
      <c r="V32" s="100"/>
      <c r="W32" s="100"/>
      <c r="X32" s="101"/>
      <c r="Y32" s="82" t="s">
        <v>53</v>
      </c>
      <c r="Z32" s="83"/>
      <c r="AA32" s="83"/>
      <c r="AB32" s="83"/>
      <c r="AC32" s="83"/>
      <c r="AD32" s="83"/>
      <c r="AE32" s="83"/>
      <c r="AF32" s="83"/>
      <c r="AG32" s="83"/>
      <c r="AH32" s="83"/>
      <c r="AI32" s="83"/>
      <c r="AJ32" s="83"/>
      <c r="AK32" s="83"/>
      <c r="AL32" s="222"/>
      <c r="AM32" s="105" t="s">
        <v>48</v>
      </c>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7"/>
      <c r="BJ32" s="176" t="s">
        <v>96</v>
      </c>
      <c r="BK32" s="177"/>
      <c r="BL32" s="177"/>
      <c r="BM32" s="177"/>
      <c r="BN32" s="177"/>
      <c r="BO32" s="177"/>
      <c r="BP32" s="177"/>
      <c r="BQ32" s="177"/>
      <c r="BR32" s="177"/>
      <c r="BS32" s="177"/>
      <c r="BT32" s="177"/>
      <c r="BU32" s="177"/>
      <c r="BV32" s="177"/>
      <c r="BW32" s="177"/>
      <c r="BX32" s="178"/>
      <c r="BY32" s="316" t="str">
        <f>IF(BL34="","",IF(BL34=AT35,"○",""))</f>
        <v/>
      </c>
      <c r="BZ32" s="317"/>
      <c r="CA32" s="317"/>
      <c r="CB32" s="317"/>
      <c r="CC32" s="317"/>
      <c r="CD32" s="317" t="str">
        <f>IF(BL34="","",IF(NOT(BL34=AT35),"○",""))</f>
        <v/>
      </c>
      <c r="CE32" s="317"/>
      <c r="CF32" s="317"/>
      <c r="CG32" s="317"/>
      <c r="CH32" s="318"/>
      <c r="CI32" s="97" t="s">
        <v>91</v>
      </c>
      <c r="CJ32" s="97"/>
      <c r="CK32" s="97"/>
      <c r="CL32" s="97"/>
      <c r="CM32" s="97"/>
      <c r="CN32" s="97"/>
      <c r="CO32" s="97"/>
      <c r="CP32" s="97"/>
      <c r="CQ32" s="97"/>
      <c r="CR32" s="97"/>
      <c r="CS32" s="97"/>
      <c r="CT32" s="97"/>
      <c r="CU32" s="97"/>
      <c r="CV32" s="97"/>
      <c r="CW32" s="97"/>
      <c r="CX32" s="97"/>
      <c r="CY32" s="97"/>
      <c r="CZ32" s="97"/>
      <c r="DO32" s="6"/>
      <c r="DP32" s="9">
        <v>15</v>
      </c>
      <c r="DQ32" s="6"/>
      <c r="DR32" s="9">
        <v>15</v>
      </c>
    </row>
    <row r="33" spans="5:122" ht="6.65" customHeight="1">
      <c r="E33" s="65"/>
      <c r="F33" s="66"/>
      <c r="G33" s="108"/>
      <c r="H33" s="109"/>
      <c r="I33" s="109"/>
      <c r="J33" s="109"/>
      <c r="K33" s="109"/>
      <c r="L33" s="109"/>
      <c r="M33" s="110"/>
      <c r="N33" s="99"/>
      <c r="O33" s="100"/>
      <c r="P33" s="100"/>
      <c r="Q33" s="100"/>
      <c r="R33" s="100"/>
      <c r="S33" s="100"/>
      <c r="T33" s="100"/>
      <c r="U33" s="100"/>
      <c r="V33" s="100"/>
      <c r="W33" s="100"/>
      <c r="X33" s="101"/>
      <c r="Y33" s="84"/>
      <c r="Z33" s="85"/>
      <c r="AA33" s="85"/>
      <c r="AB33" s="85"/>
      <c r="AC33" s="85"/>
      <c r="AD33" s="85"/>
      <c r="AE33" s="85"/>
      <c r="AF33" s="85"/>
      <c r="AG33" s="85"/>
      <c r="AH33" s="85"/>
      <c r="AI33" s="85"/>
      <c r="AJ33" s="85"/>
      <c r="AK33" s="85"/>
      <c r="AL33" s="223"/>
      <c r="AM33" s="108"/>
      <c r="AN33" s="109"/>
      <c r="AO33" s="109"/>
      <c r="AP33" s="109"/>
      <c r="AQ33" s="109"/>
      <c r="AR33" s="109"/>
      <c r="AS33" s="109"/>
      <c r="AT33" s="109"/>
      <c r="AU33" s="109"/>
      <c r="AV33" s="109"/>
      <c r="AW33" s="109"/>
      <c r="AX33" s="109"/>
      <c r="AY33" s="109"/>
      <c r="AZ33" s="109"/>
      <c r="BA33" s="109"/>
      <c r="BB33" s="109"/>
      <c r="BC33" s="109"/>
      <c r="BD33" s="109"/>
      <c r="BE33" s="109"/>
      <c r="BF33" s="109"/>
      <c r="BG33" s="109"/>
      <c r="BH33" s="109"/>
      <c r="BI33" s="110"/>
      <c r="BJ33" s="179"/>
      <c r="BK33" s="180"/>
      <c r="BL33" s="180"/>
      <c r="BM33" s="180"/>
      <c r="BN33" s="180"/>
      <c r="BO33" s="180"/>
      <c r="BP33" s="180"/>
      <c r="BQ33" s="180"/>
      <c r="BR33" s="180"/>
      <c r="BS33" s="180"/>
      <c r="BT33" s="180"/>
      <c r="BU33" s="180"/>
      <c r="BV33" s="180"/>
      <c r="BW33" s="180"/>
      <c r="BX33" s="181"/>
      <c r="BY33" s="316"/>
      <c r="BZ33" s="317"/>
      <c r="CA33" s="317"/>
      <c r="CB33" s="317"/>
      <c r="CC33" s="317"/>
      <c r="CD33" s="317"/>
      <c r="CE33" s="317"/>
      <c r="CF33" s="317"/>
      <c r="CG33" s="317"/>
      <c r="CH33" s="318"/>
      <c r="CI33" s="97"/>
      <c r="CJ33" s="97"/>
      <c r="CK33" s="97"/>
      <c r="CL33" s="97"/>
      <c r="CM33" s="97"/>
      <c r="CN33" s="97"/>
      <c r="CO33" s="97"/>
      <c r="CP33" s="97"/>
      <c r="CQ33" s="97"/>
      <c r="CR33" s="97"/>
      <c r="CS33" s="97"/>
      <c r="CT33" s="97"/>
      <c r="CU33" s="97"/>
      <c r="CV33" s="97"/>
      <c r="CW33" s="97"/>
      <c r="CX33" s="97"/>
      <c r="CY33" s="97"/>
      <c r="CZ33" s="97"/>
      <c r="DO33" s="6"/>
      <c r="DP33" s="9">
        <v>16</v>
      </c>
      <c r="DQ33" s="6"/>
      <c r="DR33" s="9">
        <v>16</v>
      </c>
    </row>
    <row r="34" spans="5:122" ht="6.65" customHeight="1">
      <c r="E34" s="65"/>
      <c r="F34" s="66"/>
      <c r="G34" s="108"/>
      <c r="H34" s="109"/>
      <c r="I34" s="109"/>
      <c r="J34" s="109"/>
      <c r="K34" s="109"/>
      <c r="L34" s="109"/>
      <c r="M34" s="110"/>
      <c r="N34" s="99"/>
      <c r="O34" s="100"/>
      <c r="P34" s="100"/>
      <c r="Q34" s="100"/>
      <c r="R34" s="100"/>
      <c r="S34" s="100"/>
      <c r="T34" s="100"/>
      <c r="U34" s="100"/>
      <c r="V34" s="100"/>
      <c r="W34" s="100"/>
      <c r="X34" s="101"/>
      <c r="Y34" s="84"/>
      <c r="Z34" s="85"/>
      <c r="AA34" s="85"/>
      <c r="AB34" s="85"/>
      <c r="AC34" s="85"/>
      <c r="AD34" s="85"/>
      <c r="AE34" s="85"/>
      <c r="AF34" s="85"/>
      <c r="AG34" s="85"/>
      <c r="AH34" s="85"/>
      <c r="AI34" s="85"/>
      <c r="AJ34" s="85"/>
      <c r="AK34" s="85"/>
      <c r="AL34" s="223"/>
      <c r="AM34" s="108"/>
      <c r="AN34" s="109"/>
      <c r="AO34" s="109"/>
      <c r="AP34" s="109"/>
      <c r="AQ34" s="109"/>
      <c r="AR34" s="109"/>
      <c r="AS34" s="109"/>
      <c r="AT34" s="109"/>
      <c r="AU34" s="109"/>
      <c r="AV34" s="109"/>
      <c r="AW34" s="109"/>
      <c r="AX34" s="109"/>
      <c r="AY34" s="109"/>
      <c r="AZ34" s="109"/>
      <c r="BA34" s="109"/>
      <c r="BB34" s="109"/>
      <c r="BC34" s="109"/>
      <c r="BD34" s="109"/>
      <c r="BE34" s="109"/>
      <c r="BF34" s="109"/>
      <c r="BG34" s="109"/>
      <c r="BH34" s="109"/>
      <c r="BI34" s="110"/>
      <c r="BJ34" s="42"/>
      <c r="BK34" s="43"/>
      <c r="BL34" s="206"/>
      <c r="BM34" s="206"/>
      <c r="BN34" s="206"/>
      <c r="BO34" s="206"/>
      <c r="BP34" s="206"/>
      <c r="BQ34" s="206"/>
      <c r="BR34" s="206"/>
      <c r="BS34" s="206"/>
      <c r="BT34" s="204" t="s">
        <v>50</v>
      </c>
      <c r="BU34" s="204"/>
      <c r="BV34" s="204"/>
      <c r="BW34" s="43"/>
      <c r="BX34" s="44"/>
      <c r="BY34" s="316"/>
      <c r="BZ34" s="317"/>
      <c r="CA34" s="317"/>
      <c r="CB34" s="317"/>
      <c r="CC34" s="317"/>
      <c r="CD34" s="317"/>
      <c r="CE34" s="317"/>
      <c r="CF34" s="317"/>
      <c r="CG34" s="317"/>
      <c r="CH34" s="318"/>
      <c r="CI34" s="97"/>
      <c r="CJ34" s="97"/>
      <c r="CK34" s="97"/>
      <c r="CL34" s="97"/>
      <c r="CM34" s="97"/>
      <c r="CN34" s="97"/>
      <c r="CO34" s="97"/>
      <c r="CP34" s="97"/>
      <c r="CQ34" s="97"/>
      <c r="CR34" s="97"/>
      <c r="CS34" s="97"/>
      <c r="CT34" s="97"/>
      <c r="CU34" s="97"/>
      <c r="CV34" s="97"/>
      <c r="CW34" s="97"/>
      <c r="CX34" s="97"/>
      <c r="CY34" s="97"/>
      <c r="CZ34" s="97"/>
      <c r="DO34" s="6"/>
      <c r="DP34" s="9">
        <v>17</v>
      </c>
      <c r="DQ34" s="6"/>
      <c r="DR34" s="9">
        <v>17</v>
      </c>
    </row>
    <row r="35" spans="5:122" ht="6.65" customHeight="1">
      <c r="E35" s="65"/>
      <c r="F35" s="66"/>
      <c r="G35" s="108"/>
      <c r="H35" s="109"/>
      <c r="I35" s="109"/>
      <c r="J35" s="109"/>
      <c r="K35" s="109"/>
      <c r="L35" s="109"/>
      <c r="M35" s="110"/>
      <c r="N35" s="99"/>
      <c r="O35" s="100"/>
      <c r="P35" s="100"/>
      <c r="Q35" s="100"/>
      <c r="R35" s="100"/>
      <c r="S35" s="100"/>
      <c r="T35" s="100"/>
      <c r="U35" s="100"/>
      <c r="V35" s="100"/>
      <c r="W35" s="100"/>
      <c r="X35" s="101"/>
      <c r="Y35" s="84"/>
      <c r="Z35" s="85"/>
      <c r="AA35" s="85"/>
      <c r="AB35" s="85"/>
      <c r="AC35" s="85"/>
      <c r="AD35" s="85"/>
      <c r="AE35" s="85"/>
      <c r="AF35" s="85"/>
      <c r="AG35" s="85"/>
      <c r="AH35" s="85"/>
      <c r="AI35" s="85"/>
      <c r="AJ35" s="85"/>
      <c r="AK35" s="85"/>
      <c r="AL35" s="223"/>
      <c r="AM35" s="42"/>
      <c r="AN35" s="43"/>
      <c r="AO35" s="43"/>
      <c r="AP35" s="204" t="s">
        <v>41</v>
      </c>
      <c r="AQ35" s="204"/>
      <c r="AR35" s="204"/>
      <c r="AS35" s="204" t="s">
        <v>49</v>
      </c>
      <c r="AT35" s="204" t="str">
        <f>IF(AH5="","?",VLOOKUP(AH5,DI65:DL72,3,0))</f>
        <v>?</v>
      </c>
      <c r="AU35" s="204"/>
      <c r="AV35" s="204"/>
      <c r="AW35" s="204"/>
      <c r="AX35" s="204"/>
      <c r="AY35" s="204"/>
      <c r="AZ35" s="204"/>
      <c r="BA35" s="204"/>
      <c r="BB35" s="204"/>
      <c r="BC35" s="204"/>
      <c r="BD35" s="204"/>
      <c r="BE35" s="204" t="s">
        <v>50</v>
      </c>
      <c r="BF35" s="204"/>
      <c r="BG35" s="43"/>
      <c r="BH35" s="43"/>
      <c r="BI35" s="44"/>
      <c r="BJ35" s="42"/>
      <c r="BK35" s="43"/>
      <c r="BL35" s="207"/>
      <c r="BM35" s="207"/>
      <c r="BN35" s="207"/>
      <c r="BO35" s="207"/>
      <c r="BP35" s="207"/>
      <c r="BQ35" s="207"/>
      <c r="BR35" s="207"/>
      <c r="BS35" s="207"/>
      <c r="BT35" s="204"/>
      <c r="BU35" s="204"/>
      <c r="BV35" s="204"/>
      <c r="BW35" s="43"/>
      <c r="BX35" s="44"/>
      <c r="BY35" s="316"/>
      <c r="BZ35" s="317"/>
      <c r="CA35" s="317"/>
      <c r="CB35" s="317"/>
      <c r="CC35" s="317"/>
      <c r="CD35" s="317"/>
      <c r="CE35" s="317"/>
      <c r="CF35" s="317"/>
      <c r="CG35" s="317"/>
      <c r="CH35" s="318"/>
      <c r="CI35" s="97"/>
      <c r="CJ35" s="97"/>
      <c r="CK35" s="97"/>
      <c r="CL35" s="97"/>
      <c r="CM35" s="97"/>
      <c r="CN35" s="97"/>
      <c r="CO35" s="97"/>
      <c r="CP35" s="97"/>
      <c r="CQ35" s="97"/>
      <c r="CR35" s="97"/>
      <c r="CS35" s="97"/>
      <c r="CT35" s="97"/>
      <c r="CU35" s="97"/>
      <c r="CV35" s="97"/>
      <c r="CW35" s="97"/>
      <c r="CX35" s="97"/>
      <c r="CY35" s="97"/>
      <c r="CZ35" s="97"/>
      <c r="DO35" s="6"/>
      <c r="DP35" s="9">
        <v>18</v>
      </c>
      <c r="DQ35" s="6"/>
      <c r="DR35" s="9">
        <v>18</v>
      </c>
    </row>
    <row r="36" spans="5:122" ht="6.65" customHeight="1">
      <c r="E36" s="65"/>
      <c r="F36" s="66"/>
      <c r="G36" s="108"/>
      <c r="H36" s="109"/>
      <c r="I36" s="109"/>
      <c r="J36" s="109"/>
      <c r="K36" s="109"/>
      <c r="L36" s="109"/>
      <c r="M36" s="110"/>
      <c r="N36" s="99"/>
      <c r="O36" s="100"/>
      <c r="P36" s="100"/>
      <c r="Q36" s="100"/>
      <c r="R36" s="100"/>
      <c r="S36" s="100"/>
      <c r="T36" s="100"/>
      <c r="U36" s="100"/>
      <c r="V36" s="100"/>
      <c r="W36" s="100"/>
      <c r="X36" s="101"/>
      <c r="Y36" s="84"/>
      <c r="Z36" s="85"/>
      <c r="AA36" s="85"/>
      <c r="AB36" s="85"/>
      <c r="AC36" s="85"/>
      <c r="AD36" s="85"/>
      <c r="AE36" s="85"/>
      <c r="AF36" s="85"/>
      <c r="AG36" s="85"/>
      <c r="AH36" s="85"/>
      <c r="AI36" s="85"/>
      <c r="AJ36" s="85"/>
      <c r="AK36" s="85"/>
      <c r="AL36" s="223"/>
      <c r="AM36" s="42"/>
      <c r="AN36" s="43"/>
      <c r="AO36" s="49"/>
      <c r="AP36" s="257"/>
      <c r="AQ36" s="257"/>
      <c r="AR36" s="257"/>
      <c r="AS36" s="257"/>
      <c r="AT36" s="257"/>
      <c r="AU36" s="257"/>
      <c r="AV36" s="257"/>
      <c r="AW36" s="257"/>
      <c r="AX36" s="257"/>
      <c r="AY36" s="257"/>
      <c r="AZ36" s="257"/>
      <c r="BA36" s="257"/>
      <c r="BB36" s="257"/>
      <c r="BC36" s="257"/>
      <c r="BD36" s="257"/>
      <c r="BE36" s="257"/>
      <c r="BF36" s="257"/>
      <c r="BG36" s="43"/>
      <c r="BH36" s="43"/>
      <c r="BI36" s="44"/>
      <c r="BJ36" s="48"/>
      <c r="BK36" s="49"/>
      <c r="BL36" s="49"/>
      <c r="BM36" s="49"/>
      <c r="BN36" s="49"/>
      <c r="BO36" s="49"/>
      <c r="BP36" s="49"/>
      <c r="BQ36" s="49"/>
      <c r="BR36" s="49"/>
      <c r="BS36" s="49"/>
      <c r="BT36" s="49"/>
      <c r="BU36" s="49"/>
      <c r="BV36" s="49"/>
      <c r="BW36" s="49"/>
      <c r="BX36" s="50"/>
      <c r="BY36" s="316"/>
      <c r="BZ36" s="317"/>
      <c r="CA36" s="317"/>
      <c r="CB36" s="317"/>
      <c r="CC36" s="317"/>
      <c r="CD36" s="317"/>
      <c r="CE36" s="317"/>
      <c r="CF36" s="317"/>
      <c r="CG36" s="317"/>
      <c r="CH36" s="318"/>
      <c r="CI36" s="97"/>
      <c r="CJ36" s="97"/>
      <c r="CK36" s="97"/>
      <c r="CL36" s="97"/>
      <c r="CM36" s="97"/>
      <c r="CN36" s="97"/>
      <c r="CO36" s="97"/>
      <c r="CP36" s="97"/>
      <c r="CQ36" s="97"/>
      <c r="CR36" s="97"/>
      <c r="CS36" s="97"/>
      <c r="CT36" s="97"/>
      <c r="CU36" s="97"/>
      <c r="CV36" s="97"/>
      <c r="CW36" s="97"/>
      <c r="CX36" s="97"/>
      <c r="CY36" s="97"/>
      <c r="CZ36" s="97"/>
      <c r="DO36" s="6"/>
      <c r="DP36" s="9">
        <v>19</v>
      </c>
      <c r="DQ36" s="6"/>
      <c r="DR36" s="9">
        <v>19</v>
      </c>
    </row>
    <row r="37" spans="5:122" ht="7.5" customHeight="1">
      <c r="E37" s="65"/>
      <c r="F37" s="66"/>
      <c r="G37" s="108"/>
      <c r="H37" s="109"/>
      <c r="I37" s="109"/>
      <c r="J37" s="109"/>
      <c r="K37" s="109"/>
      <c r="L37" s="109"/>
      <c r="M37" s="110"/>
      <c r="N37" s="288" t="s">
        <v>46</v>
      </c>
      <c r="O37" s="300"/>
      <c r="P37" s="300"/>
      <c r="Q37" s="300"/>
      <c r="R37" s="300"/>
      <c r="S37" s="300"/>
      <c r="T37" s="300"/>
      <c r="U37" s="300"/>
      <c r="V37" s="300"/>
      <c r="W37" s="300"/>
      <c r="X37" s="301"/>
      <c r="Y37" s="82" t="s">
        <v>54</v>
      </c>
      <c r="Z37" s="83"/>
      <c r="AA37" s="83"/>
      <c r="AB37" s="83"/>
      <c r="AC37" s="83"/>
      <c r="AD37" s="83"/>
      <c r="AE37" s="83"/>
      <c r="AF37" s="83"/>
      <c r="AG37" s="83"/>
      <c r="AH37" s="83"/>
      <c r="AI37" s="83"/>
      <c r="AJ37" s="83"/>
      <c r="AK37" s="83"/>
      <c r="AL37" s="222"/>
      <c r="AM37" s="82" t="s">
        <v>156</v>
      </c>
      <c r="AN37" s="83"/>
      <c r="AO37" s="83"/>
      <c r="AP37" s="83"/>
      <c r="AQ37" s="83"/>
      <c r="AR37" s="83"/>
      <c r="AS37" s="83"/>
      <c r="AT37" s="83"/>
      <c r="AU37" s="83"/>
      <c r="AV37" s="83"/>
      <c r="AW37" s="83"/>
      <c r="AX37" s="83"/>
      <c r="AY37" s="83"/>
      <c r="AZ37" s="83"/>
      <c r="BA37" s="83"/>
      <c r="BB37" s="83"/>
      <c r="BC37" s="83"/>
      <c r="BD37" s="83"/>
      <c r="BE37" s="83"/>
      <c r="BF37" s="83"/>
      <c r="BG37" s="83"/>
      <c r="BH37" s="83"/>
      <c r="BI37" s="222"/>
      <c r="BJ37" s="183"/>
      <c r="BK37" s="184"/>
      <c r="BL37" s="184"/>
      <c r="BM37" s="184"/>
      <c r="BN37" s="184"/>
      <c r="BO37" s="184"/>
      <c r="BP37" s="184"/>
      <c r="BQ37" s="184"/>
      <c r="BR37" s="184"/>
      <c r="BS37" s="184"/>
      <c r="BT37" s="184"/>
      <c r="BU37" s="184"/>
      <c r="BV37" s="184"/>
      <c r="BW37" s="184"/>
      <c r="BX37" s="185"/>
      <c r="BY37" s="130"/>
      <c r="BZ37" s="90"/>
      <c r="CA37" s="90"/>
      <c r="CB37" s="90"/>
      <c r="CC37" s="131"/>
      <c r="CD37" s="319"/>
      <c r="CE37" s="90"/>
      <c r="CF37" s="90"/>
      <c r="CG37" s="90"/>
      <c r="CH37" s="320"/>
      <c r="CI37" s="69" t="s">
        <v>32</v>
      </c>
      <c r="CJ37" s="70"/>
      <c r="CK37" s="70"/>
      <c r="CL37" s="70"/>
      <c r="CM37" s="70"/>
      <c r="CN37" s="70"/>
      <c r="CO37" s="70"/>
      <c r="CP37" s="70"/>
      <c r="CQ37" s="70"/>
      <c r="CR37" s="70"/>
      <c r="CS37" s="70"/>
      <c r="CT37" s="70"/>
      <c r="CU37" s="70"/>
      <c r="CV37" s="70"/>
      <c r="CW37" s="70"/>
      <c r="CX37" s="70"/>
      <c r="CY37" s="70"/>
      <c r="CZ37" s="71"/>
      <c r="DO37" s="6"/>
      <c r="DP37" s="9">
        <v>20</v>
      </c>
      <c r="DQ37" s="6"/>
      <c r="DR37" s="9">
        <v>20</v>
      </c>
    </row>
    <row r="38" spans="5:122" ht="7.5" customHeight="1">
      <c r="E38" s="65"/>
      <c r="F38" s="66"/>
      <c r="G38" s="108"/>
      <c r="H38" s="109"/>
      <c r="I38" s="109"/>
      <c r="J38" s="109"/>
      <c r="K38" s="109"/>
      <c r="L38" s="109"/>
      <c r="M38" s="110"/>
      <c r="N38" s="288"/>
      <c r="O38" s="300"/>
      <c r="P38" s="300"/>
      <c r="Q38" s="300"/>
      <c r="R38" s="300"/>
      <c r="S38" s="300"/>
      <c r="T38" s="300"/>
      <c r="U38" s="300"/>
      <c r="V38" s="300"/>
      <c r="W38" s="300"/>
      <c r="X38" s="301"/>
      <c r="Y38" s="84"/>
      <c r="Z38" s="85"/>
      <c r="AA38" s="85"/>
      <c r="AB38" s="85"/>
      <c r="AC38" s="85"/>
      <c r="AD38" s="85"/>
      <c r="AE38" s="85"/>
      <c r="AF38" s="85"/>
      <c r="AG38" s="85"/>
      <c r="AH38" s="85"/>
      <c r="AI38" s="85"/>
      <c r="AJ38" s="85"/>
      <c r="AK38" s="85"/>
      <c r="AL38" s="223"/>
      <c r="AM38" s="84"/>
      <c r="AN38" s="85"/>
      <c r="AO38" s="85"/>
      <c r="AP38" s="85"/>
      <c r="AQ38" s="85"/>
      <c r="AR38" s="85"/>
      <c r="AS38" s="85"/>
      <c r="AT38" s="85"/>
      <c r="AU38" s="85"/>
      <c r="AV38" s="85"/>
      <c r="AW38" s="85"/>
      <c r="AX38" s="85"/>
      <c r="AY38" s="85"/>
      <c r="AZ38" s="85"/>
      <c r="BA38" s="85"/>
      <c r="BB38" s="85"/>
      <c r="BC38" s="85"/>
      <c r="BD38" s="85"/>
      <c r="BE38" s="85"/>
      <c r="BF38" s="85"/>
      <c r="BG38" s="85"/>
      <c r="BH38" s="85"/>
      <c r="BI38" s="223"/>
      <c r="BJ38" s="186"/>
      <c r="BK38" s="187"/>
      <c r="BL38" s="187"/>
      <c r="BM38" s="187"/>
      <c r="BN38" s="187"/>
      <c r="BO38" s="187"/>
      <c r="BP38" s="187"/>
      <c r="BQ38" s="187"/>
      <c r="BR38" s="187"/>
      <c r="BS38" s="187"/>
      <c r="BT38" s="187"/>
      <c r="BU38" s="187"/>
      <c r="BV38" s="187"/>
      <c r="BW38" s="187"/>
      <c r="BX38" s="188"/>
      <c r="BY38" s="201"/>
      <c r="BZ38" s="121"/>
      <c r="CA38" s="121"/>
      <c r="CB38" s="121"/>
      <c r="CC38" s="202"/>
      <c r="CD38" s="203"/>
      <c r="CE38" s="121"/>
      <c r="CF38" s="121"/>
      <c r="CG38" s="121"/>
      <c r="CH38" s="94"/>
      <c r="CI38" s="72"/>
      <c r="CJ38" s="73"/>
      <c r="CK38" s="73"/>
      <c r="CL38" s="73"/>
      <c r="CM38" s="73"/>
      <c r="CN38" s="73"/>
      <c r="CO38" s="73"/>
      <c r="CP38" s="73"/>
      <c r="CQ38" s="73"/>
      <c r="CR38" s="73"/>
      <c r="CS38" s="73"/>
      <c r="CT38" s="73"/>
      <c r="CU38" s="73"/>
      <c r="CV38" s="73"/>
      <c r="CW38" s="73"/>
      <c r="CX38" s="73"/>
      <c r="CY38" s="73"/>
      <c r="CZ38" s="74"/>
      <c r="DO38" s="6"/>
      <c r="DP38" s="9">
        <v>21</v>
      </c>
      <c r="DQ38" s="6"/>
      <c r="DR38" s="9">
        <v>21</v>
      </c>
    </row>
    <row r="39" spans="5:122" ht="7.5" customHeight="1">
      <c r="E39" s="65"/>
      <c r="F39" s="66"/>
      <c r="G39" s="108"/>
      <c r="H39" s="109"/>
      <c r="I39" s="109"/>
      <c r="J39" s="109"/>
      <c r="K39" s="109"/>
      <c r="L39" s="109"/>
      <c r="M39" s="110"/>
      <c r="N39" s="288"/>
      <c r="O39" s="300"/>
      <c r="P39" s="300"/>
      <c r="Q39" s="300"/>
      <c r="R39" s="300"/>
      <c r="S39" s="300"/>
      <c r="T39" s="300"/>
      <c r="U39" s="300"/>
      <c r="V39" s="300"/>
      <c r="W39" s="300"/>
      <c r="X39" s="301"/>
      <c r="Y39" s="84"/>
      <c r="Z39" s="85"/>
      <c r="AA39" s="85"/>
      <c r="AB39" s="85"/>
      <c r="AC39" s="85"/>
      <c r="AD39" s="85"/>
      <c r="AE39" s="85"/>
      <c r="AF39" s="85"/>
      <c r="AG39" s="85"/>
      <c r="AH39" s="85"/>
      <c r="AI39" s="85"/>
      <c r="AJ39" s="85"/>
      <c r="AK39" s="85"/>
      <c r="AL39" s="223"/>
      <c r="AM39" s="84"/>
      <c r="AN39" s="85"/>
      <c r="AO39" s="85"/>
      <c r="AP39" s="85"/>
      <c r="AQ39" s="85"/>
      <c r="AR39" s="85"/>
      <c r="AS39" s="85"/>
      <c r="AT39" s="85"/>
      <c r="AU39" s="85"/>
      <c r="AV39" s="85"/>
      <c r="AW39" s="85"/>
      <c r="AX39" s="85"/>
      <c r="AY39" s="85"/>
      <c r="AZ39" s="85"/>
      <c r="BA39" s="85"/>
      <c r="BB39" s="85"/>
      <c r="BC39" s="85"/>
      <c r="BD39" s="85"/>
      <c r="BE39" s="85"/>
      <c r="BF39" s="85"/>
      <c r="BG39" s="85"/>
      <c r="BH39" s="85"/>
      <c r="BI39" s="223"/>
      <c r="BJ39" s="186"/>
      <c r="BK39" s="187"/>
      <c r="BL39" s="187"/>
      <c r="BM39" s="187"/>
      <c r="BN39" s="187"/>
      <c r="BO39" s="187"/>
      <c r="BP39" s="187"/>
      <c r="BQ39" s="187"/>
      <c r="BR39" s="187"/>
      <c r="BS39" s="187"/>
      <c r="BT39" s="187"/>
      <c r="BU39" s="187"/>
      <c r="BV39" s="187"/>
      <c r="BW39" s="187"/>
      <c r="BX39" s="188"/>
      <c r="BY39" s="201"/>
      <c r="BZ39" s="121"/>
      <c r="CA39" s="121"/>
      <c r="CB39" s="121"/>
      <c r="CC39" s="202"/>
      <c r="CD39" s="203"/>
      <c r="CE39" s="121"/>
      <c r="CF39" s="121"/>
      <c r="CG39" s="121"/>
      <c r="CH39" s="94"/>
      <c r="CI39" s="72"/>
      <c r="CJ39" s="73"/>
      <c r="CK39" s="73"/>
      <c r="CL39" s="73"/>
      <c r="CM39" s="73"/>
      <c r="CN39" s="73"/>
      <c r="CO39" s="73"/>
      <c r="CP39" s="73"/>
      <c r="CQ39" s="73"/>
      <c r="CR39" s="73"/>
      <c r="CS39" s="73"/>
      <c r="CT39" s="73"/>
      <c r="CU39" s="73"/>
      <c r="CV39" s="73"/>
      <c r="CW39" s="73"/>
      <c r="CX39" s="73"/>
      <c r="CY39" s="73"/>
      <c r="CZ39" s="74"/>
      <c r="DO39" s="6"/>
      <c r="DP39" s="9">
        <v>22</v>
      </c>
      <c r="DQ39" s="6"/>
      <c r="DR39" s="9">
        <v>22</v>
      </c>
    </row>
    <row r="40" spans="5:122" ht="7.5" customHeight="1">
      <c r="E40" s="65"/>
      <c r="F40" s="66"/>
      <c r="G40" s="108"/>
      <c r="H40" s="109"/>
      <c r="I40" s="109"/>
      <c r="J40" s="109"/>
      <c r="K40" s="109"/>
      <c r="L40" s="109"/>
      <c r="M40" s="110"/>
      <c r="N40" s="288"/>
      <c r="O40" s="300"/>
      <c r="P40" s="300"/>
      <c r="Q40" s="300"/>
      <c r="R40" s="300"/>
      <c r="S40" s="300"/>
      <c r="T40" s="300"/>
      <c r="U40" s="300"/>
      <c r="V40" s="300"/>
      <c r="W40" s="300"/>
      <c r="X40" s="301"/>
      <c r="Y40" s="84"/>
      <c r="Z40" s="85"/>
      <c r="AA40" s="85"/>
      <c r="AB40" s="85"/>
      <c r="AC40" s="85"/>
      <c r="AD40" s="85"/>
      <c r="AE40" s="85"/>
      <c r="AF40" s="85"/>
      <c r="AG40" s="85"/>
      <c r="AH40" s="85"/>
      <c r="AI40" s="85"/>
      <c r="AJ40" s="85"/>
      <c r="AK40" s="85"/>
      <c r="AL40" s="223"/>
      <c r="AM40" s="84"/>
      <c r="AN40" s="85"/>
      <c r="AO40" s="85"/>
      <c r="AP40" s="85"/>
      <c r="AQ40" s="85"/>
      <c r="AR40" s="85"/>
      <c r="AS40" s="85"/>
      <c r="AT40" s="85"/>
      <c r="AU40" s="85"/>
      <c r="AV40" s="85"/>
      <c r="AW40" s="85"/>
      <c r="AX40" s="85"/>
      <c r="AY40" s="85"/>
      <c r="AZ40" s="85"/>
      <c r="BA40" s="85"/>
      <c r="BB40" s="85"/>
      <c r="BC40" s="85"/>
      <c r="BD40" s="85"/>
      <c r="BE40" s="85"/>
      <c r="BF40" s="85"/>
      <c r="BG40" s="85"/>
      <c r="BH40" s="85"/>
      <c r="BI40" s="223"/>
      <c r="BJ40" s="186"/>
      <c r="BK40" s="187"/>
      <c r="BL40" s="187"/>
      <c r="BM40" s="187"/>
      <c r="BN40" s="187"/>
      <c r="BO40" s="187"/>
      <c r="BP40" s="187"/>
      <c r="BQ40" s="187"/>
      <c r="BR40" s="187"/>
      <c r="BS40" s="187"/>
      <c r="BT40" s="187"/>
      <c r="BU40" s="187"/>
      <c r="BV40" s="187"/>
      <c r="BW40" s="187"/>
      <c r="BX40" s="188"/>
      <c r="BY40" s="201"/>
      <c r="BZ40" s="121"/>
      <c r="CA40" s="121"/>
      <c r="CB40" s="121"/>
      <c r="CC40" s="202"/>
      <c r="CD40" s="203"/>
      <c r="CE40" s="121"/>
      <c r="CF40" s="121"/>
      <c r="CG40" s="121"/>
      <c r="CH40" s="94"/>
      <c r="CI40" s="72"/>
      <c r="CJ40" s="73"/>
      <c r="CK40" s="73"/>
      <c r="CL40" s="73"/>
      <c r="CM40" s="73"/>
      <c r="CN40" s="73"/>
      <c r="CO40" s="73"/>
      <c r="CP40" s="73"/>
      <c r="CQ40" s="73"/>
      <c r="CR40" s="73"/>
      <c r="CS40" s="73"/>
      <c r="CT40" s="73"/>
      <c r="CU40" s="73"/>
      <c r="CV40" s="73"/>
      <c r="CW40" s="73"/>
      <c r="CX40" s="73"/>
      <c r="CY40" s="73"/>
      <c r="CZ40" s="74"/>
      <c r="DN40" s="1" t="str">
        <f>IF(BK35="","",IF(BK35=AT35,"○",""))</f>
        <v/>
      </c>
      <c r="DO40" s="6"/>
      <c r="DP40" s="9">
        <v>23</v>
      </c>
      <c r="DQ40" s="6"/>
      <c r="DR40" s="9">
        <v>23</v>
      </c>
    </row>
    <row r="41" spans="5:122" ht="6.65" hidden="1" customHeight="1">
      <c r="E41" s="65"/>
      <c r="F41" s="66"/>
      <c r="G41" s="108"/>
      <c r="H41" s="109"/>
      <c r="I41" s="109"/>
      <c r="J41" s="109"/>
      <c r="K41" s="109"/>
      <c r="L41" s="109"/>
      <c r="M41" s="110"/>
      <c r="N41" s="288"/>
      <c r="O41" s="300"/>
      <c r="P41" s="300"/>
      <c r="Q41" s="300"/>
      <c r="R41" s="300"/>
      <c r="S41" s="300"/>
      <c r="T41" s="300"/>
      <c r="U41" s="300"/>
      <c r="V41" s="300"/>
      <c r="W41" s="300"/>
      <c r="X41" s="301"/>
      <c r="Y41" s="86"/>
      <c r="Z41" s="87"/>
      <c r="AA41" s="87"/>
      <c r="AB41" s="87"/>
      <c r="AC41" s="87"/>
      <c r="AD41" s="87"/>
      <c r="AE41" s="87"/>
      <c r="AF41" s="87"/>
      <c r="AG41" s="87"/>
      <c r="AH41" s="87"/>
      <c r="AI41" s="87"/>
      <c r="AJ41" s="87"/>
      <c r="AK41" s="87"/>
      <c r="AL41" s="256"/>
      <c r="AM41" s="86"/>
      <c r="AN41" s="87"/>
      <c r="AO41" s="87"/>
      <c r="AP41" s="87"/>
      <c r="AQ41" s="87"/>
      <c r="AR41" s="87"/>
      <c r="AS41" s="87"/>
      <c r="AT41" s="87"/>
      <c r="AU41" s="87"/>
      <c r="AV41" s="87"/>
      <c r="AW41" s="87"/>
      <c r="AX41" s="87"/>
      <c r="AY41" s="87"/>
      <c r="AZ41" s="87"/>
      <c r="BA41" s="87"/>
      <c r="BB41" s="87"/>
      <c r="BC41" s="87"/>
      <c r="BD41" s="87"/>
      <c r="BE41" s="87"/>
      <c r="BF41" s="87"/>
      <c r="BG41" s="87"/>
      <c r="BH41" s="87"/>
      <c r="BI41" s="256"/>
      <c r="BJ41" s="48"/>
      <c r="BK41" s="49"/>
      <c r="BL41" s="49"/>
      <c r="BM41" s="49"/>
      <c r="BN41" s="49"/>
      <c r="BO41" s="49"/>
      <c r="BP41" s="49"/>
      <c r="BQ41" s="49"/>
      <c r="BR41" s="49"/>
      <c r="BS41" s="49"/>
      <c r="BT41" s="49"/>
      <c r="BU41" s="49"/>
      <c r="BV41" s="49"/>
      <c r="BW41" s="49"/>
      <c r="BX41" s="50"/>
      <c r="BY41" s="132"/>
      <c r="BZ41" s="133"/>
      <c r="CA41" s="133"/>
      <c r="CB41" s="133"/>
      <c r="CC41" s="134"/>
      <c r="CD41" s="168"/>
      <c r="CE41" s="133"/>
      <c r="CF41" s="133"/>
      <c r="CG41" s="133"/>
      <c r="CH41" s="169"/>
      <c r="CI41" s="75"/>
      <c r="CJ41" s="76"/>
      <c r="CK41" s="76"/>
      <c r="CL41" s="76"/>
      <c r="CM41" s="76"/>
      <c r="CN41" s="76"/>
      <c r="CO41" s="76"/>
      <c r="CP41" s="76"/>
      <c r="CQ41" s="76"/>
      <c r="CR41" s="76"/>
      <c r="CS41" s="76"/>
      <c r="CT41" s="76"/>
      <c r="CU41" s="76"/>
      <c r="CV41" s="76"/>
      <c r="CW41" s="76"/>
      <c r="CX41" s="76"/>
      <c r="CY41" s="76"/>
      <c r="CZ41" s="77"/>
      <c r="DO41" s="6"/>
      <c r="DP41" s="9">
        <v>24</v>
      </c>
      <c r="DQ41" s="6"/>
      <c r="DR41" s="9">
        <v>24</v>
      </c>
    </row>
    <row r="42" spans="5:122" ht="7" customHeight="1">
      <c r="E42" s="65"/>
      <c r="F42" s="66"/>
      <c r="G42" s="108"/>
      <c r="H42" s="109"/>
      <c r="I42" s="109"/>
      <c r="J42" s="109"/>
      <c r="K42" s="109"/>
      <c r="L42" s="109"/>
      <c r="M42" s="110"/>
      <c r="N42" s="99" t="s">
        <v>149</v>
      </c>
      <c r="O42" s="100"/>
      <c r="P42" s="100"/>
      <c r="Q42" s="100"/>
      <c r="R42" s="100"/>
      <c r="S42" s="100"/>
      <c r="T42" s="100"/>
      <c r="U42" s="100"/>
      <c r="V42" s="100"/>
      <c r="W42" s="100"/>
      <c r="X42" s="101"/>
      <c r="Y42" s="172" t="s">
        <v>55</v>
      </c>
      <c r="Z42" s="173"/>
      <c r="AA42" s="173"/>
      <c r="AB42" s="173"/>
      <c r="AC42" s="173"/>
      <c r="AD42" s="173"/>
      <c r="AE42" s="173"/>
      <c r="AF42" s="173"/>
      <c r="AG42" s="173"/>
      <c r="AH42" s="173"/>
      <c r="AI42" s="173"/>
      <c r="AJ42" s="173"/>
      <c r="AK42" s="173"/>
      <c r="AL42" s="174"/>
      <c r="AM42" s="105" t="s">
        <v>157</v>
      </c>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7"/>
      <c r="BJ42" s="183"/>
      <c r="BK42" s="184"/>
      <c r="BL42" s="184"/>
      <c r="BM42" s="184"/>
      <c r="BN42" s="184"/>
      <c r="BO42" s="184"/>
      <c r="BP42" s="184"/>
      <c r="BQ42" s="184"/>
      <c r="BR42" s="184"/>
      <c r="BS42" s="184"/>
      <c r="BT42" s="184"/>
      <c r="BU42" s="184"/>
      <c r="BV42" s="184"/>
      <c r="BW42" s="184"/>
      <c r="BX42" s="185"/>
      <c r="BY42" s="363"/>
      <c r="BZ42" s="364"/>
      <c r="CA42" s="364"/>
      <c r="CB42" s="364"/>
      <c r="CC42" s="364"/>
      <c r="CD42" s="364"/>
      <c r="CE42" s="364"/>
      <c r="CF42" s="364"/>
      <c r="CG42" s="364"/>
      <c r="CH42" s="367"/>
      <c r="CI42" s="97" t="s">
        <v>32</v>
      </c>
      <c r="CJ42" s="98"/>
      <c r="CK42" s="98"/>
      <c r="CL42" s="98"/>
      <c r="CM42" s="98"/>
      <c r="CN42" s="98"/>
      <c r="CO42" s="98"/>
      <c r="CP42" s="98"/>
      <c r="CQ42" s="98"/>
      <c r="CR42" s="98"/>
      <c r="CS42" s="98"/>
      <c r="CT42" s="98"/>
      <c r="CU42" s="98"/>
      <c r="CV42" s="98"/>
      <c r="CW42" s="98"/>
      <c r="CX42" s="98"/>
      <c r="CY42" s="98"/>
      <c r="CZ42" s="98"/>
      <c r="DO42" s="6"/>
      <c r="DP42" s="9">
        <v>25</v>
      </c>
      <c r="DQ42" s="6"/>
      <c r="DR42" s="9">
        <v>25</v>
      </c>
    </row>
    <row r="43" spans="5:122" ht="7" customHeight="1">
      <c r="E43" s="65"/>
      <c r="F43" s="66"/>
      <c r="G43" s="108"/>
      <c r="H43" s="109"/>
      <c r="I43" s="109"/>
      <c r="J43" s="109"/>
      <c r="K43" s="109"/>
      <c r="L43" s="109"/>
      <c r="M43" s="110"/>
      <c r="N43" s="99"/>
      <c r="O43" s="100"/>
      <c r="P43" s="100"/>
      <c r="Q43" s="100"/>
      <c r="R43" s="100"/>
      <c r="S43" s="100"/>
      <c r="T43" s="100"/>
      <c r="U43" s="100"/>
      <c r="V43" s="100"/>
      <c r="W43" s="100"/>
      <c r="X43" s="101"/>
      <c r="Y43" s="172"/>
      <c r="Z43" s="173"/>
      <c r="AA43" s="173"/>
      <c r="AB43" s="173"/>
      <c r="AC43" s="173"/>
      <c r="AD43" s="173"/>
      <c r="AE43" s="173"/>
      <c r="AF43" s="173"/>
      <c r="AG43" s="173"/>
      <c r="AH43" s="173"/>
      <c r="AI43" s="173"/>
      <c r="AJ43" s="173"/>
      <c r="AK43" s="173"/>
      <c r="AL43" s="174"/>
      <c r="AM43" s="108"/>
      <c r="AN43" s="109"/>
      <c r="AO43" s="109"/>
      <c r="AP43" s="109"/>
      <c r="AQ43" s="109"/>
      <c r="AR43" s="109"/>
      <c r="AS43" s="109"/>
      <c r="AT43" s="109"/>
      <c r="AU43" s="109"/>
      <c r="AV43" s="109"/>
      <c r="AW43" s="109"/>
      <c r="AX43" s="109"/>
      <c r="AY43" s="109"/>
      <c r="AZ43" s="109"/>
      <c r="BA43" s="109"/>
      <c r="BB43" s="109"/>
      <c r="BC43" s="109"/>
      <c r="BD43" s="109"/>
      <c r="BE43" s="109"/>
      <c r="BF43" s="109"/>
      <c r="BG43" s="109"/>
      <c r="BH43" s="109"/>
      <c r="BI43" s="110"/>
      <c r="BJ43" s="186"/>
      <c r="BK43" s="187"/>
      <c r="BL43" s="187"/>
      <c r="BM43" s="187"/>
      <c r="BN43" s="187"/>
      <c r="BO43" s="187"/>
      <c r="BP43" s="187"/>
      <c r="BQ43" s="187"/>
      <c r="BR43" s="187"/>
      <c r="BS43" s="187"/>
      <c r="BT43" s="187"/>
      <c r="BU43" s="187"/>
      <c r="BV43" s="187"/>
      <c r="BW43" s="187"/>
      <c r="BX43" s="188"/>
      <c r="BY43" s="363"/>
      <c r="BZ43" s="364"/>
      <c r="CA43" s="364"/>
      <c r="CB43" s="364"/>
      <c r="CC43" s="364"/>
      <c r="CD43" s="364"/>
      <c r="CE43" s="364"/>
      <c r="CF43" s="364"/>
      <c r="CG43" s="364"/>
      <c r="CH43" s="367"/>
      <c r="CI43" s="97"/>
      <c r="CJ43" s="98"/>
      <c r="CK43" s="98"/>
      <c r="CL43" s="98"/>
      <c r="CM43" s="98"/>
      <c r="CN43" s="98"/>
      <c r="CO43" s="98"/>
      <c r="CP43" s="98"/>
      <c r="CQ43" s="98"/>
      <c r="CR43" s="98"/>
      <c r="CS43" s="98"/>
      <c r="CT43" s="98"/>
      <c r="CU43" s="98"/>
      <c r="CV43" s="98"/>
      <c r="CW43" s="98"/>
      <c r="CX43" s="98"/>
      <c r="CY43" s="98"/>
      <c r="CZ43" s="98"/>
      <c r="DO43" s="6"/>
      <c r="DP43" s="9">
        <v>26</v>
      </c>
      <c r="DQ43" s="6"/>
      <c r="DR43" s="9">
        <v>26</v>
      </c>
    </row>
    <row r="44" spans="5:122" ht="7" customHeight="1">
      <c r="E44" s="65"/>
      <c r="F44" s="66"/>
      <c r="G44" s="108"/>
      <c r="H44" s="109"/>
      <c r="I44" s="109"/>
      <c r="J44" s="109"/>
      <c r="K44" s="109"/>
      <c r="L44" s="109"/>
      <c r="M44" s="110"/>
      <c r="N44" s="99"/>
      <c r="O44" s="100"/>
      <c r="P44" s="100"/>
      <c r="Q44" s="100"/>
      <c r="R44" s="100"/>
      <c r="S44" s="100"/>
      <c r="T44" s="100"/>
      <c r="U44" s="100"/>
      <c r="V44" s="100"/>
      <c r="W44" s="100"/>
      <c r="X44" s="101"/>
      <c r="Y44" s="152"/>
      <c r="Z44" s="153"/>
      <c r="AA44" s="153"/>
      <c r="AB44" s="153"/>
      <c r="AC44" s="153"/>
      <c r="AD44" s="153"/>
      <c r="AE44" s="153"/>
      <c r="AF44" s="153"/>
      <c r="AG44" s="153"/>
      <c r="AH44" s="153"/>
      <c r="AI44" s="153"/>
      <c r="AJ44" s="153"/>
      <c r="AK44" s="153"/>
      <c r="AL44" s="154"/>
      <c r="AM44" s="149"/>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1"/>
      <c r="BJ44" s="189"/>
      <c r="BK44" s="190"/>
      <c r="BL44" s="190"/>
      <c r="BM44" s="190"/>
      <c r="BN44" s="190"/>
      <c r="BO44" s="190"/>
      <c r="BP44" s="190"/>
      <c r="BQ44" s="190"/>
      <c r="BR44" s="190"/>
      <c r="BS44" s="190"/>
      <c r="BT44" s="190"/>
      <c r="BU44" s="190"/>
      <c r="BV44" s="190"/>
      <c r="BW44" s="190"/>
      <c r="BX44" s="191"/>
      <c r="BY44" s="79"/>
      <c r="BZ44" s="365"/>
      <c r="CA44" s="365"/>
      <c r="CB44" s="365"/>
      <c r="CC44" s="365"/>
      <c r="CD44" s="365"/>
      <c r="CE44" s="365"/>
      <c r="CF44" s="365"/>
      <c r="CG44" s="365"/>
      <c r="CH44" s="376"/>
      <c r="CI44" s="98"/>
      <c r="CJ44" s="98"/>
      <c r="CK44" s="98"/>
      <c r="CL44" s="98"/>
      <c r="CM44" s="98"/>
      <c r="CN44" s="98"/>
      <c r="CO44" s="98"/>
      <c r="CP44" s="98"/>
      <c r="CQ44" s="98"/>
      <c r="CR44" s="98"/>
      <c r="CS44" s="98"/>
      <c r="CT44" s="98"/>
      <c r="CU44" s="98"/>
      <c r="CV44" s="98"/>
      <c r="CW44" s="98"/>
      <c r="CX44" s="98"/>
      <c r="CY44" s="98"/>
      <c r="CZ44" s="98"/>
      <c r="DO44" s="6"/>
      <c r="DP44" s="9">
        <v>27</v>
      </c>
      <c r="DQ44" s="6"/>
      <c r="DR44" s="9">
        <v>27</v>
      </c>
    </row>
    <row r="45" spans="5:122" ht="7" customHeight="1">
      <c r="E45" s="65"/>
      <c r="F45" s="66"/>
      <c r="G45" s="108"/>
      <c r="H45" s="109"/>
      <c r="I45" s="109"/>
      <c r="J45" s="109"/>
      <c r="K45" s="109"/>
      <c r="L45" s="109"/>
      <c r="M45" s="110"/>
      <c r="N45" s="288" t="s">
        <v>150</v>
      </c>
      <c r="O45" s="100"/>
      <c r="P45" s="100"/>
      <c r="Q45" s="100"/>
      <c r="R45" s="100"/>
      <c r="S45" s="100"/>
      <c r="T45" s="100"/>
      <c r="U45" s="100"/>
      <c r="V45" s="100"/>
      <c r="W45" s="100"/>
      <c r="X45" s="101"/>
      <c r="Y45" s="82" t="s">
        <v>56</v>
      </c>
      <c r="Z45" s="83"/>
      <c r="AA45" s="83"/>
      <c r="AB45" s="83"/>
      <c r="AC45" s="83"/>
      <c r="AD45" s="83"/>
      <c r="AE45" s="83"/>
      <c r="AF45" s="83"/>
      <c r="AG45" s="83"/>
      <c r="AH45" s="83"/>
      <c r="AI45" s="83"/>
      <c r="AJ45" s="83"/>
      <c r="AK45" s="83"/>
      <c r="AL45" s="222"/>
      <c r="AM45" s="82" t="s">
        <v>158</v>
      </c>
      <c r="AN45" s="153"/>
      <c r="AO45" s="153"/>
      <c r="AP45" s="153"/>
      <c r="AQ45" s="153"/>
      <c r="AR45" s="153"/>
      <c r="AS45" s="153"/>
      <c r="AT45" s="153"/>
      <c r="AU45" s="153"/>
      <c r="AV45" s="153"/>
      <c r="AW45" s="153"/>
      <c r="AX45" s="153"/>
      <c r="AY45" s="153"/>
      <c r="AZ45" s="153"/>
      <c r="BA45" s="153"/>
      <c r="BB45" s="153"/>
      <c r="BC45" s="153"/>
      <c r="BD45" s="153"/>
      <c r="BE45" s="153"/>
      <c r="BF45" s="153"/>
      <c r="BG45" s="153"/>
      <c r="BH45" s="153"/>
      <c r="BI45" s="154"/>
      <c r="BJ45" s="183"/>
      <c r="BK45" s="184"/>
      <c r="BL45" s="184"/>
      <c r="BM45" s="184"/>
      <c r="BN45" s="184"/>
      <c r="BO45" s="184"/>
      <c r="BP45" s="184"/>
      <c r="BQ45" s="184"/>
      <c r="BR45" s="184"/>
      <c r="BS45" s="184"/>
      <c r="BT45" s="184"/>
      <c r="BU45" s="184"/>
      <c r="BV45" s="184"/>
      <c r="BW45" s="184"/>
      <c r="BX45" s="184"/>
      <c r="BY45" s="130"/>
      <c r="BZ45" s="90"/>
      <c r="CA45" s="90"/>
      <c r="CB45" s="90"/>
      <c r="CC45" s="131"/>
      <c r="CD45" s="319"/>
      <c r="CE45" s="90"/>
      <c r="CF45" s="90"/>
      <c r="CG45" s="90"/>
      <c r="CH45" s="320"/>
      <c r="CI45" s="69" t="s">
        <v>32</v>
      </c>
      <c r="CJ45" s="70"/>
      <c r="CK45" s="70"/>
      <c r="CL45" s="70"/>
      <c r="CM45" s="70"/>
      <c r="CN45" s="70"/>
      <c r="CO45" s="70"/>
      <c r="CP45" s="70"/>
      <c r="CQ45" s="70"/>
      <c r="CR45" s="70"/>
      <c r="CS45" s="70"/>
      <c r="CT45" s="70"/>
      <c r="CU45" s="70"/>
      <c r="CV45" s="70"/>
      <c r="CW45" s="70"/>
      <c r="CX45" s="70"/>
      <c r="CY45" s="70"/>
      <c r="CZ45" s="71"/>
      <c r="DO45" s="6"/>
      <c r="DP45" s="9">
        <v>28</v>
      </c>
      <c r="DQ45" s="6"/>
      <c r="DR45" s="9">
        <v>28</v>
      </c>
    </row>
    <row r="46" spans="5:122" ht="7" customHeight="1">
      <c r="E46" s="65"/>
      <c r="F46" s="66"/>
      <c r="G46" s="108"/>
      <c r="H46" s="109"/>
      <c r="I46" s="109"/>
      <c r="J46" s="109"/>
      <c r="K46" s="109"/>
      <c r="L46" s="109"/>
      <c r="M46" s="110"/>
      <c r="N46" s="99"/>
      <c r="O46" s="100"/>
      <c r="P46" s="100"/>
      <c r="Q46" s="100"/>
      <c r="R46" s="100"/>
      <c r="S46" s="100"/>
      <c r="T46" s="100"/>
      <c r="U46" s="100"/>
      <c r="V46" s="100"/>
      <c r="W46" s="100"/>
      <c r="X46" s="101"/>
      <c r="Y46" s="84"/>
      <c r="Z46" s="85"/>
      <c r="AA46" s="85"/>
      <c r="AB46" s="85"/>
      <c r="AC46" s="85"/>
      <c r="AD46" s="85"/>
      <c r="AE46" s="85"/>
      <c r="AF46" s="85"/>
      <c r="AG46" s="85"/>
      <c r="AH46" s="85"/>
      <c r="AI46" s="85"/>
      <c r="AJ46" s="85"/>
      <c r="AK46" s="85"/>
      <c r="AL46" s="223"/>
      <c r="AM46" s="72"/>
      <c r="AN46" s="73"/>
      <c r="AO46" s="73"/>
      <c r="AP46" s="73"/>
      <c r="AQ46" s="73"/>
      <c r="AR46" s="73"/>
      <c r="AS46" s="73"/>
      <c r="AT46" s="73"/>
      <c r="AU46" s="73"/>
      <c r="AV46" s="73"/>
      <c r="AW46" s="73"/>
      <c r="AX46" s="73"/>
      <c r="AY46" s="73"/>
      <c r="AZ46" s="73"/>
      <c r="BA46" s="73"/>
      <c r="BB46" s="73"/>
      <c r="BC46" s="73"/>
      <c r="BD46" s="73"/>
      <c r="BE46" s="73"/>
      <c r="BF46" s="73"/>
      <c r="BG46" s="73"/>
      <c r="BH46" s="73"/>
      <c r="BI46" s="74"/>
      <c r="BJ46" s="186"/>
      <c r="BK46" s="187"/>
      <c r="BL46" s="187"/>
      <c r="BM46" s="187"/>
      <c r="BN46" s="187"/>
      <c r="BO46" s="187"/>
      <c r="BP46" s="187"/>
      <c r="BQ46" s="187"/>
      <c r="BR46" s="187"/>
      <c r="BS46" s="187"/>
      <c r="BT46" s="187"/>
      <c r="BU46" s="187"/>
      <c r="BV46" s="187"/>
      <c r="BW46" s="187"/>
      <c r="BX46" s="187"/>
      <c r="BY46" s="201"/>
      <c r="BZ46" s="121"/>
      <c r="CA46" s="121"/>
      <c r="CB46" s="121"/>
      <c r="CC46" s="202"/>
      <c r="CD46" s="203"/>
      <c r="CE46" s="121"/>
      <c r="CF46" s="121"/>
      <c r="CG46" s="121"/>
      <c r="CH46" s="94"/>
      <c r="CI46" s="72"/>
      <c r="CJ46" s="73"/>
      <c r="CK46" s="73"/>
      <c r="CL46" s="73"/>
      <c r="CM46" s="73"/>
      <c r="CN46" s="73"/>
      <c r="CO46" s="73"/>
      <c r="CP46" s="73"/>
      <c r="CQ46" s="73"/>
      <c r="CR46" s="73"/>
      <c r="CS46" s="73"/>
      <c r="CT46" s="73"/>
      <c r="CU46" s="73"/>
      <c r="CV46" s="73"/>
      <c r="CW46" s="73"/>
      <c r="CX46" s="73"/>
      <c r="CY46" s="73"/>
      <c r="CZ46" s="74"/>
      <c r="DO46" s="6"/>
      <c r="DP46" s="9">
        <v>29</v>
      </c>
      <c r="DQ46" s="6"/>
      <c r="DR46" s="9">
        <v>29</v>
      </c>
    </row>
    <row r="47" spans="5:122" ht="7" customHeight="1">
      <c r="E47" s="65"/>
      <c r="F47" s="66"/>
      <c r="G47" s="108"/>
      <c r="H47" s="109"/>
      <c r="I47" s="109"/>
      <c r="J47" s="109"/>
      <c r="K47" s="109"/>
      <c r="L47" s="109"/>
      <c r="M47" s="110"/>
      <c r="N47" s="99"/>
      <c r="O47" s="100"/>
      <c r="P47" s="100"/>
      <c r="Q47" s="100"/>
      <c r="R47" s="100"/>
      <c r="S47" s="100"/>
      <c r="T47" s="100"/>
      <c r="U47" s="100"/>
      <c r="V47" s="100"/>
      <c r="W47" s="100"/>
      <c r="X47" s="101"/>
      <c r="Y47" s="86"/>
      <c r="Z47" s="87"/>
      <c r="AA47" s="87"/>
      <c r="AB47" s="87"/>
      <c r="AC47" s="87"/>
      <c r="AD47" s="87"/>
      <c r="AE47" s="87"/>
      <c r="AF47" s="87"/>
      <c r="AG47" s="87"/>
      <c r="AH47" s="87"/>
      <c r="AI47" s="87"/>
      <c r="AJ47" s="87"/>
      <c r="AK47" s="87"/>
      <c r="AL47" s="256"/>
      <c r="AM47" s="72"/>
      <c r="AN47" s="73"/>
      <c r="AO47" s="73"/>
      <c r="AP47" s="73"/>
      <c r="AQ47" s="73"/>
      <c r="AR47" s="73"/>
      <c r="AS47" s="73"/>
      <c r="AT47" s="73"/>
      <c r="AU47" s="73"/>
      <c r="AV47" s="73"/>
      <c r="AW47" s="73"/>
      <c r="AX47" s="73"/>
      <c r="AY47" s="73"/>
      <c r="AZ47" s="73"/>
      <c r="BA47" s="73"/>
      <c r="BB47" s="73"/>
      <c r="BC47" s="73"/>
      <c r="BD47" s="73"/>
      <c r="BE47" s="73"/>
      <c r="BF47" s="73"/>
      <c r="BG47" s="73"/>
      <c r="BH47" s="73"/>
      <c r="BI47" s="74"/>
      <c r="BJ47" s="186"/>
      <c r="BK47" s="187"/>
      <c r="BL47" s="187"/>
      <c r="BM47" s="187"/>
      <c r="BN47" s="187"/>
      <c r="BO47" s="187"/>
      <c r="BP47" s="187"/>
      <c r="BQ47" s="187"/>
      <c r="BR47" s="187"/>
      <c r="BS47" s="187"/>
      <c r="BT47" s="187"/>
      <c r="BU47" s="187"/>
      <c r="BV47" s="187"/>
      <c r="BW47" s="187"/>
      <c r="BX47" s="187"/>
      <c r="BY47" s="201"/>
      <c r="BZ47" s="121"/>
      <c r="CA47" s="121"/>
      <c r="CB47" s="121"/>
      <c r="CC47" s="202"/>
      <c r="CD47" s="203"/>
      <c r="CE47" s="121"/>
      <c r="CF47" s="121"/>
      <c r="CG47" s="121"/>
      <c r="CH47" s="94"/>
      <c r="CI47" s="75"/>
      <c r="CJ47" s="76"/>
      <c r="CK47" s="76"/>
      <c r="CL47" s="76"/>
      <c r="CM47" s="76"/>
      <c r="CN47" s="76"/>
      <c r="CO47" s="76"/>
      <c r="CP47" s="76"/>
      <c r="CQ47" s="76"/>
      <c r="CR47" s="76"/>
      <c r="CS47" s="76"/>
      <c r="CT47" s="76"/>
      <c r="CU47" s="76"/>
      <c r="CV47" s="76"/>
      <c r="CW47" s="76"/>
      <c r="CX47" s="76"/>
      <c r="CY47" s="76"/>
      <c r="CZ47" s="77"/>
      <c r="DO47" s="6"/>
      <c r="DP47" s="9">
        <v>30</v>
      </c>
      <c r="DQ47" s="6"/>
      <c r="DR47" s="9">
        <v>30</v>
      </c>
    </row>
    <row r="48" spans="5:122" ht="6.65" customHeight="1">
      <c r="E48" s="65"/>
      <c r="F48" s="66"/>
      <c r="G48" s="108"/>
      <c r="H48" s="109"/>
      <c r="I48" s="109"/>
      <c r="J48" s="109"/>
      <c r="K48" s="109"/>
      <c r="L48" s="109"/>
      <c r="M48" s="110"/>
      <c r="N48" s="175" t="s">
        <v>151</v>
      </c>
      <c r="O48" s="173"/>
      <c r="P48" s="173"/>
      <c r="Q48" s="173"/>
      <c r="R48" s="173"/>
      <c r="S48" s="173"/>
      <c r="T48" s="173"/>
      <c r="U48" s="173"/>
      <c r="V48" s="173"/>
      <c r="W48" s="173"/>
      <c r="X48" s="174"/>
      <c r="Y48" s="82" t="s">
        <v>55</v>
      </c>
      <c r="Z48" s="83"/>
      <c r="AA48" s="83"/>
      <c r="AB48" s="83"/>
      <c r="AC48" s="83"/>
      <c r="AD48" s="83"/>
      <c r="AE48" s="83"/>
      <c r="AF48" s="83"/>
      <c r="AG48" s="83"/>
      <c r="AH48" s="83"/>
      <c r="AI48" s="83"/>
      <c r="AJ48" s="83"/>
      <c r="AK48" s="83"/>
      <c r="AL48" s="222"/>
      <c r="AM48" s="276" t="s">
        <v>200</v>
      </c>
      <c r="AN48" s="277"/>
      <c r="AO48" s="277"/>
      <c r="AP48" s="277"/>
      <c r="AQ48" s="277"/>
      <c r="AR48" s="277"/>
      <c r="AS48" s="277"/>
      <c r="AT48" s="277"/>
      <c r="AU48" s="277"/>
      <c r="AV48" s="277"/>
      <c r="AW48" s="277"/>
      <c r="AX48" s="277"/>
      <c r="AY48" s="277"/>
      <c r="AZ48" s="277"/>
      <c r="BA48" s="277"/>
      <c r="BB48" s="277"/>
      <c r="BC48" s="277"/>
      <c r="BD48" s="277"/>
      <c r="BE48" s="277"/>
      <c r="BF48" s="277"/>
      <c r="BG48" s="277"/>
      <c r="BH48" s="277"/>
      <c r="BI48" s="278"/>
      <c r="BJ48" s="128"/>
      <c r="BK48" s="88"/>
      <c r="BL48" s="88"/>
      <c r="BM48" s="88"/>
      <c r="BN48" s="88"/>
      <c r="BO48" s="88"/>
      <c r="BP48" s="88"/>
      <c r="BQ48" s="88"/>
      <c r="BR48" s="88"/>
      <c r="BS48" s="88"/>
      <c r="BT48" s="88"/>
      <c r="BU48" s="88"/>
      <c r="BV48" s="88"/>
      <c r="BW48" s="88"/>
      <c r="BX48" s="92"/>
      <c r="BY48" s="130"/>
      <c r="BZ48" s="90"/>
      <c r="CA48" s="90"/>
      <c r="CB48" s="90"/>
      <c r="CC48" s="131"/>
      <c r="CD48" s="319"/>
      <c r="CE48" s="90"/>
      <c r="CF48" s="90"/>
      <c r="CG48" s="90"/>
      <c r="CH48" s="320"/>
      <c r="CI48" s="69" t="s">
        <v>32</v>
      </c>
      <c r="CJ48" s="70"/>
      <c r="CK48" s="70"/>
      <c r="CL48" s="70"/>
      <c r="CM48" s="70"/>
      <c r="CN48" s="70"/>
      <c r="CO48" s="70"/>
      <c r="CP48" s="70"/>
      <c r="CQ48" s="70"/>
      <c r="CR48" s="70"/>
      <c r="CS48" s="70"/>
      <c r="CT48" s="70"/>
      <c r="CU48" s="70"/>
      <c r="CV48" s="70"/>
      <c r="CW48" s="70"/>
      <c r="CX48" s="70"/>
      <c r="CY48" s="70"/>
      <c r="CZ48" s="71"/>
      <c r="DO48" s="6"/>
      <c r="DP48" s="9">
        <v>31</v>
      </c>
      <c r="DQ48" s="6"/>
      <c r="DR48" s="9">
        <v>31</v>
      </c>
    </row>
    <row r="49" spans="5:122" ht="6.65" customHeight="1">
      <c r="E49" s="65"/>
      <c r="F49" s="66"/>
      <c r="G49" s="108"/>
      <c r="H49" s="109"/>
      <c r="I49" s="109"/>
      <c r="J49" s="109"/>
      <c r="K49" s="109"/>
      <c r="L49" s="109"/>
      <c r="M49" s="110"/>
      <c r="N49" s="175"/>
      <c r="O49" s="173"/>
      <c r="P49" s="173"/>
      <c r="Q49" s="173"/>
      <c r="R49" s="173"/>
      <c r="S49" s="173"/>
      <c r="T49" s="173"/>
      <c r="U49" s="173"/>
      <c r="V49" s="173"/>
      <c r="W49" s="173"/>
      <c r="X49" s="174"/>
      <c r="Y49" s="84"/>
      <c r="Z49" s="85"/>
      <c r="AA49" s="85"/>
      <c r="AB49" s="85"/>
      <c r="AC49" s="85"/>
      <c r="AD49" s="85"/>
      <c r="AE49" s="85"/>
      <c r="AF49" s="85"/>
      <c r="AG49" s="85"/>
      <c r="AH49" s="85"/>
      <c r="AI49" s="85"/>
      <c r="AJ49" s="85"/>
      <c r="AK49" s="85"/>
      <c r="AL49" s="223"/>
      <c r="AM49" s="279"/>
      <c r="AN49" s="280"/>
      <c r="AO49" s="280"/>
      <c r="AP49" s="280"/>
      <c r="AQ49" s="280"/>
      <c r="AR49" s="280"/>
      <c r="AS49" s="280"/>
      <c r="AT49" s="280"/>
      <c r="AU49" s="280"/>
      <c r="AV49" s="280"/>
      <c r="AW49" s="280"/>
      <c r="AX49" s="280"/>
      <c r="AY49" s="280"/>
      <c r="AZ49" s="280"/>
      <c r="BA49" s="280"/>
      <c r="BB49" s="280"/>
      <c r="BC49" s="280"/>
      <c r="BD49" s="280"/>
      <c r="BE49" s="280"/>
      <c r="BF49" s="280"/>
      <c r="BG49" s="280"/>
      <c r="BH49" s="280"/>
      <c r="BI49" s="281"/>
      <c r="BJ49" s="129"/>
      <c r="BK49" s="89"/>
      <c r="BL49" s="89"/>
      <c r="BM49" s="89"/>
      <c r="BN49" s="89"/>
      <c r="BO49" s="89"/>
      <c r="BP49" s="89"/>
      <c r="BQ49" s="89"/>
      <c r="BR49" s="89"/>
      <c r="BS49" s="89"/>
      <c r="BT49" s="89"/>
      <c r="BU49" s="89"/>
      <c r="BV49" s="89"/>
      <c r="BW49" s="89"/>
      <c r="BX49" s="93"/>
      <c r="BY49" s="201"/>
      <c r="BZ49" s="121"/>
      <c r="CA49" s="121"/>
      <c r="CB49" s="121"/>
      <c r="CC49" s="202"/>
      <c r="CD49" s="203"/>
      <c r="CE49" s="121"/>
      <c r="CF49" s="121"/>
      <c r="CG49" s="121"/>
      <c r="CH49" s="94"/>
      <c r="CI49" s="72"/>
      <c r="CJ49" s="73"/>
      <c r="CK49" s="73"/>
      <c r="CL49" s="73"/>
      <c r="CM49" s="73"/>
      <c r="CN49" s="73"/>
      <c r="CO49" s="73"/>
      <c r="CP49" s="73"/>
      <c r="CQ49" s="73"/>
      <c r="CR49" s="73"/>
      <c r="CS49" s="73"/>
      <c r="CT49" s="73"/>
      <c r="CU49" s="73"/>
      <c r="CV49" s="73"/>
      <c r="CW49" s="73"/>
      <c r="CX49" s="73"/>
      <c r="CY49" s="73"/>
      <c r="CZ49" s="74"/>
      <c r="DO49" s="6"/>
      <c r="DP49" s="6">
        <v>32</v>
      </c>
      <c r="DQ49" s="6"/>
      <c r="DR49" s="9"/>
    </row>
    <row r="50" spans="5:122" ht="6.65" customHeight="1">
      <c r="E50" s="65"/>
      <c r="F50" s="66"/>
      <c r="G50" s="108"/>
      <c r="H50" s="109"/>
      <c r="I50" s="109"/>
      <c r="J50" s="109"/>
      <c r="K50" s="109"/>
      <c r="L50" s="109"/>
      <c r="M50" s="110"/>
      <c r="N50" s="175"/>
      <c r="O50" s="173"/>
      <c r="P50" s="173"/>
      <c r="Q50" s="173"/>
      <c r="R50" s="173"/>
      <c r="S50" s="173"/>
      <c r="T50" s="173"/>
      <c r="U50" s="173"/>
      <c r="V50" s="173"/>
      <c r="W50" s="173"/>
      <c r="X50" s="174"/>
      <c r="Y50" s="86"/>
      <c r="Z50" s="87"/>
      <c r="AA50" s="87"/>
      <c r="AB50" s="87"/>
      <c r="AC50" s="87"/>
      <c r="AD50" s="87"/>
      <c r="AE50" s="87"/>
      <c r="AF50" s="87"/>
      <c r="AG50" s="87"/>
      <c r="AH50" s="87"/>
      <c r="AI50" s="87"/>
      <c r="AJ50" s="87"/>
      <c r="AK50" s="87"/>
      <c r="AL50" s="256"/>
      <c r="AM50" s="282"/>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4"/>
      <c r="BJ50" s="161"/>
      <c r="BK50" s="162"/>
      <c r="BL50" s="162"/>
      <c r="BM50" s="162"/>
      <c r="BN50" s="162"/>
      <c r="BO50" s="162"/>
      <c r="BP50" s="162"/>
      <c r="BQ50" s="162"/>
      <c r="BR50" s="162"/>
      <c r="BS50" s="162"/>
      <c r="BT50" s="162"/>
      <c r="BU50" s="162"/>
      <c r="BV50" s="162"/>
      <c r="BW50" s="162"/>
      <c r="BX50" s="163"/>
      <c r="BY50" s="132"/>
      <c r="BZ50" s="133"/>
      <c r="CA50" s="133"/>
      <c r="CB50" s="133"/>
      <c r="CC50" s="134"/>
      <c r="CD50" s="168"/>
      <c r="CE50" s="133"/>
      <c r="CF50" s="133"/>
      <c r="CG50" s="133"/>
      <c r="CH50" s="169"/>
      <c r="CI50" s="75"/>
      <c r="CJ50" s="76"/>
      <c r="CK50" s="76"/>
      <c r="CL50" s="76"/>
      <c r="CM50" s="76"/>
      <c r="CN50" s="76"/>
      <c r="CO50" s="76"/>
      <c r="CP50" s="76"/>
      <c r="CQ50" s="76"/>
      <c r="CR50" s="76"/>
      <c r="CS50" s="76"/>
      <c r="CT50" s="76"/>
      <c r="CU50" s="76"/>
      <c r="CV50" s="76"/>
      <c r="CW50" s="76"/>
      <c r="CX50" s="76"/>
      <c r="CY50" s="76"/>
      <c r="CZ50" s="77"/>
      <c r="DO50" s="6"/>
      <c r="DP50" s="6">
        <v>33</v>
      </c>
      <c r="DQ50" s="6"/>
      <c r="DR50" s="6"/>
    </row>
    <row r="51" spans="5:122" ht="6.65" customHeight="1">
      <c r="E51" s="65"/>
      <c r="F51" s="66"/>
      <c r="G51" s="108"/>
      <c r="H51" s="109"/>
      <c r="I51" s="109"/>
      <c r="J51" s="109"/>
      <c r="K51" s="109"/>
      <c r="L51" s="109"/>
      <c r="M51" s="110"/>
      <c r="N51" s="99" t="s">
        <v>152</v>
      </c>
      <c r="O51" s="100"/>
      <c r="P51" s="100"/>
      <c r="Q51" s="100"/>
      <c r="R51" s="100"/>
      <c r="S51" s="100"/>
      <c r="T51" s="100"/>
      <c r="U51" s="100"/>
      <c r="V51" s="100"/>
      <c r="W51" s="100"/>
      <c r="X51" s="101"/>
      <c r="Y51" s="152" t="s">
        <v>11</v>
      </c>
      <c r="Z51" s="153"/>
      <c r="AA51" s="153"/>
      <c r="AB51" s="153"/>
      <c r="AC51" s="153"/>
      <c r="AD51" s="153"/>
      <c r="AE51" s="153"/>
      <c r="AF51" s="153"/>
      <c r="AG51" s="153"/>
      <c r="AH51" s="153"/>
      <c r="AI51" s="153"/>
      <c r="AJ51" s="153"/>
      <c r="AK51" s="153"/>
      <c r="AL51" s="154"/>
      <c r="AM51" s="152" t="s">
        <v>39</v>
      </c>
      <c r="AN51" s="153"/>
      <c r="AO51" s="153"/>
      <c r="AP51" s="153"/>
      <c r="AQ51" s="153"/>
      <c r="AR51" s="153"/>
      <c r="AS51" s="153"/>
      <c r="AT51" s="153"/>
      <c r="AU51" s="153"/>
      <c r="AV51" s="153"/>
      <c r="AW51" s="153"/>
      <c r="AX51" s="153"/>
      <c r="AY51" s="153"/>
      <c r="AZ51" s="153"/>
      <c r="BA51" s="153"/>
      <c r="BB51" s="153"/>
      <c r="BC51" s="153"/>
      <c r="BD51" s="153"/>
      <c r="BE51" s="153"/>
      <c r="BF51" s="153"/>
      <c r="BG51" s="153"/>
      <c r="BH51" s="153"/>
      <c r="BI51" s="154"/>
      <c r="BJ51" s="152"/>
      <c r="BK51" s="153"/>
      <c r="BL51" s="153"/>
      <c r="BM51" s="153"/>
      <c r="BN51" s="153"/>
      <c r="BO51" s="153"/>
      <c r="BP51" s="153"/>
      <c r="BQ51" s="153"/>
      <c r="BR51" s="153"/>
      <c r="BS51" s="153"/>
      <c r="BT51" s="153"/>
      <c r="BU51" s="153"/>
      <c r="BV51" s="153"/>
      <c r="BW51" s="153"/>
      <c r="BX51" s="154"/>
      <c r="BY51" s="130"/>
      <c r="BZ51" s="90"/>
      <c r="CA51" s="90"/>
      <c r="CB51" s="90"/>
      <c r="CC51" s="131"/>
      <c r="CD51" s="319"/>
      <c r="CE51" s="90"/>
      <c r="CF51" s="90"/>
      <c r="CG51" s="90"/>
      <c r="CH51" s="320"/>
      <c r="CI51" s="98" t="s">
        <v>32</v>
      </c>
      <c r="CJ51" s="98"/>
      <c r="CK51" s="98"/>
      <c r="CL51" s="98"/>
      <c r="CM51" s="98"/>
      <c r="CN51" s="98"/>
      <c r="CO51" s="98"/>
      <c r="CP51" s="98"/>
      <c r="CQ51" s="98"/>
      <c r="CR51" s="98"/>
      <c r="CS51" s="98"/>
      <c r="CT51" s="98"/>
      <c r="CU51" s="98"/>
      <c r="CV51" s="98"/>
      <c r="CW51" s="98"/>
      <c r="CX51" s="98"/>
      <c r="CY51" s="98"/>
      <c r="CZ51" s="98"/>
    </row>
    <row r="52" spans="5:122" ht="6.65" customHeight="1">
      <c r="E52" s="65"/>
      <c r="F52" s="66"/>
      <c r="G52" s="108"/>
      <c r="H52" s="109"/>
      <c r="I52" s="109"/>
      <c r="J52" s="109"/>
      <c r="K52" s="109"/>
      <c r="L52" s="109"/>
      <c r="M52" s="110"/>
      <c r="N52" s="99"/>
      <c r="O52" s="100"/>
      <c r="P52" s="100"/>
      <c r="Q52" s="100"/>
      <c r="R52" s="100"/>
      <c r="S52" s="100"/>
      <c r="T52" s="100"/>
      <c r="U52" s="100"/>
      <c r="V52" s="100"/>
      <c r="W52" s="100"/>
      <c r="X52" s="101"/>
      <c r="Y52" s="155"/>
      <c r="Z52" s="156"/>
      <c r="AA52" s="156"/>
      <c r="AB52" s="156"/>
      <c r="AC52" s="156"/>
      <c r="AD52" s="156"/>
      <c r="AE52" s="156"/>
      <c r="AF52" s="156"/>
      <c r="AG52" s="156"/>
      <c r="AH52" s="156"/>
      <c r="AI52" s="156"/>
      <c r="AJ52" s="156"/>
      <c r="AK52" s="156"/>
      <c r="AL52" s="157"/>
      <c r="AM52" s="155"/>
      <c r="AN52" s="156"/>
      <c r="AO52" s="156"/>
      <c r="AP52" s="156"/>
      <c r="AQ52" s="156"/>
      <c r="AR52" s="156"/>
      <c r="AS52" s="156"/>
      <c r="AT52" s="156"/>
      <c r="AU52" s="156"/>
      <c r="AV52" s="156"/>
      <c r="AW52" s="156"/>
      <c r="AX52" s="156"/>
      <c r="AY52" s="156"/>
      <c r="AZ52" s="156"/>
      <c r="BA52" s="156"/>
      <c r="BB52" s="156"/>
      <c r="BC52" s="156"/>
      <c r="BD52" s="156"/>
      <c r="BE52" s="156"/>
      <c r="BF52" s="156"/>
      <c r="BG52" s="156"/>
      <c r="BH52" s="156"/>
      <c r="BI52" s="157"/>
      <c r="BJ52" s="155"/>
      <c r="BK52" s="156"/>
      <c r="BL52" s="156"/>
      <c r="BM52" s="156"/>
      <c r="BN52" s="156"/>
      <c r="BO52" s="156"/>
      <c r="BP52" s="156"/>
      <c r="BQ52" s="156"/>
      <c r="BR52" s="156"/>
      <c r="BS52" s="156"/>
      <c r="BT52" s="156"/>
      <c r="BU52" s="156"/>
      <c r="BV52" s="156"/>
      <c r="BW52" s="156"/>
      <c r="BX52" s="157"/>
      <c r="BY52" s="132"/>
      <c r="BZ52" s="133"/>
      <c r="CA52" s="133"/>
      <c r="CB52" s="133"/>
      <c r="CC52" s="134"/>
      <c r="CD52" s="168"/>
      <c r="CE52" s="133"/>
      <c r="CF52" s="133"/>
      <c r="CG52" s="133"/>
      <c r="CH52" s="169"/>
      <c r="CI52" s="98"/>
      <c r="CJ52" s="98"/>
      <c r="CK52" s="98"/>
      <c r="CL52" s="98"/>
      <c r="CM52" s="98"/>
      <c r="CN52" s="98"/>
      <c r="CO52" s="98"/>
      <c r="CP52" s="98"/>
      <c r="CQ52" s="98"/>
      <c r="CR52" s="98"/>
      <c r="CS52" s="98"/>
      <c r="CT52" s="98"/>
      <c r="CU52" s="98"/>
      <c r="CV52" s="98"/>
      <c r="CW52" s="98"/>
      <c r="CX52" s="98"/>
      <c r="CY52" s="98"/>
      <c r="CZ52" s="98"/>
    </row>
    <row r="53" spans="5:122" ht="6.65" customHeight="1">
      <c r="E53" s="65"/>
      <c r="F53" s="66"/>
      <c r="G53" s="108"/>
      <c r="H53" s="109"/>
      <c r="I53" s="109"/>
      <c r="J53" s="109"/>
      <c r="K53" s="109"/>
      <c r="L53" s="109"/>
      <c r="M53" s="110"/>
      <c r="N53" s="99" t="s">
        <v>47</v>
      </c>
      <c r="O53" s="100"/>
      <c r="P53" s="100"/>
      <c r="Q53" s="100"/>
      <c r="R53" s="100"/>
      <c r="S53" s="100"/>
      <c r="T53" s="100"/>
      <c r="U53" s="100"/>
      <c r="V53" s="100"/>
      <c r="W53" s="100"/>
      <c r="X53" s="101"/>
      <c r="Y53" s="172" t="s">
        <v>51</v>
      </c>
      <c r="Z53" s="173"/>
      <c r="AA53" s="173"/>
      <c r="AB53" s="173"/>
      <c r="AC53" s="173"/>
      <c r="AD53" s="173"/>
      <c r="AE53" s="173"/>
      <c r="AF53" s="173"/>
      <c r="AG53" s="173"/>
      <c r="AH53" s="173"/>
      <c r="AI53" s="173"/>
      <c r="AJ53" s="173"/>
      <c r="AK53" s="173"/>
      <c r="AL53" s="174"/>
      <c r="AM53" s="105" t="s">
        <v>97</v>
      </c>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7"/>
      <c r="BJ53" s="350"/>
      <c r="BK53" s="351"/>
      <c r="BL53" s="351"/>
      <c r="BM53" s="351"/>
      <c r="BN53" s="351"/>
      <c r="BO53" s="351"/>
      <c r="BP53" s="351"/>
      <c r="BQ53" s="351"/>
      <c r="BR53" s="351"/>
      <c r="BS53" s="351"/>
      <c r="BT53" s="351"/>
      <c r="BU53" s="351"/>
      <c r="BV53" s="351"/>
      <c r="BW53" s="351"/>
      <c r="BX53" s="352"/>
      <c r="BY53" s="363"/>
      <c r="BZ53" s="364"/>
      <c r="CA53" s="364"/>
      <c r="CB53" s="364"/>
      <c r="CC53" s="364"/>
      <c r="CD53" s="364"/>
      <c r="CE53" s="364"/>
      <c r="CF53" s="364"/>
      <c r="CG53" s="364"/>
      <c r="CH53" s="367"/>
      <c r="CI53" s="97" t="s">
        <v>32</v>
      </c>
      <c r="CJ53" s="98"/>
      <c r="CK53" s="98"/>
      <c r="CL53" s="98"/>
      <c r="CM53" s="98"/>
      <c r="CN53" s="98"/>
      <c r="CO53" s="98"/>
      <c r="CP53" s="98"/>
      <c r="CQ53" s="98"/>
      <c r="CR53" s="98"/>
      <c r="CS53" s="98"/>
      <c r="CT53" s="98"/>
      <c r="CU53" s="98"/>
      <c r="CV53" s="98"/>
      <c r="CW53" s="98"/>
      <c r="CX53" s="98"/>
      <c r="CY53" s="98"/>
      <c r="CZ53" s="98"/>
    </row>
    <row r="54" spans="5:122" ht="6.65" customHeight="1">
      <c r="E54" s="65"/>
      <c r="F54" s="66"/>
      <c r="G54" s="108"/>
      <c r="H54" s="109"/>
      <c r="I54" s="109"/>
      <c r="J54" s="109"/>
      <c r="K54" s="109"/>
      <c r="L54" s="109"/>
      <c r="M54" s="110"/>
      <c r="N54" s="99"/>
      <c r="O54" s="100"/>
      <c r="P54" s="100"/>
      <c r="Q54" s="100"/>
      <c r="R54" s="100"/>
      <c r="S54" s="100"/>
      <c r="T54" s="100"/>
      <c r="U54" s="100"/>
      <c r="V54" s="100"/>
      <c r="W54" s="100"/>
      <c r="X54" s="101"/>
      <c r="Y54" s="175"/>
      <c r="Z54" s="173"/>
      <c r="AA54" s="173"/>
      <c r="AB54" s="173"/>
      <c r="AC54" s="173"/>
      <c r="AD54" s="173"/>
      <c r="AE54" s="173"/>
      <c r="AF54" s="173"/>
      <c r="AG54" s="173"/>
      <c r="AH54" s="173"/>
      <c r="AI54" s="173"/>
      <c r="AJ54" s="173"/>
      <c r="AK54" s="173"/>
      <c r="AL54" s="174"/>
      <c r="AM54" s="108"/>
      <c r="AN54" s="109"/>
      <c r="AO54" s="109"/>
      <c r="AP54" s="109"/>
      <c r="AQ54" s="109"/>
      <c r="AR54" s="109"/>
      <c r="AS54" s="109"/>
      <c r="AT54" s="109"/>
      <c r="AU54" s="109"/>
      <c r="AV54" s="109"/>
      <c r="AW54" s="109"/>
      <c r="AX54" s="109"/>
      <c r="AY54" s="109"/>
      <c r="AZ54" s="109"/>
      <c r="BA54" s="109"/>
      <c r="BB54" s="109"/>
      <c r="BC54" s="109"/>
      <c r="BD54" s="109"/>
      <c r="BE54" s="109"/>
      <c r="BF54" s="109"/>
      <c r="BG54" s="109"/>
      <c r="BH54" s="109"/>
      <c r="BI54" s="110"/>
      <c r="BJ54" s="216"/>
      <c r="BK54" s="217"/>
      <c r="BL54" s="217"/>
      <c r="BM54" s="217"/>
      <c r="BN54" s="217"/>
      <c r="BO54" s="217"/>
      <c r="BP54" s="217"/>
      <c r="BQ54" s="217"/>
      <c r="BR54" s="217"/>
      <c r="BS54" s="217"/>
      <c r="BT54" s="217"/>
      <c r="BU54" s="217"/>
      <c r="BV54" s="217"/>
      <c r="BW54" s="217"/>
      <c r="BX54" s="218"/>
      <c r="BY54" s="363"/>
      <c r="BZ54" s="364"/>
      <c r="CA54" s="364"/>
      <c r="CB54" s="364"/>
      <c r="CC54" s="364"/>
      <c r="CD54" s="364"/>
      <c r="CE54" s="364"/>
      <c r="CF54" s="364"/>
      <c r="CG54" s="364"/>
      <c r="CH54" s="367"/>
      <c r="CI54" s="98"/>
      <c r="CJ54" s="98"/>
      <c r="CK54" s="98"/>
      <c r="CL54" s="98"/>
      <c r="CM54" s="98"/>
      <c r="CN54" s="98"/>
      <c r="CO54" s="98"/>
      <c r="CP54" s="98"/>
      <c r="CQ54" s="98"/>
      <c r="CR54" s="98"/>
      <c r="CS54" s="98"/>
      <c r="CT54" s="98"/>
      <c r="CU54" s="98"/>
      <c r="CV54" s="98"/>
      <c r="CW54" s="98"/>
      <c r="CX54" s="98"/>
      <c r="CY54" s="98"/>
      <c r="CZ54" s="98"/>
    </row>
    <row r="55" spans="5:122" ht="6.65" customHeight="1">
      <c r="E55" s="65"/>
      <c r="F55" s="66"/>
      <c r="G55" s="108"/>
      <c r="H55" s="109"/>
      <c r="I55" s="109"/>
      <c r="J55" s="109"/>
      <c r="K55" s="109"/>
      <c r="L55" s="109"/>
      <c r="M55" s="110"/>
      <c r="N55" s="99"/>
      <c r="O55" s="100"/>
      <c r="P55" s="100"/>
      <c r="Q55" s="100"/>
      <c r="R55" s="100"/>
      <c r="S55" s="100"/>
      <c r="T55" s="100"/>
      <c r="U55" s="100"/>
      <c r="V55" s="100"/>
      <c r="W55" s="100"/>
      <c r="X55" s="101"/>
      <c r="Y55" s="175"/>
      <c r="Z55" s="173"/>
      <c r="AA55" s="173"/>
      <c r="AB55" s="173"/>
      <c r="AC55" s="173"/>
      <c r="AD55" s="173"/>
      <c r="AE55" s="173"/>
      <c r="AF55" s="173"/>
      <c r="AG55" s="173"/>
      <c r="AH55" s="173"/>
      <c r="AI55" s="173"/>
      <c r="AJ55" s="173"/>
      <c r="AK55" s="173"/>
      <c r="AL55" s="174"/>
      <c r="AM55" s="108"/>
      <c r="AN55" s="109"/>
      <c r="AO55" s="109"/>
      <c r="AP55" s="109"/>
      <c r="AQ55" s="109"/>
      <c r="AR55" s="109"/>
      <c r="AS55" s="109"/>
      <c r="AT55" s="109"/>
      <c r="AU55" s="109"/>
      <c r="AV55" s="109"/>
      <c r="AW55" s="109"/>
      <c r="AX55" s="109"/>
      <c r="AY55" s="109"/>
      <c r="AZ55" s="109"/>
      <c r="BA55" s="109"/>
      <c r="BB55" s="109"/>
      <c r="BC55" s="109"/>
      <c r="BD55" s="109"/>
      <c r="BE55" s="109"/>
      <c r="BF55" s="109"/>
      <c r="BG55" s="109"/>
      <c r="BH55" s="109"/>
      <c r="BI55" s="110"/>
      <c r="BJ55" s="216"/>
      <c r="BK55" s="217"/>
      <c r="BL55" s="217"/>
      <c r="BM55" s="217"/>
      <c r="BN55" s="217"/>
      <c r="BO55" s="217"/>
      <c r="BP55" s="217"/>
      <c r="BQ55" s="217"/>
      <c r="BR55" s="217"/>
      <c r="BS55" s="217"/>
      <c r="BT55" s="217"/>
      <c r="BU55" s="217"/>
      <c r="BV55" s="217"/>
      <c r="BW55" s="217"/>
      <c r="BX55" s="218"/>
      <c r="BY55" s="363"/>
      <c r="BZ55" s="364"/>
      <c r="CA55" s="364"/>
      <c r="CB55" s="364"/>
      <c r="CC55" s="364"/>
      <c r="CD55" s="364"/>
      <c r="CE55" s="364"/>
      <c r="CF55" s="364"/>
      <c r="CG55" s="364"/>
      <c r="CH55" s="367"/>
      <c r="CI55" s="98"/>
      <c r="CJ55" s="98"/>
      <c r="CK55" s="98"/>
      <c r="CL55" s="98"/>
      <c r="CM55" s="98"/>
      <c r="CN55" s="98"/>
      <c r="CO55" s="98"/>
      <c r="CP55" s="98"/>
      <c r="CQ55" s="98"/>
      <c r="CR55" s="98"/>
      <c r="CS55" s="98"/>
      <c r="CT55" s="98"/>
      <c r="CU55" s="98"/>
      <c r="CV55" s="98"/>
      <c r="CW55" s="98"/>
      <c r="CX55" s="98"/>
      <c r="CY55" s="98"/>
      <c r="CZ55" s="98"/>
    </row>
    <row r="56" spans="5:122" ht="6.65" customHeight="1">
      <c r="E56" s="65"/>
      <c r="F56" s="66"/>
      <c r="G56" s="108"/>
      <c r="H56" s="109"/>
      <c r="I56" s="109"/>
      <c r="J56" s="109"/>
      <c r="K56" s="109"/>
      <c r="L56" s="109"/>
      <c r="M56" s="110"/>
      <c r="N56" s="99"/>
      <c r="O56" s="100"/>
      <c r="P56" s="100"/>
      <c r="Q56" s="100"/>
      <c r="R56" s="100"/>
      <c r="S56" s="100"/>
      <c r="T56" s="100"/>
      <c r="U56" s="100"/>
      <c r="V56" s="100"/>
      <c r="W56" s="100"/>
      <c r="X56" s="101"/>
      <c r="Y56" s="175"/>
      <c r="Z56" s="173"/>
      <c r="AA56" s="173"/>
      <c r="AB56" s="173"/>
      <c r="AC56" s="173"/>
      <c r="AD56" s="173"/>
      <c r="AE56" s="173"/>
      <c r="AF56" s="173"/>
      <c r="AG56" s="173"/>
      <c r="AH56" s="173"/>
      <c r="AI56" s="173"/>
      <c r="AJ56" s="173"/>
      <c r="AK56" s="173"/>
      <c r="AL56" s="174"/>
      <c r="AM56" s="108"/>
      <c r="AN56" s="109"/>
      <c r="AO56" s="109"/>
      <c r="AP56" s="109"/>
      <c r="AQ56" s="109"/>
      <c r="AR56" s="109"/>
      <c r="AS56" s="109"/>
      <c r="AT56" s="109"/>
      <c r="AU56" s="109"/>
      <c r="AV56" s="109"/>
      <c r="AW56" s="109"/>
      <c r="AX56" s="109"/>
      <c r="AY56" s="109"/>
      <c r="AZ56" s="109"/>
      <c r="BA56" s="109"/>
      <c r="BB56" s="109"/>
      <c r="BC56" s="109"/>
      <c r="BD56" s="109"/>
      <c r="BE56" s="109"/>
      <c r="BF56" s="109"/>
      <c r="BG56" s="109"/>
      <c r="BH56" s="109"/>
      <c r="BI56" s="110"/>
      <c r="BJ56" s="216"/>
      <c r="BK56" s="217"/>
      <c r="BL56" s="217"/>
      <c r="BM56" s="217"/>
      <c r="BN56" s="217"/>
      <c r="BO56" s="217"/>
      <c r="BP56" s="217"/>
      <c r="BQ56" s="217"/>
      <c r="BR56" s="217"/>
      <c r="BS56" s="217"/>
      <c r="BT56" s="217"/>
      <c r="BU56" s="217"/>
      <c r="BV56" s="217"/>
      <c r="BW56" s="217"/>
      <c r="BX56" s="218"/>
      <c r="BY56" s="363"/>
      <c r="BZ56" s="364"/>
      <c r="CA56" s="364"/>
      <c r="CB56" s="364"/>
      <c r="CC56" s="364"/>
      <c r="CD56" s="364"/>
      <c r="CE56" s="364"/>
      <c r="CF56" s="364"/>
      <c r="CG56" s="364"/>
      <c r="CH56" s="367"/>
      <c r="CI56" s="98"/>
      <c r="CJ56" s="98"/>
      <c r="CK56" s="98"/>
      <c r="CL56" s="98"/>
      <c r="CM56" s="98"/>
      <c r="CN56" s="98"/>
      <c r="CO56" s="98"/>
      <c r="CP56" s="98"/>
      <c r="CQ56" s="98"/>
      <c r="CR56" s="98"/>
      <c r="CS56" s="98"/>
      <c r="CT56" s="98"/>
      <c r="CU56" s="98"/>
      <c r="CV56" s="98"/>
      <c r="CW56" s="98"/>
      <c r="CX56" s="98"/>
      <c r="CY56" s="98"/>
      <c r="CZ56" s="98"/>
    </row>
    <row r="57" spans="5:122" ht="6.65" customHeight="1">
      <c r="E57" s="67"/>
      <c r="F57" s="68"/>
      <c r="G57" s="111"/>
      <c r="H57" s="112"/>
      <c r="I57" s="112"/>
      <c r="J57" s="112"/>
      <c r="K57" s="112"/>
      <c r="L57" s="112"/>
      <c r="M57" s="113"/>
      <c r="N57" s="102"/>
      <c r="O57" s="103"/>
      <c r="P57" s="103"/>
      <c r="Q57" s="103"/>
      <c r="R57" s="103"/>
      <c r="S57" s="103"/>
      <c r="T57" s="103"/>
      <c r="U57" s="103"/>
      <c r="V57" s="103"/>
      <c r="W57" s="103"/>
      <c r="X57" s="104"/>
      <c r="Y57" s="175"/>
      <c r="Z57" s="173"/>
      <c r="AA57" s="173"/>
      <c r="AB57" s="173"/>
      <c r="AC57" s="173"/>
      <c r="AD57" s="173"/>
      <c r="AE57" s="173"/>
      <c r="AF57" s="173"/>
      <c r="AG57" s="173"/>
      <c r="AH57" s="173"/>
      <c r="AI57" s="173"/>
      <c r="AJ57" s="173"/>
      <c r="AK57" s="173"/>
      <c r="AL57" s="174"/>
      <c r="AM57" s="108"/>
      <c r="AN57" s="109"/>
      <c r="AO57" s="109"/>
      <c r="AP57" s="109"/>
      <c r="AQ57" s="109"/>
      <c r="AR57" s="109"/>
      <c r="AS57" s="109"/>
      <c r="AT57" s="109"/>
      <c r="AU57" s="109"/>
      <c r="AV57" s="109"/>
      <c r="AW57" s="109"/>
      <c r="AX57" s="109"/>
      <c r="AY57" s="109"/>
      <c r="AZ57" s="109"/>
      <c r="BA57" s="109"/>
      <c r="BB57" s="109"/>
      <c r="BC57" s="109"/>
      <c r="BD57" s="109"/>
      <c r="BE57" s="109"/>
      <c r="BF57" s="109"/>
      <c r="BG57" s="109"/>
      <c r="BH57" s="109"/>
      <c r="BI57" s="110"/>
      <c r="BJ57" s="219"/>
      <c r="BK57" s="220"/>
      <c r="BL57" s="220"/>
      <c r="BM57" s="220"/>
      <c r="BN57" s="220"/>
      <c r="BO57" s="220"/>
      <c r="BP57" s="220"/>
      <c r="BQ57" s="220"/>
      <c r="BR57" s="220"/>
      <c r="BS57" s="220"/>
      <c r="BT57" s="220"/>
      <c r="BU57" s="220"/>
      <c r="BV57" s="220"/>
      <c r="BW57" s="220"/>
      <c r="BX57" s="221"/>
      <c r="BY57" s="363"/>
      <c r="BZ57" s="364"/>
      <c r="CA57" s="364"/>
      <c r="CB57" s="364"/>
      <c r="CC57" s="364"/>
      <c r="CD57" s="364"/>
      <c r="CE57" s="364"/>
      <c r="CF57" s="364"/>
      <c r="CG57" s="364"/>
      <c r="CH57" s="367"/>
      <c r="CI57" s="98"/>
      <c r="CJ57" s="98"/>
      <c r="CK57" s="98"/>
      <c r="CL57" s="98"/>
      <c r="CM57" s="98"/>
      <c r="CN57" s="98"/>
      <c r="CO57" s="98"/>
      <c r="CP57" s="98"/>
      <c r="CQ57" s="98"/>
      <c r="CR57" s="98"/>
      <c r="CS57" s="98"/>
      <c r="CT57" s="98"/>
      <c r="CU57" s="98"/>
      <c r="CV57" s="98"/>
      <c r="CW57" s="98"/>
      <c r="CX57" s="98"/>
      <c r="CY57" s="98"/>
      <c r="CZ57" s="98"/>
    </row>
    <row r="58" spans="5:122" ht="6.65" customHeight="1">
      <c r="E58" s="258" t="s">
        <v>29</v>
      </c>
      <c r="F58" s="259"/>
      <c r="G58" s="146" t="s">
        <v>143</v>
      </c>
      <c r="H58" s="147"/>
      <c r="I58" s="147"/>
      <c r="J58" s="147"/>
      <c r="K58" s="147"/>
      <c r="L58" s="147"/>
      <c r="M58" s="148"/>
      <c r="N58" s="69" t="s">
        <v>58</v>
      </c>
      <c r="O58" s="70"/>
      <c r="P58" s="70"/>
      <c r="Q58" s="70"/>
      <c r="R58" s="70"/>
      <c r="S58" s="70"/>
      <c r="T58" s="70"/>
      <c r="U58" s="70"/>
      <c r="V58" s="70"/>
      <c r="W58" s="70"/>
      <c r="X58" s="71"/>
      <c r="Y58" s="253" t="s">
        <v>59</v>
      </c>
      <c r="Z58" s="254"/>
      <c r="AA58" s="254"/>
      <c r="AB58" s="254"/>
      <c r="AC58" s="254"/>
      <c r="AD58" s="254"/>
      <c r="AE58" s="254"/>
      <c r="AF58" s="254"/>
      <c r="AG58" s="254"/>
      <c r="AH58" s="254"/>
      <c r="AI58" s="254"/>
      <c r="AJ58" s="254"/>
      <c r="AK58" s="254"/>
      <c r="AL58" s="255"/>
      <c r="AM58" s="253" t="s">
        <v>60</v>
      </c>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5"/>
      <c r="BJ58" s="158"/>
      <c r="BK58" s="159"/>
      <c r="BL58" s="159"/>
      <c r="BM58" s="159"/>
      <c r="BN58" s="159"/>
      <c r="BO58" s="159"/>
      <c r="BP58" s="159"/>
      <c r="BQ58" s="159"/>
      <c r="BR58" s="159"/>
      <c r="BS58" s="159"/>
      <c r="BT58" s="159"/>
      <c r="BU58" s="159"/>
      <c r="BV58" s="159"/>
      <c r="BW58" s="159"/>
      <c r="BX58" s="160"/>
      <c r="BY58" s="164"/>
      <c r="BZ58" s="165"/>
      <c r="CA58" s="165"/>
      <c r="CB58" s="165"/>
      <c r="CC58" s="353"/>
      <c r="CD58" s="166"/>
      <c r="CE58" s="165"/>
      <c r="CF58" s="165"/>
      <c r="CG58" s="165"/>
      <c r="CH58" s="167"/>
      <c r="CI58" s="69" t="s">
        <v>32</v>
      </c>
      <c r="CJ58" s="70"/>
      <c r="CK58" s="70"/>
      <c r="CL58" s="70"/>
      <c r="CM58" s="70"/>
      <c r="CN58" s="70"/>
      <c r="CO58" s="70"/>
      <c r="CP58" s="70"/>
      <c r="CQ58" s="70"/>
      <c r="CR58" s="70"/>
      <c r="CS58" s="70"/>
      <c r="CT58" s="70"/>
      <c r="CU58" s="70"/>
      <c r="CV58" s="70"/>
      <c r="CW58" s="70"/>
      <c r="CX58" s="70"/>
      <c r="CY58" s="70"/>
      <c r="CZ58" s="71"/>
    </row>
    <row r="59" spans="5:122" ht="6.65" customHeight="1">
      <c r="E59" s="65"/>
      <c r="F59" s="66"/>
      <c r="G59" s="108"/>
      <c r="H59" s="109"/>
      <c r="I59" s="109"/>
      <c r="J59" s="109"/>
      <c r="K59" s="109"/>
      <c r="L59" s="109"/>
      <c r="M59" s="110"/>
      <c r="N59" s="72"/>
      <c r="O59" s="73"/>
      <c r="P59" s="73"/>
      <c r="Q59" s="73"/>
      <c r="R59" s="73"/>
      <c r="S59" s="73"/>
      <c r="T59" s="73"/>
      <c r="U59" s="73"/>
      <c r="V59" s="73"/>
      <c r="W59" s="73"/>
      <c r="X59" s="74"/>
      <c r="Y59" s="84"/>
      <c r="Z59" s="85"/>
      <c r="AA59" s="85"/>
      <c r="AB59" s="85"/>
      <c r="AC59" s="85"/>
      <c r="AD59" s="85"/>
      <c r="AE59" s="85"/>
      <c r="AF59" s="85"/>
      <c r="AG59" s="85"/>
      <c r="AH59" s="85"/>
      <c r="AI59" s="85"/>
      <c r="AJ59" s="85"/>
      <c r="AK59" s="85"/>
      <c r="AL59" s="223"/>
      <c r="AM59" s="84"/>
      <c r="AN59" s="85"/>
      <c r="AO59" s="85"/>
      <c r="AP59" s="85"/>
      <c r="AQ59" s="85"/>
      <c r="AR59" s="85"/>
      <c r="AS59" s="85"/>
      <c r="AT59" s="85"/>
      <c r="AU59" s="85"/>
      <c r="AV59" s="85"/>
      <c r="AW59" s="85"/>
      <c r="AX59" s="85"/>
      <c r="AY59" s="85"/>
      <c r="AZ59" s="85"/>
      <c r="BA59" s="85"/>
      <c r="BB59" s="85"/>
      <c r="BC59" s="85"/>
      <c r="BD59" s="85"/>
      <c r="BE59" s="85"/>
      <c r="BF59" s="85"/>
      <c r="BG59" s="85"/>
      <c r="BH59" s="85"/>
      <c r="BI59" s="223"/>
      <c r="BJ59" s="129"/>
      <c r="BK59" s="89"/>
      <c r="BL59" s="89"/>
      <c r="BM59" s="89"/>
      <c r="BN59" s="89"/>
      <c r="BO59" s="89"/>
      <c r="BP59" s="89"/>
      <c r="BQ59" s="89"/>
      <c r="BR59" s="89"/>
      <c r="BS59" s="89"/>
      <c r="BT59" s="89"/>
      <c r="BU59" s="89"/>
      <c r="BV59" s="89"/>
      <c r="BW59" s="89"/>
      <c r="BX59" s="93"/>
      <c r="BY59" s="201"/>
      <c r="BZ59" s="121"/>
      <c r="CA59" s="121"/>
      <c r="CB59" s="121"/>
      <c r="CC59" s="202"/>
      <c r="CD59" s="203"/>
      <c r="CE59" s="121"/>
      <c r="CF59" s="121"/>
      <c r="CG59" s="121"/>
      <c r="CH59" s="94"/>
      <c r="CI59" s="72"/>
      <c r="CJ59" s="73"/>
      <c r="CK59" s="73"/>
      <c r="CL59" s="73"/>
      <c r="CM59" s="73"/>
      <c r="CN59" s="73"/>
      <c r="CO59" s="73"/>
      <c r="CP59" s="73"/>
      <c r="CQ59" s="73"/>
      <c r="CR59" s="73"/>
      <c r="CS59" s="73"/>
      <c r="CT59" s="73"/>
      <c r="CU59" s="73"/>
      <c r="CV59" s="73"/>
      <c r="CW59" s="73"/>
      <c r="CX59" s="73"/>
      <c r="CY59" s="73"/>
      <c r="CZ59" s="74"/>
    </row>
    <row r="60" spans="5:122" ht="6.65" customHeight="1">
      <c r="E60" s="65"/>
      <c r="F60" s="66"/>
      <c r="G60" s="108"/>
      <c r="H60" s="109"/>
      <c r="I60" s="109"/>
      <c r="J60" s="109"/>
      <c r="K60" s="109"/>
      <c r="L60" s="109"/>
      <c r="M60" s="110"/>
      <c r="N60" s="72"/>
      <c r="O60" s="73"/>
      <c r="P60" s="73"/>
      <c r="Q60" s="73"/>
      <c r="R60" s="73"/>
      <c r="S60" s="73"/>
      <c r="T60" s="73"/>
      <c r="U60" s="73"/>
      <c r="V60" s="73"/>
      <c r="W60" s="73"/>
      <c r="X60" s="74"/>
      <c r="Y60" s="84"/>
      <c r="Z60" s="85"/>
      <c r="AA60" s="85"/>
      <c r="AB60" s="85"/>
      <c r="AC60" s="85"/>
      <c r="AD60" s="85"/>
      <c r="AE60" s="85"/>
      <c r="AF60" s="85"/>
      <c r="AG60" s="85"/>
      <c r="AH60" s="85"/>
      <c r="AI60" s="85"/>
      <c r="AJ60" s="85"/>
      <c r="AK60" s="85"/>
      <c r="AL60" s="223"/>
      <c r="AM60" s="84"/>
      <c r="AN60" s="85"/>
      <c r="AO60" s="85"/>
      <c r="AP60" s="85"/>
      <c r="AQ60" s="85"/>
      <c r="AR60" s="85"/>
      <c r="AS60" s="85"/>
      <c r="AT60" s="85"/>
      <c r="AU60" s="85"/>
      <c r="AV60" s="85"/>
      <c r="AW60" s="85"/>
      <c r="AX60" s="85"/>
      <c r="AY60" s="85"/>
      <c r="AZ60" s="85"/>
      <c r="BA60" s="85"/>
      <c r="BB60" s="85"/>
      <c r="BC60" s="85"/>
      <c r="BD60" s="85"/>
      <c r="BE60" s="85"/>
      <c r="BF60" s="85"/>
      <c r="BG60" s="85"/>
      <c r="BH60" s="85"/>
      <c r="BI60" s="223"/>
      <c r="BJ60" s="129"/>
      <c r="BK60" s="89"/>
      <c r="BL60" s="89"/>
      <c r="BM60" s="89"/>
      <c r="BN60" s="89"/>
      <c r="BO60" s="89"/>
      <c r="BP60" s="89"/>
      <c r="BQ60" s="89"/>
      <c r="BR60" s="89"/>
      <c r="BS60" s="89"/>
      <c r="BT60" s="89"/>
      <c r="BU60" s="89"/>
      <c r="BV60" s="89"/>
      <c r="BW60" s="89"/>
      <c r="BX60" s="93"/>
      <c r="BY60" s="201"/>
      <c r="BZ60" s="121"/>
      <c r="CA60" s="121"/>
      <c r="CB60" s="121"/>
      <c r="CC60" s="202"/>
      <c r="CD60" s="203"/>
      <c r="CE60" s="121"/>
      <c r="CF60" s="121"/>
      <c r="CG60" s="121"/>
      <c r="CH60" s="94"/>
      <c r="CI60" s="72"/>
      <c r="CJ60" s="73"/>
      <c r="CK60" s="73"/>
      <c r="CL60" s="73"/>
      <c r="CM60" s="73"/>
      <c r="CN60" s="73"/>
      <c r="CO60" s="73"/>
      <c r="CP60" s="73"/>
      <c r="CQ60" s="73"/>
      <c r="CR60" s="73"/>
      <c r="CS60" s="73"/>
      <c r="CT60" s="73"/>
      <c r="CU60" s="73"/>
      <c r="CV60" s="73"/>
      <c r="CW60" s="73"/>
      <c r="CX60" s="73"/>
      <c r="CY60" s="73"/>
      <c r="CZ60" s="74"/>
    </row>
    <row r="61" spans="5:122" ht="6.65" customHeight="1">
      <c r="E61" s="65"/>
      <c r="F61" s="66"/>
      <c r="G61" s="108"/>
      <c r="H61" s="109"/>
      <c r="I61" s="109"/>
      <c r="J61" s="109"/>
      <c r="K61" s="109"/>
      <c r="L61" s="109"/>
      <c r="M61" s="110"/>
      <c r="N61" s="72"/>
      <c r="O61" s="73"/>
      <c r="P61" s="73"/>
      <c r="Q61" s="73"/>
      <c r="R61" s="73"/>
      <c r="S61" s="73"/>
      <c r="T61" s="73"/>
      <c r="U61" s="73"/>
      <c r="V61" s="73"/>
      <c r="W61" s="73"/>
      <c r="X61" s="74"/>
      <c r="Y61" s="84"/>
      <c r="Z61" s="85"/>
      <c r="AA61" s="85"/>
      <c r="AB61" s="85"/>
      <c r="AC61" s="85"/>
      <c r="AD61" s="85"/>
      <c r="AE61" s="85"/>
      <c r="AF61" s="85"/>
      <c r="AG61" s="85"/>
      <c r="AH61" s="85"/>
      <c r="AI61" s="85"/>
      <c r="AJ61" s="85"/>
      <c r="AK61" s="85"/>
      <c r="AL61" s="223"/>
      <c r="AM61" s="84"/>
      <c r="AN61" s="85"/>
      <c r="AO61" s="85"/>
      <c r="AP61" s="85"/>
      <c r="AQ61" s="85"/>
      <c r="AR61" s="85"/>
      <c r="AS61" s="85"/>
      <c r="AT61" s="85"/>
      <c r="AU61" s="85"/>
      <c r="AV61" s="85"/>
      <c r="AW61" s="85"/>
      <c r="AX61" s="85"/>
      <c r="AY61" s="85"/>
      <c r="AZ61" s="85"/>
      <c r="BA61" s="85"/>
      <c r="BB61" s="85"/>
      <c r="BC61" s="85"/>
      <c r="BD61" s="85"/>
      <c r="BE61" s="85"/>
      <c r="BF61" s="85"/>
      <c r="BG61" s="85"/>
      <c r="BH61" s="85"/>
      <c r="BI61" s="223"/>
      <c r="BJ61" s="129"/>
      <c r="BK61" s="89"/>
      <c r="BL61" s="89"/>
      <c r="BM61" s="89"/>
      <c r="BN61" s="89"/>
      <c r="BO61" s="89"/>
      <c r="BP61" s="89"/>
      <c r="BQ61" s="89"/>
      <c r="BR61" s="89"/>
      <c r="BS61" s="89"/>
      <c r="BT61" s="89"/>
      <c r="BU61" s="89"/>
      <c r="BV61" s="89"/>
      <c r="BW61" s="89"/>
      <c r="BX61" s="93"/>
      <c r="BY61" s="201"/>
      <c r="BZ61" s="121"/>
      <c r="CA61" s="121"/>
      <c r="CB61" s="121"/>
      <c r="CC61" s="202"/>
      <c r="CD61" s="203"/>
      <c r="CE61" s="121"/>
      <c r="CF61" s="121"/>
      <c r="CG61" s="121"/>
      <c r="CH61" s="94"/>
      <c r="CI61" s="72"/>
      <c r="CJ61" s="73"/>
      <c r="CK61" s="73"/>
      <c r="CL61" s="73"/>
      <c r="CM61" s="73"/>
      <c r="CN61" s="73"/>
      <c r="CO61" s="73"/>
      <c r="CP61" s="73"/>
      <c r="CQ61" s="73"/>
      <c r="CR61" s="73"/>
      <c r="CS61" s="73"/>
      <c r="CT61" s="73"/>
      <c r="CU61" s="73"/>
      <c r="CV61" s="73"/>
      <c r="CW61" s="73"/>
      <c r="CX61" s="73"/>
      <c r="CY61" s="73"/>
      <c r="CZ61" s="74"/>
    </row>
    <row r="62" spans="5:122" ht="6.65" customHeight="1">
      <c r="E62" s="65"/>
      <c r="F62" s="66"/>
      <c r="G62" s="108"/>
      <c r="H62" s="109"/>
      <c r="I62" s="109"/>
      <c r="J62" s="109"/>
      <c r="K62" s="109"/>
      <c r="L62" s="109"/>
      <c r="M62" s="110"/>
      <c r="N62" s="155"/>
      <c r="O62" s="156"/>
      <c r="P62" s="156"/>
      <c r="Q62" s="156"/>
      <c r="R62" s="156"/>
      <c r="S62" s="156"/>
      <c r="T62" s="156"/>
      <c r="U62" s="156"/>
      <c r="V62" s="156"/>
      <c r="W62" s="156"/>
      <c r="X62" s="157"/>
      <c r="Y62" s="86"/>
      <c r="Z62" s="87"/>
      <c r="AA62" s="87"/>
      <c r="AB62" s="87"/>
      <c r="AC62" s="87"/>
      <c r="AD62" s="87"/>
      <c r="AE62" s="87"/>
      <c r="AF62" s="87"/>
      <c r="AG62" s="87"/>
      <c r="AH62" s="87"/>
      <c r="AI62" s="87"/>
      <c r="AJ62" s="87"/>
      <c r="AK62" s="87"/>
      <c r="AL62" s="256"/>
      <c r="AM62" s="86"/>
      <c r="AN62" s="87"/>
      <c r="AO62" s="87"/>
      <c r="AP62" s="87"/>
      <c r="AQ62" s="87"/>
      <c r="AR62" s="87"/>
      <c r="AS62" s="87"/>
      <c r="AT62" s="87"/>
      <c r="AU62" s="87"/>
      <c r="AV62" s="87"/>
      <c r="AW62" s="87"/>
      <c r="AX62" s="87"/>
      <c r="AY62" s="87"/>
      <c r="AZ62" s="87"/>
      <c r="BA62" s="87"/>
      <c r="BB62" s="87"/>
      <c r="BC62" s="87"/>
      <c r="BD62" s="87"/>
      <c r="BE62" s="87"/>
      <c r="BF62" s="87"/>
      <c r="BG62" s="87"/>
      <c r="BH62" s="87"/>
      <c r="BI62" s="256"/>
      <c r="BJ62" s="161"/>
      <c r="BK62" s="162"/>
      <c r="BL62" s="162"/>
      <c r="BM62" s="162"/>
      <c r="BN62" s="162"/>
      <c r="BO62" s="162"/>
      <c r="BP62" s="162"/>
      <c r="BQ62" s="162"/>
      <c r="BR62" s="162"/>
      <c r="BS62" s="162"/>
      <c r="BT62" s="162"/>
      <c r="BU62" s="162"/>
      <c r="BV62" s="162"/>
      <c r="BW62" s="162"/>
      <c r="BX62" s="163"/>
      <c r="BY62" s="132"/>
      <c r="BZ62" s="133"/>
      <c r="CA62" s="133"/>
      <c r="CB62" s="133"/>
      <c r="CC62" s="134"/>
      <c r="CD62" s="168"/>
      <c r="CE62" s="133"/>
      <c r="CF62" s="133"/>
      <c r="CG62" s="133"/>
      <c r="CH62" s="169"/>
      <c r="CI62" s="75"/>
      <c r="CJ62" s="76"/>
      <c r="CK62" s="76"/>
      <c r="CL62" s="76"/>
      <c r="CM62" s="76"/>
      <c r="CN62" s="76"/>
      <c r="CO62" s="76"/>
      <c r="CP62" s="76"/>
      <c r="CQ62" s="76"/>
      <c r="CR62" s="76"/>
      <c r="CS62" s="76"/>
      <c r="CT62" s="76"/>
      <c r="CU62" s="76"/>
      <c r="CV62" s="76"/>
      <c r="CW62" s="76"/>
      <c r="CX62" s="76"/>
      <c r="CY62" s="76"/>
      <c r="CZ62" s="77"/>
    </row>
    <row r="63" spans="5:122" ht="6.65" customHeight="1">
      <c r="E63" s="65"/>
      <c r="F63" s="66"/>
      <c r="G63" s="108"/>
      <c r="H63" s="109"/>
      <c r="I63" s="109"/>
      <c r="J63" s="109"/>
      <c r="K63" s="109"/>
      <c r="L63" s="109"/>
      <c r="M63" s="110"/>
      <c r="N63" s="105" t="s">
        <v>61</v>
      </c>
      <c r="O63" s="106"/>
      <c r="P63" s="106"/>
      <c r="Q63" s="106"/>
      <c r="R63" s="106"/>
      <c r="S63" s="106"/>
      <c r="T63" s="106"/>
      <c r="U63" s="106"/>
      <c r="V63" s="106"/>
      <c r="W63" s="106"/>
      <c r="X63" s="107"/>
      <c r="Y63" s="105" t="s">
        <v>62</v>
      </c>
      <c r="Z63" s="106"/>
      <c r="AA63" s="106"/>
      <c r="AB63" s="106"/>
      <c r="AC63" s="106"/>
      <c r="AD63" s="106"/>
      <c r="AE63" s="106"/>
      <c r="AF63" s="106"/>
      <c r="AG63" s="106"/>
      <c r="AH63" s="106"/>
      <c r="AI63" s="106"/>
      <c r="AJ63" s="106"/>
      <c r="AK63" s="106"/>
      <c r="AL63" s="107"/>
      <c r="AM63" s="105" t="s">
        <v>63</v>
      </c>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7"/>
      <c r="BJ63" s="128" t="s">
        <v>129</v>
      </c>
      <c r="BK63" s="88"/>
      <c r="BL63" s="88"/>
      <c r="BM63" s="88"/>
      <c r="BN63" s="88"/>
      <c r="BO63" s="90"/>
      <c r="BP63" s="90"/>
      <c r="BQ63" s="90"/>
      <c r="BR63" s="90"/>
      <c r="BS63" s="90"/>
      <c r="BT63" s="90"/>
      <c r="BU63" s="90"/>
      <c r="BV63" s="88" t="s">
        <v>116</v>
      </c>
      <c r="BW63" s="88"/>
      <c r="BX63" s="36"/>
      <c r="BY63" s="128" t="str">
        <f>IF(BO63="","",IF(BO63&lt;=20,"○",""))</f>
        <v/>
      </c>
      <c r="BZ63" s="88"/>
      <c r="CA63" s="88"/>
      <c r="CB63" s="88"/>
      <c r="CC63" s="366"/>
      <c r="CD63" s="306" t="str">
        <f>IF(BO63="","",IF(BO63&gt;20,"○",""))</f>
        <v/>
      </c>
      <c r="CE63" s="88"/>
      <c r="CF63" s="88"/>
      <c r="CG63" s="88"/>
      <c r="CH63" s="92"/>
      <c r="CI63" s="253" t="s">
        <v>130</v>
      </c>
      <c r="CJ63" s="254"/>
      <c r="CK63" s="254"/>
      <c r="CL63" s="254"/>
      <c r="CM63" s="254"/>
      <c r="CN63" s="254"/>
      <c r="CO63" s="254"/>
      <c r="CP63" s="254"/>
      <c r="CQ63" s="254"/>
      <c r="CR63" s="254"/>
      <c r="CS63" s="254"/>
      <c r="CT63" s="254"/>
      <c r="CU63" s="254"/>
      <c r="CV63" s="254"/>
      <c r="CW63" s="254"/>
      <c r="CX63" s="254"/>
      <c r="CY63" s="254"/>
      <c r="CZ63" s="255"/>
    </row>
    <row r="64" spans="5:122" ht="6.65" customHeight="1">
      <c r="E64" s="65"/>
      <c r="F64" s="66"/>
      <c r="G64" s="108"/>
      <c r="H64" s="109"/>
      <c r="I64" s="109"/>
      <c r="J64" s="109"/>
      <c r="K64" s="109"/>
      <c r="L64" s="109"/>
      <c r="M64" s="110"/>
      <c r="N64" s="108"/>
      <c r="O64" s="109"/>
      <c r="P64" s="109"/>
      <c r="Q64" s="109"/>
      <c r="R64" s="109"/>
      <c r="S64" s="109"/>
      <c r="T64" s="109"/>
      <c r="U64" s="109"/>
      <c r="V64" s="109"/>
      <c r="W64" s="109"/>
      <c r="X64" s="110"/>
      <c r="Y64" s="108"/>
      <c r="Z64" s="109"/>
      <c r="AA64" s="109"/>
      <c r="AB64" s="109"/>
      <c r="AC64" s="109"/>
      <c r="AD64" s="109"/>
      <c r="AE64" s="109"/>
      <c r="AF64" s="109"/>
      <c r="AG64" s="109"/>
      <c r="AH64" s="109"/>
      <c r="AI64" s="109"/>
      <c r="AJ64" s="109"/>
      <c r="AK64" s="109"/>
      <c r="AL64" s="110"/>
      <c r="AM64" s="108"/>
      <c r="AN64" s="109"/>
      <c r="AO64" s="109"/>
      <c r="AP64" s="109"/>
      <c r="AQ64" s="109"/>
      <c r="AR64" s="109"/>
      <c r="AS64" s="109"/>
      <c r="AT64" s="109"/>
      <c r="AU64" s="109"/>
      <c r="AV64" s="109"/>
      <c r="AW64" s="109"/>
      <c r="AX64" s="109"/>
      <c r="AY64" s="109"/>
      <c r="AZ64" s="109"/>
      <c r="BA64" s="109"/>
      <c r="BB64" s="109"/>
      <c r="BC64" s="109"/>
      <c r="BD64" s="109"/>
      <c r="BE64" s="109"/>
      <c r="BF64" s="109"/>
      <c r="BG64" s="109"/>
      <c r="BH64" s="109"/>
      <c r="BI64" s="110"/>
      <c r="BJ64" s="129"/>
      <c r="BK64" s="89"/>
      <c r="BL64" s="89"/>
      <c r="BM64" s="89"/>
      <c r="BN64" s="89"/>
      <c r="BO64" s="91"/>
      <c r="BP64" s="91"/>
      <c r="BQ64" s="91"/>
      <c r="BR64" s="91"/>
      <c r="BS64" s="91"/>
      <c r="BT64" s="91"/>
      <c r="BU64" s="91"/>
      <c r="BV64" s="89"/>
      <c r="BW64" s="89"/>
      <c r="BX64" s="36"/>
      <c r="BY64" s="129"/>
      <c r="BZ64" s="89"/>
      <c r="CA64" s="89"/>
      <c r="CB64" s="89"/>
      <c r="CC64" s="312"/>
      <c r="CD64" s="307"/>
      <c r="CE64" s="89"/>
      <c r="CF64" s="89"/>
      <c r="CG64" s="89"/>
      <c r="CH64" s="93"/>
      <c r="CI64" s="84"/>
      <c r="CJ64" s="85"/>
      <c r="CK64" s="85"/>
      <c r="CL64" s="85"/>
      <c r="CM64" s="85"/>
      <c r="CN64" s="85"/>
      <c r="CO64" s="85"/>
      <c r="CP64" s="85"/>
      <c r="CQ64" s="85"/>
      <c r="CR64" s="85"/>
      <c r="CS64" s="85"/>
      <c r="CT64" s="85"/>
      <c r="CU64" s="85"/>
      <c r="CV64" s="85"/>
      <c r="CW64" s="85"/>
      <c r="CX64" s="85"/>
      <c r="CY64" s="85"/>
      <c r="CZ64" s="223"/>
    </row>
    <row r="65" spans="5:117" ht="3" customHeight="1">
      <c r="E65" s="67"/>
      <c r="F65" s="68"/>
      <c r="G65" s="111"/>
      <c r="H65" s="112"/>
      <c r="I65" s="112"/>
      <c r="J65" s="112"/>
      <c r="K65" s="112"/>
      <c r="L65" s="112"/>
      <c r="M65" s="113"/>
      <c r="N65" s="111"/>
      <c r="O65" s="112"/>
      <c r="P65" s="112"/>
      <c r="Q65" s="112"/>
      <c r="R65" s="112"/>
      <c r="S65" s="112"/>
      <c r="T65" s="112"/>
      <c r="U65" s="112"/>
      <c r="V65" s="112"/>
      <c r="W65" s="112"/>
      <c r="X65" s="113"/>
      <c r="Y65" s="111"/>
      <c r="Z65" s="112"/>
      <c r="AA65" s="112"/>
      <c r="AB65" s="112"/>
      <c r="AC65" s="112"/>
      <c r="AD65" s="112"/>
      <c r="AE65" s="112"/>
      <c r="AF65" s="112"/>
      <c r="AG65" s="112"/>
      <c r="AH65" s="112"/>
      <c r="AI65" s="112"/>
      <c r="AJ65" s="112"/>
      <c r="AK65" s="112"/>
      <c r="AL65" s="113"/>
      <c r="AM65" s="111"/>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13"/>
      <c r="BJ65" s="34"/>
      <c r="BK65" s="35"/>
      <c r="BL65" s="35"/>
      <c r="BM65" s="35"/>
      <c r="BN65" s="35"/>
      <c r="BO65" s="35"/>
      <c r="BP65" s="35"/>
      <c r="BQ65" s="35"/>
      <c r="BR65" s="35"/>
      <c r="BS65" s="35"/>
      <c r="BT65" s="35"/>
      <c r="BU65" s="35"/>
      <c r="BV65" s="35"/>
      <c r="BW65" s="35"/>
      <c r="BX65" s="36"/>
      <c r="BY65" s="313"/>
      <c r="BZ65" s="309"/>
      <c r="CA65" s="309"/>
      <c r="CB65" s="309"/>
      <c r="CC65" s="314"/>
      <c r="CD65" s="308"/>
      <c r="CE65" s="309"/>
      <c r="CF65" s="309"/>
      <c r="CG65" s="309"/>
      <c r="CH65" s="310"/>
      <c r="CI65" s="261"/>
      <c r="CJ65" s="262"/>
      <c r="CK65" s="262"/>
      <c r="CL65" s="262"/>
      <c r="CM65" s="262"/>
      <c r="CN65" s="262"/>
      <c r="CO65" s="262"/>
      <c r="CP65" s="262"/>
      <c r="CQ65" s="262"/>
      <c r="CR65" s="262"/>
      <c r="CS65" s="262"/>
      <c r="CT65" s="262"/>
      <c r="CU65" s="262"/>
      <c r="CV65" s="262"/>
      <c r="CW65" s="262"/>
      <c r="CX65" s="262"/>
      <c r="CY65" s="262"/>
      <c r="CZ65" s="263"/>
      <c r="DI65" s="9" t="s">
        <v>114</v>
      </c>
      <c r="DJ65" s="9" t="s">
        <v>100</v>
      </c>
      <c r="DK65" s="9" t="s">
        <v>102</v>
      </c>
      <c r="DL65" s="9" t="s">
        <v>103</v>
      </c>
      <c r="DM65" s="6"/>
    </row>
    <row r="66" spans="5:117" ht="7" customHeight="1">
      <c r="E66" s="258" t="s">
        <v>30</v>
      </c>
      <c r="F66" s="259"/>
      <c r="G66" s="146" t="s">
        <v>139</v>
      </c>
      <c r="H66" s="147"/>
      <c r="I66" s="147"/>
      <c r="J66" s="147"/>
      <c r="K66" s="147"/>
      <c r="L66" s="147"/>
      <c r="M66" s="148"/>
      <c r="N66" s="137" t="s">
        <v>6</v>
      </c>
      <c r="O66" s="137"/>
      <c r="P66" s="137"/>
      <c r="Q66" s="137"/>
      <c r="R66" s="137"/>
      <c r="S66" s="137"/>
      <c r="T66" s="137"/>
      <c r="U66" s="137"/>
      <c r="V66" s="137"/>
      <c r="W66" s="137"/>
      <c r="X66" s="137"/>
      <c r="Y66" s="170" t="s">
        <v>10</v>
      </c>
      <c r="Z66" s="171"/>
      <c r="AA66" s="171"/>
      <c r="AB66" s="171"/>
      <c r="AC66" s="171"/>
      <c r="AD66" s="171"/>
      <c r="AE66" s="171"/>
      <c r="AF66" s="171"/>
      <c r="AG66" s="171"/>
      <c r="AH66" s="171"/>
      <c r="AI66" s="171"/>
      <c r="AJ66" s="171"/>
      <c r="AK66" s="171"/>
      <c r="AL66" s="171"/>
      <c r="AM66" s="171" t="s">
        <v>36</v>
      </c>
      <c r="AN66" s="171"/>
      <c r="AO66" s="171"/>
      <c r="AP66" s="171"/>
      <c r="AQ66" s="171"/>
      <c r="AR66" s="171"/>
      <c r="AS66" s="171"/>
      <c r="AT66" s="171"/>
      <c r="AU66" s="171"/>
      <c r="AV66" s="171"/>
      <c r="AW66" s="171"/>
      <c r="AX66" s="171"/>
      <c r="AY66" s="171"/>
      <c r="AZ66" s="171"/>
      <c r="BA66" s="171"/>
      <c r="BB66" s="171"/>
      <c r="BC66" s="171"/>
      <c r="BD66" s="171"/>
      <c r="BE66" s="171"/>
      <c r="BF66" s="171"/>
      <c r="BG66" s="171"/>
      <c r="BH66" s="171"/>
      <c r="BI66" s="171"/>
      <c r="BJ66" s="171"/>
      <c r="BK66" s="171"/>
      <c r="BL66" s="171"/>
      <c r="BM66" s="171"/>
      <c r="BN66" s="171"/>
      <c r="BO66" s="171"/>
      <c r="BP66" s="171"/>
      <c r="BQ66" s="171"/>
      <c r="BR66" s="171"/>
      <c r="BS66" s="171"/>
      <c r="BT66" s="171"/>
      <c r="BU66" s="171"/>
      <c r="BV66" s="171"/>
      <c r="BW66" s="171"/>
      <c r="BX66" s="171"/>
      <c r="BY66" s="211"/>
      <c r="BZ66" s="211"/>
      <c r="CA66" s="211"/>
      <c r="CB66" s="211"/>
      <c r="CC66" s="164"/>
      <c r="CD66" s="210"/>
      <c r="CE66" s="211"/>
      <c r="CF66" s="211"/>
      <c r="CG66" s="211"/>
      <c r="CH66" s="211"/>
      <c r="CI66" s="69" t="s">
        <v>32</v>
      </c>
      <c r="CJ66" s="70"/>
      <c r="CK66" s="70"/>
      <c r="CL66" s="70"/>
      <c r="CM66" s="70"/>
      <c r="CN66" s="70"/>
      <c r="CO66" s="70"/>
      <c r="CP66" s="70"/>
      <c r="CQ66" s="70"/>
      <c r="CR66" s="70"/>
      <c r="CS66" s="70"/>
      <c r="CT66" s="70"/>
      <c r="CU66" s="70"/>
      <c r="CV66" s="70"/>
      <c r="CW66" s="70"/>
      <c r="CX66" s="70"/>
      <c r="CY66" s="70"/>
      <c r="CZ66" s="71"/>
      <c r="DI66" s="9" t="s">
        <v>101</v>
      </c>
      <c r="DJ66" s="9" t="s">
        <v>104</v>
      </c>
      <c r="DK66" s="6">
        <v>622</v>
      </c>
      <c r="DL66" s="6">
        <v>31589</v>
      </c>
      <c r="DM66" s="6" t="e">
        <f>VLOOKUP(BD11,DJ17:DM19,3,0)</f>
        <v>#N/A</v>
      </c>
    </row>
    <row r="67" spans="5:117" ht="7" customHeight="1">
      <c r="E67" s="65"/>
      <c r="F67" s="66"/>
      <c r="G67" s="108"/>
      <c r="H67" s="109"/>
      <c r="I67" s="109"/>
      <c r="J67" s="109"/>
      <c r="K67" s="109"/>
      <c r="L67" s="109"/>
      <c r="M67" s="110"/>
      <c r="N67" s="115"/>
      <c r="O67" s="115"/>
      <c r="P67" s="115"/>
      <c r="Q67" s="115"/>
      <c r="R67" s="115"/>
      <c r="S67" s="115"/>
      <c r="T67" s="115"/>
      <c r="U67" s="115"/>
      <c r="V67" s="115"/>
      <c r="W67" s="115"/>
      <c r="X67" s="115"/>
      <c r="Y67" s="144"/>
      <c r="Z67" s="144"/>
      <c r="AA67" s="144"/>
      <c r="AB67" s="144"/>
      <c r="AC67" s="144"/>
      <c r="AD67" s="144"/>
      <c r="AE67" s="144"/>
      <c r="AF67" s="144"/>
      <c r="AG67" s="144"/>
      <c r="AH67" s="144"/>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c r="BG67" s="144"/>
      <c r="BH67" s="144"/>
      <c r="BI67" s="144"/>
      <c r="BJ67" s="144"/>
      <c r="BK67" s="144"/>
      <c r="BL67" s="144"/>
      <c r="BM67" s="144"/>
      <c r="BN67" s="144"/>
      <c r="BO67" s="144"/>
      <c r="BP67" s="144"/>
      <c r="BQ67" s="144"/>
      <c r="BR67" s="144"/>
      <c r="BS67" s="144"/>
      <c r="BT67" s="144"/>
      <c r="BU67" s="144"/>
      <c r="BV67" s="144"/>
      <c r="BW67" s="144"/>
      <c r="BX67" s="144"/>
      <c r="BY67" s="95"/>
      <c r="BZ67" s="95"/>
      <c r="CA67" s="95"/>
      <c r="CB67" s="95"/>
      <c r="CC67" s="201"/>
      <c r="CD67" s="212"/>
      <c r="CE67" s="95"/>
      <c r="CF67" s="95"/>
      <c r="CG67" s="95"/>
      <c r="CH67" s="95"/>
      <c r="CI67" s="72"/>
      <c r="CJ67" s="73"/>
      <c r="CK67" s="73"/>
      <c r="CL67" s="73"/>
      <c r="CM67" s="73"/>
      <c r="CN67" s="73"/>
      <c r="CO67" s="73"/>
      <c r="CP67" s="73"/>
      <c r="CQ67" s="73"/>
      <c r="CR67" s="73"/>
      <c r="CS67" s="73"/>
      <c r="CT67" s="73"/>
      <c r="CU67" s="73"/>
      <c r="CV67" s="73"/>
      <c r="CW67" s="73"/>
      <c r="CX67" s="73"/>
      <c r="CY67" s="73"/>
      <c r="CZ67" s="74"/>
      <c r="DI67" s="9" t="s">
        <v>105</v>
      </c>
      <c r="DJ67" s="9" t="s">
        <v>106</v>
      </c>
      <c r="DK67" s="6">
        <v>622</v>
      </c>
      <c r="DL67" s="9" t="s">
        <v>107</v>
      </c>
      <c r="DM67" s="6" t="e">
        <f>VLOOKUP(BD11,DJ17:DM19,3,0)</f>
        <v>#N/A</v>
      </c>
    </row>
    <row r="68" spans="5:117" ht="7" customHeight="1">
      <c r="E68" s="65"/>
      <c r="F68" s="66"/>
      <c r="G68" s="108"/>
      <c r="H68" s="109"/>
      <c r="I68" s="109"/>
      <c r="J68" s="109"/>
      <c r="K68" s="109"/>
      <c r="L68" s="109"/>
      <c r="M68" s="110"/>
      <c r="N68" s="115"/>
      <c r="O68" s="115"/>
      <c r="P68" s="115"/>
      <c r="Q68" s="115"/>
      <c r="R68" s="115"/>
      <c r="S68" s="115"/>
      <c r="T68" s="115"/>
      <c r="U68" s="115"/>
      <c r="V68" s="115"/>
      <c r="W68" s="115"/>
      <c r="X68" s="115"/>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82"/>
      <c r="BK68" s="182"/>
      <c r="BL68" s="182"/>
      <c r="BM68" s="182"/>
      <c r="BN68" s="182"/>
      <c r="BO68" s="182"/>
      <c r="BP68" s="182"/>
      <c r="BQ68" s="182"/>
      <c r="BR68" s="182"/>
      <c r="BS68" s="182"/>
      <c r="BT68" s="182"/>
      <c r="BU68" s="182"/>
      <c r="BV68" s="182"/>
      <c r="BW68" s="182"/>
      <c r="BX68" s="182"/>
      <c r="BY68" s="95"/>
      <c r="BZ68" s="95"/>
      <c r="CA68" s="95"/>
      <c r="CB68" s="95"/>
      <c r="CC68" s="201"/>
      <c r="CD68" s="212"/>
      <c r="CE68" s="95"/>
      <c r="CF68" s="95"/>
      <c r="CG68" s="95"/>
      <c r="CH68" s="95"/>
      <c r="CI68" s="75"/>
      <c r="CJ68" s="76"/>
      <c r="CK68" s="76"/>
      <c r="CL68" s="76"/>
      <c r="CM68" s="76"/>
      <c r="CN68" s="76"/>
      <c r="CO68" s="76"/>
      <c r="CP68" s="76"/>
      <c r="CQ68" s="76"/>
      <c r="CR68" s="76"/>
      <c r="CS68" s="76"/>
      <c r="CT68" s="76"/>
      <c r="CU68" s="76"/>
      <c r="CV68" s="76"/>
      <c r="CW68" s="76"/>
      <c r="CX68" s="76"/>
      <c r="CY68" s="76"/>
      <c r="CZ68" s="77"/>
      <c r="DI68" s="9" t="s">
        <v>108</v>
      </c>
      <c r="DJ68" s="9" t="s">
        <v>109</v>
      </c>
      <c r="DK68" s="6">
        <v>620</v>
      </c>
      <c r="DL68" s="6">
        <v>31589</v>
      </c>
      <c r="DM68" s="6" t="e">
        <f>VLOOKUP(BD11,DJ17:DM19,2,0)</f>
        <v>#N/A</v>
      </c>
    </row>
    <row r="69" spans="5:117" ht="7" customHeight="1">
      <c r="E69" s="65"/>
      <c r="F69" s="66"/>
      <c r="G69" s="108"/>
      <c r="H69" s="109"/>
      <c r="I69" s="109"/>
      <c r="J69" s="109"/>
      <c r="K69" s="109"/>
      <c r="L69" s="109"/>
      <c r="M69" s="110"/>
      <c r="N69" s="114" t="s">
        <v>58</v>
      </c>
      <c r="O69" s="114"/>
      <c r="P69" s="114"/>
      <c r="Q69" s="114"/>
      <c r="R69" s="114"/>
      <c r="S69" s="114"/>
      <c r="T69" s="114"/>
      <c r="U69" s="114"/>
      <c r="V69" s="114"/>
      <c r="W69" s="114"/>
      <c r="X69" s="114"/>
      <c r="Y69" s="208" t="s">
        <v>73</v>
      </c>
      <c r="Z69" s="209"/>
      <c r="AA69" s="209"/>
      <c r="AB69" s="209"/>
      <c r="AC69" s="209"/>
      <c r="AD69" s="209"/>
      <c r="AE69" s="209"/>
      <c r="AF69" s="209"/>
      <c r="AG69" s="209"/>
      <c r="AH69" s="209"/>
      <c r="AI69" s="209"/>
      <c r="AJ69" s="209"/>
      <c r="AK69" s="209"/>
      <c r="AL69" s="209"/>
      <c r="AM69" s="82" t="s">
        <v>74</v>
      </c>
      <c r="AN69" s="83"/>
      <c r="AO69" s="83"/>
      <c r="AP69" s="83"/>
      <c r="AQ69" s="83"/>
      <c r="AR69" s="83"/>
      <c r="AS69" s="83"/>
      <c r="AT69" s="83"/>
      <c r="AU69" s="83"/>
      <c r="AV69" s="83"/>
      <c r="AW69" s="83"/>
      <c r="AX69" s="83"/>
      <c r="AY69" s="83"/>
      <c r="AZ69" s="83"/>
      <c r="BA69" s="83"/>
      <c r="BB69" s="83"/>
      <c r="BC69" s="83"/>
      <c r="BD69" s="83"/>
      <c r="BE69" s="83"/>
      <c r="BF69" s="83"/>
      <c r="BG69" s="83"/>
      <c r="BH69" s="83"/>
      <c r="BI69" s="83"/>
      <c r="BJ69" s="129" t="s">
        <v>127</v>
      </c>
      <c r="BK69" s="89"/>
      <c r="BL69" s="89"/>
      <c r="BM69" s="89"/>
      <c r="BN69" s="89"/>
      <c r="BO69" s="121"/>
      <c r="BP69" s="121"/>
      <c r="BQ69" s="121"/>
      <c r="BR69" s="121"/>
      <c r="BS69" s="121"/>
      <c r="BT69" s="121"/>
      <c r="BU69" s="121"/>
      <c r="BV69" s="89" t="s">
        <v>28</v>
      </c>
      <c r="BW69" s="89"/>
      <c r="BX69" s="93"/>
      <c r="BY69" s="123" t="str">
        <f>IF(BO69="","",IF(AND(BO69&gt;=-105,BO69&lt;=105),"○",""))</f>
        <v/>
      </c>
      <c r="BZ69" s="123"/>
      <c r="CA69" s="123"/>
      <c r="CB69" s="123"/>
      <c r="CC69" s="213"/>
      <c r="CD69" s="122" t="str">
        <f>IF(BO69="","",IF(OR(BO69&lt;-105,BO69&gt;105),"○",""))</f>
        <v/>
      </c>
      <c r="CE69" s="123"/>
      <c r="CF69" s="123"/>
      <c r="CG69" s="123"/>
      <c r="CH69" s="123"/>
      <c r="CI69" s="253" t="s">
        <v>128</v>
      </c>
      <c r="CJ69" s="254"/>
      <c r="CK69" s="254"/>
      <c r="CL69" s="254"/>
      <c r="CM69" s="254"/>
      <c r="CN69" s="254"/>
      <c r="CO69" s="254"/>
      <c r="CP69" s="254"/>
      <c r="CQ69" s="254"/>
      <c r="CR69" s="254"/>
      <c r="CS69" s="254"/>
      <c r="CT69" s="254"/>
      <c r="CU69" s="254"/>
      <c r="CV69" s="254"/>
      <c r="CW69" s="254"/>
      <c r="CX69" s="254"/>
      <c r="CY69" s="254"/>
      <c r="CZ69" s="255"/>
      <c r="DI69" s="9" t="s">
        <v>117</v>
      </c>
      <c r="DJ69" s="9" t="s">
        <v>118</v>
      </c>
      <c r="DK69" s="9">
        <v>620</v>
      </c>
      <c r="DL69" s="9" t="s">
        <v>119</v>
      </c>
      <c r="DM69" s="6" t="e">
        <f>VLOOKUP(BD11,DJ17:DM19,2,0)</f>
        <v>#N/A</v>
      </c>
    </row>
    <row r="70" spans="5:117" ht="7" customHeight="1">
      <c r="E70" s="65"/>
      <c r="F70" s="66"/>
      <c r="G70" s="108"/>
      <c r="H70" s="109"/>
      <c r="I70" s="109"/>
      <c r="J70" s="109"/>
      <c r="K70" s="109"/>
      <c r="L70" s="109"/>
      <c r="M70" s="110"/>
      <c r="N70" s="115"/>
      <c r="O70" s="115"/>
      <c r="P70" s="115"/>
      <c r="Q70" s="115"/>
      <c r="R70" s="115"/>
      <c r="S70" s="115"/>
      <c r="T70" s="115"/>
      <c r="U70" s="115"/>
      <c r="V70" s="115"/>
      <c r="W70" s="115"/>
      <c r="X70" s="115"/>
      <c r="Y70" s="144"/>
      <c r="Z70" s="144"/>
      <c r="AA70" s="144"/>
      <c r="AB70" s="144"/>
      <c r="AC70" s="144"/>
      <c r="AD70" s="144"/>
      <c r="AE70" s="144"/>
      <c r="AF70" s="144"/>
      <c r="AG70" s="144"/>
      <c r="AH70" s="144"/>
      <c r="AI70" s="144"/>
      <c r="AJ70" s="144"/>
      <c r="AK70" s="144"/>
      <c r="AL70" s="144"/>
      <c r="AM70" s="84"/>
      <c r="AN70" s="85"/>
      <c r="AO70" s="85"/>
      <c r="AP70" s="85"/>
      <c r="AQ70" s="85"/>
      <c r="AR70" s="85"/>
      <c r="AS70" s="85"/>
      <c r="AT70" s="85"/>
      <c r="AU70" s="85"/>
      <c r="AV70" s="85"/>
      <c r="AW70" s="85"/>
      <c r="AX70" s="85"/>
      <c r="AY70" s="85"/>
      <c r="AZ70" s="85"/>
      <c r="BA70" s="85"/>
      <c r="BB70" s="85"/>
      <c r="BC70" s="85"/>
      <c r="BD70" s="85"/>
      <c r="BE70" s="85"/>
      <c r="BF70" s="85"/>
      <c r="BG70" s="85"/>
      <c r="BH70" s="85"/>
      <c r="BI70" s="85"/>
      <c r="BJ70" s="129"/>
      <c r="BK70" s="89"/>
      <c r="BL70" s="89"/>
      <c r="BM70" s="89"/>
      <c r="BN70" s="89"/>
      <c r="BO70" s="91"/>
      <c r="BP70" s="91"/>
      <c r="BQ70" s="91"/>
      <c r="BR70" s="91"/>
      <c r="BS70" s="91"/>
      <c r="BT70" s="91"/>
      <c r="BU70" s="91"/>
      <c r="BV70" s="89"/>
      <c r="BW70" s="89"/>
      <c r="BX70" s="93"/>
      <c r="BY70" s="125"/>
      <c r="BZ70" s="125"/>
      <c r="CA70" s="125"/>
      <c r="CB70" s="125"/>
      <c r="CC70" s="214"/>
      <c r="CD70" s="124"/>
      <c r="CE70" s="125"/>
      <c r="CF70" s="125"/>
      <c r="CG70" s="125"/>
      <c r="CH70" s="125"/>
      <c r="CI70" s="84"/>
      <c r="CJ70" s="85"/>
      <c r="CK70" s="85"/>
      <c r="CL70" s="85"/>
      <c r="CM70" s="85"/>
      <c r="CN70" s="85"/>
      <c r="CO70" s="85"/>
      <c r="CP70" s="85"/>
      <c r="CQ70" s="85"/>
      <c r="CR70" s="85"/>
      <c r="CS70" s="85"/>
      <c r="CT70" s="85"/>
      <c r="CU70" s="85"/>
      <c r="CV70" s="85"/>
      <c r="CW70" s="85"/>
      <c r="CX70" s="85"/>
      <c r="CY70" s="85"/>
      <c r="CZ70" s="223"/>
      <c r="DI70" s="9" t="s">
        <v>120</v>
      </c>
      <c r="DJ70" s="9" t="s">
        <v>110</v>
      </c>
      <c r="DK70" s="9">
        <v>626</v>
      </c>
      <c r="DL70" s="6">
        <v>31589</v>
      </c>
      <c r="DM70" s="6" t="e">
        <f>VLOOKUP(BD11,DJ17:DM20,4,0)</f>
        <v>#N/A</v>
      </c>
    </row>
    <row r="71" spans="5:117" ht="7" customHeight="1">
      <c r="E71" s="65"/>
      <c r="F71" s="66"/>
      <c r="G71" s="108"/>
      <c r="H71" s="109"/>
      <c r="I71" s="109"/>
      <c r="J71" s="109"/>
      <c r="K71" s="109"/>
      <c r="L71" s="109"/>
      <c r="M71" s="110"/>
      <c r="N71" s="116"/>
      <c r="O71" s="116"/>
      <c r="P71" s="116"/>
      <c r="Q71" s="116"/>
      <c r="R71" s="116"/>
      <c r="S71" s="116"/>
      <c r="T71" s="116"/>
      <c r="U71" s="116"/>
      <c r="V71" s="116"/>
      <c r="W71" s="116"/>
      <c r="X71" s="116"/>
      <c r="Y71" s="182"/>
      <c r="Z71" s="182"/>
      <c r="AA71" s="182"/>
      <c r="AB71" s="182"/>
      <c r="AC71" s="182"/>
      <c r="AD71" s="182"/>
      <c r="AE71" s="182"/>
      <c r="AF71" s="182"/>
      <c r="AG71" s="182"/>
      <c r="AH71" s="182"/>
      <c r="AI71" s="182"/>
      <c r="AJ71" s="182"/>
      <c r="AK71" s="182"/>
      <c r="AL71" s="182"/>
      <c r="AM71" s="86"/>
      <c r="AN71" s="87"/>
      <c r="AO71" s="87"/>
      <c r="AP71" s="87"/>
      <c r="AQ71" s="87"/>
      <c r="AR71" s="87"/>
      <c r="AS71" s="87"/>
      <c r="AT71" s="87"/>
      <c r="AU71" s="87"/>
      <c r="AV71" s="87"/>
      <c r="AW71" s="87"/>
      <c r="AX71" s="87"/>
      <c r="AY71" s="87"/>
      <c r="AZ71" s="87"/>
      <c r="BA71" s="87"/>
      <c r="BB71" s="87"/>
      <c r="BC71" s="87"/>
      <c r="BD71" s="87"/>
      <c r="BE71" s="87"/>
      <c r="BF71" s="87"/>
      <c r="BG71" s="87"/>
      <c r="BH71" s="87"/>
      <c r="BI71" s="87"/>
      <c r="BJ71" s="28"/>
      <c r="BK71" s="29"/>
      <c r="BL71" s="29"/>
      <c r="BM71" s="29"/>
      <c r="BN71" s="29"/>
      <c r="BO71" s="29"/>
      <c r="BP71" s="29"/>
      <c r="BQ71" s="29"/>
      <c r="BR71" s="29"/>
      <c r="BS71" s="29"/>
      <c r="BT71" s="29"/>
      <c r="BU71" s="29"/>
      <c r="BV71" s="29"/>
      <c r="BW71" s="29"/>
      <c r="BX71" s="30"/>
      <c r="BY71" s="127"/>
      <c r="BZ71" s="127"/>
      <c r="CA71" s="127"/>
      <c r="CB71" s="127"/>
      <c r="CC71" s="215"/>
      <c r="CD71" s="126"/>
      <c r="CE71" s="127"/>
      <c r="CF71" s="127"/>
      <c r="CG71" s="127"/>
      <c r="CH71" s="127"/>
      <c r="CI71" s="261"/>
      <c r="CJ71" s="262"/>
      <c r="CK71" s="262"/>
      <c r="CL71" s="262"/>
      <c r="CM71" s="262"/>
      <c r="CN71" s="262"/>
      <c r="CO71" s="262"/>
      <c r="CP71" s="262"/>
      <c r="CQ71" s="262"/>
      <c r="CR71" s="262"/>
      <c r="CS71" s="262"/>
      <c r="CT71" s="262"/>
      <c r="CU71" s="262"/>
      <c r="CV71" s="262"/>
      <c r="CW71" s="262"/>
      <c r="CX71" s="262"/>
      <c r="CY71" s="262"/>
      <c r="CZ71" s="263"/>
      <c r="DI71" s="9" t="s">
        <v>111</v>
      </c>
      <c r="DJ71" s="9" t="s">
        <v>112</v>
      </c>
      <c r="DK71" s="9">
        <v>626</v>
      </c>
      <c r="DL71" s="9" t="s">
        <v>113</v>
      </c>
      <c r="DM71" s="6" t="e">
        <f>VLOOKUP(BD11,DJ17:DM20,4,0)</f>
        <v>#N/A</v>
      </c>
    </row>
    <row r="72" spans="5:117" ht="6.65" customHeight="1">
      <c r="E72" s="65"/>
      <c r="F72" s="66"/>
      <c r="G72" s="108"/>
      <c r="H72" s="109"/>
      <c r="I72" s="109"/>
      <c r="J72" s="109"/>
      <c r="K72" s="109"/>
      <c r="L72" s="109"/>
      <c r="M72" s="110"/>
      <c r="N72" s="216" t="s">
        <v>75</v>
      </c>
      <c r="O72" s="217"/>
      <c r="P72" s="217"/>
      <c r="Q72" s="217"/>
      <c r="R72" s="217"/>
      <c r="S72" s="217"/>
      <c r="T72" s="217"/>
      <c r="U72" s="217"/>
      <c r="V72" s="217"/>
      <c r="W72" s="217"/>
      <c r="X72" s="218"/>
      <c r="Y72" s="144" t="s">
        <v>62</v>
      </c>
      <c r="Z72" s="144"/>
      <c r="AA72" s="144"/>
      <c r="AB72" s="144"/>
      <c r="AC72" s="144"/>
      <c r="AD72" s="144"/>
      <c r="AE72" s="144"/>
      <c r="AF72" s="144"/>
      <c r="AG72" s="144"/>
      <c r="AH72" s="144"/>
      <c r="AI72" s="144"/>
      <c r="AJ72" s="144"/>
      <c r="AK72" s="144"/>
      <c r="AL72" s="144"/>
      <c r="AM72" s="144" t="s">
        <v>76</v>
      </c>
      <c r="AN72" s="144"/>
      <c r="AO72" s="144"/>
      <c r="AP72" s="144"/>
      <c r="AQ72" s="144"/>
      <c r="AR72" s="144"/>
      <c r="AS72" s="144"/>
      <c r="AT72" s="144"/>
      <c r="AU72" s="144"/>
      <c r="AV72" s="144"/>
      <c r="AW72" s="144"/>
      <c r="AX72" s="144"/>
      <c r="AY72" s="144"/>
      <c r="AZ72" s="144"/>
      <c r="BA72" s="144"/>
      <c r="BB72" s="144"/>
      <c r="BC72" s="144"/>
      <c r="BD72" s="144"/>
      <c r="BE72" s="144"/>
      <c r="BF72" s="144"/>
      <c r="BG72" s="144"/>
      <c r="BH72" s="144"/>
      <c r="BI72" s="144"/>
      <c r="BJ72" s="144"/>
      <c r="BK72" s="144"/>
      <c r="BL72" s="144"/>
      <c r="BM72" s="144"/>
      <c r="BN72" s="144"/>
      <c r="BO72" s="144"/>
      <c r="BP72" s="144"/>
      <c r="BQ72" s="144"/>
      <c r="BR72" s="144"/>
      <c r="BS72" s="144"/>
      <c r="BT72" s="144"/>
      <c r="BU72" s="144"/>
      <c r="BV72" s="144"/>
      <c r="BW72" s="144"/>
      <c r="BX72" s="144"/>
      <c r="BY72" s="78"/>
      <c r="BZ72" s="78"/>
      <c r="CA72" s="78"/>
      <c r="CB72" s="78"/>
      <c r="CC72" s="79"/>
      <c r="CD72" s="94"/>
      <c r="CE72" s="95"/>
      <c r="CF72" s="95"/>
      <c r="CG72" s="95"/>
      <c r="CH72" s="95"/>
      <c r="CI72" s="98" t="s">
        <v>32</v>
      </c>
      <c r="CJ72" s="98"/>
      <c r="CK72" s="98"/>
      <c r="CL72" s="98"/>
      <c r="CM72" s="98"/>
      <c r="CN72" s="98"/>
      <c r="CO72" s="98"/>
      <c r="CP72" s="98"/>
      <c r="CQ72" s="98"/>
      <c r="CR72" s="98"/>
      <c r="CS72" s="98"/>
      <c r="CT72" s="98"/>
      <c r="CU72" s="98"/>
      <c r="CV72" s="98"/>
      <c r="CW72" s="98"/>
      <c r="CX72" s="98"/>
      <c r="CY72" s="98"/>
      <c r="CZ72" s="98"/>
      <c r="DI72" s="6"/>
      <c r="DJ72" s="6"/>
      <c r="DK72" s="6"/>
      <c r="DL72" s="6"/>
      <c r="DM72" s="6"/>
    </row>
    <row r="73" spans="5:117" ht="6.65" customHeight="1">
      <c r="E73" s="67"/>
      <c r="F73" s="68"/>
      <c r="G73" s="111"/>
      <c r="H73" s="112"/>
      <c r="I73" s="112"/>
      <c r="J73" s="112"/>
      <c r="K73" s="112"/>
      <c r="L73" s="112"/>
      <c r="M73" s="113"/>
      <c r="N73" s="219"/>
      <c r="O73" s="220"/>
      <c r="P73" s="220"/>
      <c r="Q73" s="220"/>
      <c r="R73" s="220"/>
      <c r="S73" s="220"/>
      <c r="T73" s="220"/>
      <c r="U73" s="220"/>
      <c r="V73" s="220"/>
      <c r="W73" s="220"/>
      <c r="X73" s="221"/>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c r="BJ73" s="145"/>
      <c r="BK73" s="145"/>
      <c r="BL73" s="145"/>
      <c r="BM73" s="145"/>
      <c r="BN73" s="145"/>
      <c r="BO73" s="145"/>
      <c r="BP73" s="145"/>
      <c r="BQ73" s="145"/>
      <c r="BR73" s="145"/>
      <c r="BS73" s="145"/>
      <c r="BT73" s="145"/>
      <c r="BU73" s="145"/>
      <c r="BV73" s="145"/>
      <c r="BW73" s="145"/>
      <c r="BX73" s="145"/>
      <c r="BY73" s="80"/>
      <c r="BZ73" s="80"/>
      <c r="CA73" s="80"/>
      <c r="CB73" s="80"/>
      <c r="CC73" s="81"/>
      <c r="CD73" s="96"/>
      <c r="CE73" s="80"/>
      <c r="CF73" s="80"/>
      <c r="CG73" s="80"/>
      <c r="CH73" s="80"/>
      <c r="CI73" s="98"/>
      <c r="CJ73" s="98"/>
      <c r="CK73" s="98"/>
      <c r="CL73" s="98"/>
      <c r="CM73" s="98"/>
      <c r="CN73" s="98"/>
      <c r="CO73" s="98"/>
      <c r="CP73" s="98"/>
      <c r="CQ73" s="98"/>
      <c r="CR73" s="98"/>
      <c r="CS73" s="98"/>
      <c r="CT73" s="98"/>
      <c r="CU73" s="98"/>
      <c r="CV73" s="98"/>
      <c r="CW73" s="98"/>
      <c r="CX73" s="98"/>
      <c r="CY73" s="98"/>
      <c r="CZ73" s="98"/>
    </row>
    <row r="74" spans="5:117" ht="6.65" customHeight="1">
      <c r="E74" s="65" t="s">
        <v>65</v>
      </c>
      <c r="F74" s="66"/>
      <c r="G74" s="146" t="s">
        <v>144</v>
      </c>
      <c r="H74" s="147"/>
      <c r="I74" s="147"/>
      <c r="J74" s="147"/>
      <c r="K74" s="147"/>
      <c r="L74" s="147"/>
      <c r="M74" s="148"/>
      <c r="N74" s="108" t="s">
        <v>41</v>
      </c>
      <c r="O74" s="217"/>
      <c r="P74" s="217"/>
      <c r="Q74" s="217"/>
      <c r="R74" s="217"/>
      <c r="S74" s="217"/>
      <c r="T74" s="217"/>
      <c r="U74" s="217"/>
      <c r="V74" s="217"/>
      <c r="W74" s="217"/>
      <c r="X74" s="218"/>
      <c r="Y74" s="84" t="s">
        <v>155</v>
      </c>
      <c r="Z74" s="73"/>
      <c r="AA74" s="73"/>
      <c r="AB74" s="73"/>
      <c r="AC74" s="73"/>
      <c r="AD74" s="73"/>
      <c r="AE74" s="73"/>
      <c r="AF74" s="73"/>
      <c r="AG74" s="73"/>
      <c r="AH74" s="73"/>
      <c r="AI74" s="73"/>
      <c r="AJ74" s="73"/>
      <c r="AK74" s="73"/>
      <c r="AL74" s="74"/>
      <c r="AM74" s="253" t="s">
        <v>72</v>
      </c>
      <c r="AN74" s="254"/>
      <c r="AO74" s="254"/>
      <c r="AP74" s="254"/>
      <c r="AQ74" s="254"/>
      <c r="AR74" s="254"/>
      <c r="AS74" s="254"/>
      <c r="AT74" s="254"/>
      <c r="AU74" s="254"/>
      <c r="AV74" s="254"/>
      <c r="AW74" s="254"/>
      <c r="AX74" s="254"/>
      <c r="AY74" s="254"/>
      <c r="AZ74" s="254"/>
      <c r="BA74" s="254"/>
      <c r="BB74" s="254"/>
      <c r="BC74" s="254"/>
      <c r="BD74" s="254"/>
      <c r="BE74" s="254"/>
      <c r="BF74" s="254"/>
      <c r="BG74" s="254"/>
      <c r="BH74" s="254"/>
      <c r="BI74" s="255"/>
      <c r="BJ74" s="344" t="s">
        <v>93</v>
      </c>
      <c r="BK74" s="345"/>
      <c r="BL74" s="345"/>
      <c r="BM74" s="345"/>
      <c r="BN74" s="345"/>
      <c r="BO74" s="345"/>
      <c r="BP74" s="345"/>
      <c r="BQ74" s="345"/>
      <c r="BR74" s="345"/>
      <c r="BS74" s="345"/>
      <c r="BT74" s="345"/>
      <c r="BU74" s="345"/>
      <c r="BV74" s="345"/>
      <c r="BW74" s="345"/>
      <c r="BX74" s="346"/>
      <c r="BY74" s="214" t="str">
        <f>IF(BP76="","",IF(BP76=AX76,"○",""))</f>
        <v/>
      </c>
      <c r="BZ74" s="302"/>
      <c r="CA74" s="302"/>
      <c r="CB74" s="302"/>
      <c r="CC74" s="302"/>
      <c r="CD74" s="302" t="str">
        <f>IF(BP76="","",IF(NOT(BP76=AX76),"○",""))</f>
        <v/>
      </c>
      <c r="CE74" s="302"/>
      <c r="CF74" s="302"/>
      <c r="CG74" s="302"/>
      <c r="CH74" s="124"/>
      <c r="CI74" s="97" t="s">
        <v>92</v>
      </c>
      <c r="CJ74" s="97"/>
      <c r="CK74" s="97"/>
      <c r="CL74" s="97"/>
      <c r="CM74" s="97"/>
      <c r="CN74" s="97"/>
      <c r="CO74" s="97"/>
      <c r="CP74" s="97"/>
      <c r="CQ74" s="97"/>
      <c r="CR74" s="97"/>
      <c r="CS74" s="97"/>
      <c r="CT74" s="97"/>
      <c r="CU74" s="97"/>
      <c r="CV74" s="97"/>
      <c r="CW74" s="97"/>
      <c r="CX74" s="97"/>
      <c r="CY74" s="97"/>
      <c r="CZ74" s="97"/>
    </row>
    <row r="75" spans="5:117" ht="6.65" customHeight="1">
      <c r="E75" s="65"/>
      <c r="F75" s="66"/>
      <c r="G75" s="108"/>
      <c r="H75" s="109"/>
      <c r="I75" s="109"/>
      <c r="J75" s="109"/>
      <c r="K75" s="109"/>
      <c r="L75" s="109"/>
      <c r="M75" s="110"/>
      <c r="N75" s="216"/>
      <c r="O75" s="217"/>
      <c r="P75" s="217"/>
      <c r="Q75" s="217"/>
      <c r="R75" s="217"/>
      <c r="S75" s="217"/>
      <c r="T75" s="217"/>
      <c r="U75" s="217"/>
      <c r="V75" s="217"/>
      <c r="W75" s="217"/>
      <c r="X75" s="218"/>
      <c r="Y75" s="72"/>
      <c r="Z75" s="73"/>
      <c r="AA75" s="73"/>
      <c r="AB75" s="73"/>
      <c r="AC75" s="73"/>
      <c r="AD75" s="73"/>
      <c r="AE75" s="73"/>
      <c r="AF75" s="73"/>
      <c r="AG75" s="73"/>
      <c r="AH75" s="73"/>
      <c r="AI75" s="73"/>
      <c r="AJ75" s="73"/>
      <c r="AK75" s="73"/>
      <c r="AL75" s="74"/>
      <c r="AM75" s="84"/>
      <c r="AN75" s="85"/>
      <c r="AO75" s="85"/>
      <c r="AP75" s="85"/>
      <c r="AQ75" s="85"/>
      <c r="AR75" s="85"/>
      <c r="AS75" s="85"/>
      <c r="AT75" s="85"/>
      <c r="AU75" s="85"/>
      <c r="AV75" s="85"/>
      <c r="AW75" s="85"/>
      <c r="AX75" s="85"/>
      <c r="AY75" s="85"/>
      <c r="AZ75" s="85"/>
      <c r="BA75" s="85"/>
      <c r="BB75" s="85"/>
      <c r="BC75" s="85"/>
      <c r="BD75" s="85"/>
      <c r="BE75" s="85"/>
      <c r="BF75" s="85"/>
      <c r="BG75" s="85"/>
      <c r="BH75" s="85"/>
      <c r="BI75" s="223"/>
      <c r="BJ75" s="216"/>
      <c r="BK75" s="217"/>
      <c r="BL75" s="217"/>
      <c r="BM75" s="217"/>
      <c r="BN75" s="217"/>
      <c r="BO75" s="217"/>
      <c r="BP75" s="217"/>
      <c r="BQ75" s="217"/>
      <c r="BR75" s="217"/>
      <c r="BS75" s="217"/>
      <c r="BT75" s="217"/>
      <c r="BU75" s="217"/>
      <c r="BV75" s="217"/>
      <c r="BW75" s="217"/>
      <c r="BX75" s="218"/>
      <c r="BY75" s="214"/>
      <c r="BZ75" s="302"/>
      <c r="CA75" s="302"/>
      <c r="CB75" s="302"/>
      <c r="CC75" s="302"/>
      <c r="CD75" s="302"/>
      <c r="CE75" s="302"/>
      <c r="CF75" s="302"/>
      <c r="CG75" s="302"/>
      <c r="CH75" s="124"/>
      <c r="CI75" s="97"/>
      <c r="CJ75" s="97"/>
      <c r="CK75" s="97"/>
      <c r="CL75" s="97"/>
      <c r="CM75" s="97"/>
      <c r="CN75" s="97"/>
      <c r="CO75" s="97"/>
      <c r="CP75" s="97"/>
      <c r="CQ75" s="97"/>
      <c r="CR75" s="97"/>
      <c r="CS75" s="97"/>
      <c r="CT75" s="97"/>
      <c r="CU75" s="97"/>
      <c r="CV75" s="97"/>
      <c r="CW75" s="97"/>
      <c r="CX75" s="97"/>
      <c r="CY75" s="97"/>
      <c r="CZ75" s="97"/>
    </row>
    <row r="76" spans="5:117" ht="6.65" customHeight="1">
      <c r="E76" s="65"/>
      <c r="F76" s="66"/>
      <c r="G76" s="108"/>
      <c r="H76" s="109"/>
      <c r="I76" s="109"/>
      <c r="J76" s="109"/>
      <c r="K76" s="109"/>
      <c r="L76" s="109"/>
      <c r="M76" s="110"/>
      <c r="N76" s="216"/>
      <c r="O76" s="217"/>
      <c r="P76" s="217"/>
      <c r="Q76" s="217"/>
      <c r="R76" s="217"/>
      <c r="S76" s="217"/>
      <c r="T76" s="217"/>
      <c r="U76" s="217"/>
      <c r="V76" s="217"/>
      <c r="W76" s="217"/>
      <c r="X76" s="218"/>
      <c r="Y76" s="72"/>
      <c r="Z76" s="73"/>
      <c r="AA76" s="73"/>
      <c r="AB76" s="73"/>
      <c r="AC76" s="73"/>
      <c r="AD76" s="73"/>
      <c r="AE76" s="73"/>
      <c r="AF76" s="73"/>
      <c r="AG76" s="73"/>
      <c r="AH76" s="73"/>
      <c r="AI76" s="73"/>
      <c r="AJ76" s="73"/>
      <c r="AK76" s="73"/>
      <c r="AL76" s="74"/>
      <c r="AM76" s="117" t="s">
        <v>159</v>
      </c>
      <c r="AN76" s="118"/>
      <c r="AO76" s="118"/>
      <c r="AP76" s="118"/>
      <c r="AQ76" s="118"/>
      <c r="AR76" s="118"/>
      <c r="AS76" s="118"/>
      <c r="AT76" s="118"/>
      <c r="AU76" s="118"/>
      <c r="AV76" s="298" t="s">
        <v>43</v>
      </c>
      <c r="AW76" s="298"/>
      <c r="AX76" s="298" t="str">
        <f>IF(AH5="","?",VLOOKUP(AH5,DI65:DL72,4,0))</f>
        <v>?</v>
      </c>
      <c r="AY76" s="298"/>
      <c r="AZ76" s="298"/>
      <c r="BA76" s="298"/>
      <c r="BB76" s="298"/>
      <c r="BC76" s="298"/>
      <c r="BD76" s="298"/>
      <c r="BE76" s="298"/>
      <c r="BF76" s="298"/>
      <c r="BG76" s="298"/>
      <c r="BH76" s="298"/>
      <c r="BI76" s="33"/>
      <c r="BJ76" s="34"/>
      <c r="BK76" s="204" t="s">
        <v>41</v>
      </c>
      <c r="BL76" s="204"/>
      <c r="BM76" s="204"/>
      <c r="BN76" s="204"/>
      <c r="BO76" s="204" t="s">
        <v>89</v>
      </c>
      <c r="BP76" s="206"/>
      <c r="BQ76" s="206"/>
      <c r="BR76" s="206"/>
      <c r="BS76" s="206"/>
      <c r="BT76" s="206"/>
      <c r="BU76" s="206"/>
      <c r="BV76" s="206"/>
      <c r="BW76" s="206"/>
      <c r="BX76" s="36"/>
      <c r="BY76" s="214"/>
      <c r="BZ76" s="302"/>
      <c r="CA76" s="302"/>
      <c r="CB76" s="302"/>
      <c r="CC76" s="302"/>
      <c r="CD76" s="302"/>
      <c r="CE76" s="302"/>
      <c r="CF76" s="302"/>
      <c r="CG76" s="302"/>
      <c r="CH76" s="124"/>
      <c r="CI76" s="97"/>
      <c r="CJ76" s="97"/>
      <c r="CK76" s="97"/>
      <c r="CL76" s="97"/>
      <c r="CM76" s="97"/>
      <c r="CN76" s="97"/>
      <c r="CO76" s="97"/>
      <c r="CP76" s="97"/>
      <c r="CQ76" s="97"/>
      <c r="CR76" s="97"/>
      <c r="CS76" s="97"/>
      <c r="CT76" s="97"/>
      <c r="CU76" s="97"/>
      <c r="CV76" s="97"/>
      <c r="CW76" s="97"/>
      <c r="CX76" s="97"/>
      <c r="CY76" s="97"/>
      <c r="CZ76" s="97"/>
    </row>
    <row r="77" spans="5:117" ht="6.65" customHeight="1">
      <c r="E77" s="67"/>
      <c r="F77" s="68"/>
      <c r="G77" s="111"/>
      <c r="H77" s="112"/>
      <c r="I77" s="112"/>
      <c r="J77" s="112"/>
      <c r="K77" s="112"/>
      <c r="L77" s="112"/>
      <c r="M77" s="113"/>
      <c r="N77" s="219"/>
      <c r="O77" s="220"/>
      <c r="P77" s="220"/>
      <c r="Q77" s="220"/>
      <c r="R77" s="220"/>
      <c r="S77" s="220"/>
      <c r="T77" s="220"/>
      <c r="U77" s="220"/>
      <c r="V77" s="220"/>
      <c r="W77" s="220"/>
      <c r="X77" s="221"/>
      <c r="Y77" s="75"/>
      <c r="Z77" s="76"/>
      <c r="AA77" s="76"/>
      <c r="AB77" s="76"/>
      <c r="AC77" s="76"/>
      <c r="AD77" s="76"/>
      <c r="AE77" s="76"/>
      <c r="AF77" s="76"/>
      <c r="AG77" s="76"/>
      <c r="AH77" s="76"/>
      <c r="AI77" s="76"/>
      <c r="AJ77" s="76"/>
      <c r="AK77" s="76"/>
      <c r="AL77" s="77"/>
      <c r="AM77" s="119"/>
      <c r="AN77" s="120"/>
      <c r="AO77" s="120"/>
      <c r="AP77" s="120"/>
      <c r="AQ77" s="120"/>
      <c r="AR77" s="120"/>
      <c r="AS77" s="120"/>
      <c r="AT77" s="120"/>
      <c r="AU77" s="120"/>
      <c r="AV77" s="299"/>
      <c r="AW77" s="299"/>
      <c r="AX77" s="299"/>
      <c r="AY77" s="299"/>
      <c r="AZ77" s="299"/>
      <c r="BA77" s="299"/>
      <c r="BB77" s="299"/>
      <c r="BC77" s="299"/>
      <c r="BD77" s="299"/>
      <c r="BE77" s="299"/>
      <c r="BF77" s="299"/>
      <c r="BG77" s="299"/>
      <c r="BH77" s="299"/>
      <c r="BI77" s="45"/>
      <c r="BJ77" s="51"/>
      <c r="BK77" s="205"/>
      <c r="BL77" s="205"/>
      <c r="BM77" s="205"/>
      <c r="BN77" s="205"/>
      <c r="BO77" s="205"/>
      <c r="BP77" s="207"/>
      <c r="BQ77" s="207"/>
      <c r="BR77" s="207"/>
      <c r="BS77" s="207"/>
      <c r="BT77" s="207"/>
      <c r="BU77" s="207"/>
      <c r="BV77" s="207"/>
      <c r="BW77" s="207"/>
      <c r="BX77" s="53"/>
      <c r="BY77" s="303"/>
      <c r="BZ77" s="304"/>
      <c r="CA77" s="304"/>
      <c r="CB77" s="304"/>
      <c r="CC77" s="304"/>
      <c r="CD77" s="304"/>
      <c r="CE77" s="304"/>
      <c r="CF77" s="304"/>
      <c r="CG77" s="304"/>
      <c r="CH77" s="305"/>
      <c r="CI77" s="97"/>
      <c r="CJ77" s="97"/>
      <c r="CK77" s="97"/>
      <c r="CL77" s="97"/>
      <c r="CM77" s="97"/>
      <c r="CN77" s="97"/>
      <c r="CO77" s="97"/>
      <c r="CP77" s="97"/>
      <c r="CQ77" s="97"/>
      <c r="CR77" s="97"/>
      <c r="CS77" s="97"/>
      <c r="CT77" s="97"/>
      <c r="CU77" s="97"/>
      <c r="CV77" s="97"/>
      <c r="CW77" s="97"/>
      <c r="CX77" s="97"/>
      <c r="CY77" s="97"/>
      <c r="CZ77" s="97"/>
    </row>
    <row r="78" spans="5:117" ht="6.65" customHeight="1">
      <c r="E78" s="258" t="s">
        <v>66</v>
      </c>
      <c r="F78" s="259"/>
      <c r="G78" s="146" t="s">
        <v>64</v>
      </c>
      <c r="H78" s="147"/>
      <c r="I78" s="147"/>
      <c r="J78" s="147"/>
      <c r="K78" s="147"/>
      <c r="L78" s="147"/>
      <c r="M78" s="148"/>
      <c r="N78" s="146" t="s">
        <v>77</v>
      </c>
      <c r="O78" s="147"/>
      <c r="P78" s="147"/>
      <c r="Q78" s="147"/>
      <c r="R78" s="147"/>
      <c r="S78" s="147"/>
      <c r="T78" s="147"/>
      <c r="U78" s="147"/>
      <c r="V78" s="147"/>
      <c r="W78" s="147"/>
      <c r="X78" s="148"/>
      <c r="Y78" s="253" t="s">
        <v>51</v>
      </c>
      <c r="Z78" s="254"/>
      <c r="AA78" s="254"/>
      <c r="AB78" s="254"/>
      <c r="AC78" s="254"/>
      <c r="AD78" s="254"/>
      <c r="AE78" s="254"/>
      <c r="AF78" s="254"/>
      <c r="AG78" s="254"/>
      <c r="AH78" s="254"/>
      <c r="AI78" s="254"/>
      <c r="AJ78" s="254"/>
      <c r="AK78" s="254"/>
      <c r="AL78" s="255"/>
      <c r="AM78" s="171" t="s">
        <v>78</v>
      </c>
      <c r="AN78" s="171"/>
      <c r="AO78" s="171"/>
      <c r="AP78" s="171"/>
      <c r="AQ78" s="171"/>
      <c r="AR78" s="171"/>
      <c r="AS78" s="171"/>
      <c r="AT78" s="171"/>
      <c r="AU78" s="171"/>
      <c r="AV78" s="171"/>
      <c r="AW78" s="171"/>
      <c r="AX78" s="171"/>
      <c r="AY78" s="171"/>
      <c r="AZ78" s="171"/>
      <c r="BA78" s="171"/>
      <c r="BB78" s="171"/>
      <c r="BC78" s="171"/>
      <c r="BD78" s="171"/>
      <c r="BE78" s="171"/>
      <c r="BF78" s="171"/>
      <c r="BG78" s="171"/>
      <c r="BH78" s="171"/>
      <c r="BI78" s="171"/>
      <c r="BJ78" s="171"/>
      <c r="BK78" s="171"/>
      <c r="BL78" s="171"/>
      <c r="BM78" s="171"/>
      <c r="BN78" s="171"/>
      <c r="BO78" s="171"/>
      <c r="BP78" s="171"/>
      <c r="BQ78" s="171"/>
      <c r="BR78" s="171"/>
      <c r="BS78" s="171"/>
      <c r="BT78" s="171"/>
      <c r="BU78" s="171"/>
      <c r="BV78" s="171"/>
      <c r="BW78" s="171"/>
      <c r="BX78" s="171"/>
      <c r="BY78" s="211"/>
      <c r="BZ78" s="211"/>
      <c r="CA78" s="211"/>
      <c r="CB78" s="211"/>
      <c r="CC78" s="370"/>
      <c r="CD78" s="167"/>
      <c r="CE78" s="211"/>
      <c r="CF78" s="211"/>
      <c r="CG78" s="211"/>
      <c r="CH78" s="211"/>
      <c r="CI78" s="98" t="s">
        <v>32</v>
      </c>
      <c r="CJ78" s="98"/>
      <c r="CK78" s="98"/>
      <c r="CL78" s="98"/>
      <c r="CM78" s="98"/>
      <c r="CN78" s="98"/>
      <c r="CO78" s="98"/>
      <c r="CP78" s="98"/>
      <c r="CQ78" s="98"/>
      <c r="CR78" s="98"/>
      <c r="CS78" s="98"/>
      <c r="CT78" s="98"/>
      <c r="CU78" s="98"/>
      <c r="CV78" s="98"/>
      <c r="CW78" s="98"/>
      <c r="CX78" s="98"/>
      <c r="CY78" s="98"/>
      <c r="CZ78" s="98"/>
    </row>
    <row r="79" spans="5:117" ht="6.65" customHeight="1">
      <c r="E79" s="65"/>
      <c r="F79" s="66"/>
      <c r="G79" s="108"/>
      <c r="H79" s="109"/>
      <c r="I79" s="109"/>
      <c r="J79" s="109"/>
      <c r="K79" s="109"/>
      <c r="L79" s="109"/>
      <c r="M79" s="110"/>
      <c r="N79" s="108"/>
      <c r="O79" s="109"/>
      <c r="P79" s="109"/>
      <c r="Q79" s="109"/>
      <c r="R79" s="109"/>
      <c r="S79" s="109"/>
      <c r="T79" s="109"/>
      <c r="U79" s="109"/>
      <c r="V79" s="109"/>
      <c r="W79" s="109"/>
      <c r="X79" s="110"/>
      <c r="Y79" s="84"/>
      <c r="Z79" s="85"/>
      <c r="AA79" s="85"/>
      <c r="AB79" s="85"/>
      <c r="AC79" s="85"/>
      <c r="AD79" s="85"/>
      <c r="AE79" s="85"/>
      <c r="AF79" s="85"/>
      <c r="AG79" s="85"/>
      <c r="AH79" s="85"/>
      <c r="AI79" s="85"/>
      <c r="AJ79" s="85"/>
      <c r="AK79" s="85"/>
      <c r="AL79" s="223"/>
      <c r="AM79" s="144"/>
      <c r="AN79" s="144"/>
      <c r="AO79" s="144"/>
      <c r="AP79" s="144"/>
      <c r="AQ79" s="144"/>
      <c r="AR79" s="144"/>
      <c r="AS79" s="144"/>
      <c r="AT79" s="144"/>
      <c r="AU79" s="144"/>
      <c r="AV79" s="144"/>
      <c r="AW79" s="144"/>
      <c r="AX79" s="144"/>
      <c r="AY79" s="144"/>
      <c r="AZ79" s="144"/>
      <c r="BA79" s="144"/>
      <c r="BB79" s="144"/>
      <c r="BC79" s="144"/>
      <c r="BD79" s="144"/>
      <c r="BE79" s="144"/>
      <c r="BF79" s="144"/>
      <c r="BG79" s="144"/>
      <c r="BH79" s="144"/>
      <c r="BI79" s="144"/>
      <c r="BJ79" s="144"/>
      <c r="BK79" s="144"/>
      <c r="BL79" s="144"/>
      <c r="BM79" s="144"/>
      <c r="BN79" s="144"/>
      <c r="BO79" s="144"/>
      <c r="BP79" s="144"/>
      <c r="BQ79" s="144"/>
      <c r="BR79" s="144"/>
      <c r="BS79" s="144"/>
      <c r="BT79" s="144"/>
      <c r="BU79" s="144"/>
      <c r="BV79" s="144"/>
      <c r="BW79" s="144"/>
      <c r="BX79" s="144"/>
      <c r="BY79" s="95"/>
      <c r="BZ79" s="95"/>
      <c r="CA79" s="95"/>
      <c r="CB79" s="95"/>
      <c r="CC79" s="371"/>
      <c r="CD79" s="94"/>
      <c r="CE79" s="95"/>
      <c r="CF79" s="95"/>
      <c r="CG79" s="95"/>
      <c r="CH79" s="95"/>
      <c r="CI79" s="98"/>
      <c r="CJ79" s="98"/>
      <c r="CK79" s="98"/>
      <c r="CL79" s="98"/>
      <c r="CM79" s="98"/>
      <c r="CN79" s="98"/>
      <c r="CO79" s="98"/>
      <c r="CP79" s="98"/>
      <c r="CQ79" s="98"/>
      <c r="CR79" s="98"/>
      <c r="CS79" s="98"/>
      <c r="CT79" s="98"/>
      <c r="CU79" s="98"/>
      <c r="CV79" s="98"/>
      <c r="CW79" s="98"/>
      <c r="CX79" s="98"/>
      <c r="CY79" s="98"/>
      <c r="CZ79" s="98"/>
    </row>
    <row r="80" spans="5:117" ht="6.65" customHeight="1">
      <c r="E80" s="65"/>
      <c r="F80" s="66"/>
      <c r="G80" s="108"/>
      <c r="H80" s="109"/>
      <c r="I80" s="109"/>
      <c r="J80" s="109"/>
      <c r="K80" s="109"/>
      <c r="L80" s="109"/>
      <c r="M80" s="110"/>
      <c r="N80" s="108"/>
      <c r="O80" s="109"/>
      <c r="P80" s="109"/>
      <c r="Q80" s="109"/>
      <c r="R80" s="109"/>
      <c r="S80" s="109"/>
      <c r="T80" s="109"/>
      <c r="U80" s="109"/>
      <c r="V80" s="109"/>
      <c r="W80" s="109"/>
      <c r="X80" s="110"/>
      <c r="Y80" s="84"/>
      <c r="Z80" s="85"/>
      <c r="AA80" s="85"/>
      <c r="AB80" s="85"/>
      <c r="AC80" s="85"/>
      <c r="AD80" s="85"/>
      <c r="AE80" s="85"/>
      <c r="AF80" s="85"/>
      <c r="AG80" s="85"/>
      <c r="AH80" s="85"/>
      <c r="AI80" s="85"/>
      <c r="AJ80" s="85"/>
      <c r="AK80" s="85"/>
      <c r="AL80" s="223"/>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c r="BJ80" s="144"/>
      <c r="BK80" s="144"/>
      <c r="BL80" s="144"/>
      <c r="BM80" s="144"/>
      <c r="BN80" s="144"/>
      <c r="BO80" s="144"/>
      <c r="BP80" s="144"/>
      <c r="BQ80" s="144"/>
      <c r="BR80" s="144"/>
      <c r="BS80" s="144"/>
      <c r="BT80" s="144"/>
      <c r="BU80" s="144"/>
      <c r="BV80" s="144"/>
      <c r="BW80" s="144"/>
      <c r="BX80" s="144"/>
      <c r="BY80" s="95"/>
      <c r="BZ80" s="95"/>
      <c r="CA80" s="95"/>
      <c r="CB80" s="95"/>
      <c r="CC80" s="371"/>
      <c r="CD80" s="94"/>
      <c r="CE80" s="95"/>
      <c r="CF80" s="95"/>
      <c r="CG80" s="95"/>
      <c r="CH80" s="95"/>
      <c r="CI80" s="98"/>
      <c r="CJ80" s="98"/>
      <c r="CK80" s="98"/>
      <c r="CL80" s="98"/>
      <c r="CM80" s="98"/>
      <c r="CN80" s="98"/>
      <c r="CO80" s="98"/>
      <c r="CP80" s="98"/>
      <c r="CQ80" s="98"/>
      <c r="CR80" s="98"/>
      <c r="CS80" s="98"/>
      <c r="CT80" s="98"/>
      <c r="CU80" s="98"/>
      <c r="CV80" s="98"/>
      <c r="CW80" s="98"/>
      <c r="CX80" s="98"/>
      <c r="CY80" s="98"/>
      <c r="CZ80" s="98"/>
    </row>
    <row r="81" spans="5:116" ht="6.65" customHeight="1">
      <c r="E81" s="65"/>
      <c r="F81" s="66"/>
      <c r="G81" s="108"/>
      <c r="H81" s="109"/>
      <c r="I81" s="109"/>
      <c r="J81" s="109"/>
      <c r="K81" s="109"/>
      <c r="L81" s="109"/>
      <c r="M81" s="110"/>
      <c r="N81" s="108"/>
      <c r="O81" s="109"/>
      <c r="P81" s="109"/>
      <c r="Q81" s="109"/>
      <c r="R81" s="109"/>
      <c r="S81" s="109"/>
      <c r="T81" s="109"/>
      <c r="U81" s="109"/>
      <c r="V81" s="109"/>
      <c r="W81" s="109"/>
      <c r="X81" s="110"/>
      <c r="Y81" s="84"/>
      <c r="Z81" s="85"/>
      <c r="AA81" s="85"/>
      <c r="AB81" s="85"/>
      <c r="AC81" s="85"/>
      <c r="AD81" s="85"/>
      <c r="AE81" s="85"/>
      <c r="AF81" s="85"/>
      <c r="AG81" s="85"/>
      <c r="AH81" s="85"/>
      <c r="AI81" s="85"/>
      <c r="AJ81" s="85"/>
      <c r="AK81" s="85"/>
      <c r="AL81" s="223"/>
      <c r="AM81" s="144"/>
      <c r="AN81" s="144"/>
      <c r="AO81" s="144"/>
      <c r="AP81" s="144"/>
      <c r="AQ81" s="144"/>
      <c r="AR81" s="144"/>
      <c r="AS81" s="144"/>
      <c r="AT81" s="144"/>
      <c r="AU81" s="144"/>
      <c r="AV81" s="144"/>
      <c r="AW81" s="144"/>
      <c r="AX81" s="144"/>
      <c r="AY81" s="144"/>
      <c r="AZ81" s="144"/>
      <c r="BA81" s="144"/>
      <c r="BB81" s="144"/>
      <c r="BC81" s="144"/>
      <c r="BD81" s="144"/>
      <c r="BE81" s="144"/>
      <c r="BF81" s="144"/>
      <c r="BG81" s="144"/>
      <c r="BH81" s="144"/>
      <c r="BI81" s="144"/>
      <c r="BJ81" s="144"/>
      <c r="BK81" s="144"/>
      <c r="BL81" s="144"/>
      <c r="BM81" s="144"/>
      <c r="BN81" s="144"/>
      <c r="BO81" s="144"/>
      <c r="BP81" s="144"/>
      <c r="BQ81" s="144"/>
      <c r="BR81" s="144"/>
      <c r="BS81" s="144"/>
      <c r="BT81" s="144"/>
      <c r="BU81" s="144"/>
      <c r="BV81" s="144"/>
      <c r="BW81" s="144"/>
      <c r="BX81" s="144"/>
      <c r="BY81" s="95"/>
      <c r="BZ81" s="95"/>
      <c r="CA81" s="95"/>
      <c r="CB81" s="95"/>
      <c r="CC81" s="371"/>
      <c r="CD81" s="94"/>
      <c r="CE81" s="95"/>
      <c r="CF81" s="95"/>
      <c r="CG81" s="95"/>
      <c r="CH81" s="95"/>
      <c r="CI81" s="98"/>
      <c r="CJ81" s="98"/>
      <c r="CK81" s="98"/>
      <c r="CL81" s="98"/>
      <c r="CM81" s="98"/>
      <c r="CN81" s="98"/>
      <c r="CO81" s="98"/>
      <c r="CP81" s="98"/>
      <c r="CQ81" s="98"/>
      <c r="CR81" s="98"/>
      <c r="CS81" s="98"/>
      <c r="CT81" s="98"/>
      <c r="CU81" s="98"/>
      <c r="CV81" s="98"/>
      <c r="CW81" s="98"/>
      <c r="CX81" s="98"/>
      <c r="CY81" s="98"/>
      <c r="CZ81" s="98"/>
    </row>
    <row r="82" spans="5:116" ht="6.65" customHeight="1">
      <c r="E82" s="65"/>
      <c r="F82" s="66"/>
      <c r="G82" s="108"/>
      <c r="H82" s="109"/>
      <c r="I82" s="109"/>
      <c r="J82" s="109"/>
      <c r="K82" s="109"/>
      <c r="L82" s="109"/>
      <c r="M82" s="110"/>
      <c r="N82" s="149"/>
      <c r="O82" s="150"/>
      <c r="P82" s="150"/>
      <c r="Q82" s="150"/>
      <c r="R82" s="150"/>
      <c r="S82" s="150"/>
      <c r="T82" s="150"/>
      <c r="U82" s="150"/>
      <c r="V82" s="150"/>
      <c r="W82" s="150"/>
      <c r="X82" s="151"/>
      <c r="Y82" s="86"/>
      <c r="Z82" s="87"/>
      <c r="AA82" s="87"/>
      <c r="AB82" s="87"/>
      <c r="AC82" s="87"/>
      <c r="AD82" s="87"/>
      <c r="AE82" s="87"/>
      <c r="AF82" s="87"/>
      <c r="AG82" s="87"/>
      <c r="AH82" s="87"/>
      <c r="AI82" s="87"/>
      <c r="AJ82" s="87"/>
      <c r="AK82" s="87"/>
      <c r="AL82" s="256"/>
      <c r="AM82" s="182"/>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c r="BN82" s="182"/>
      <c r="BO82" s="182"/>
      <c r="BP82" s="182"/>
      <c r="BQ82" s="182"/>
      <c r="BR82" s="182"/>
      <c r="BS82" s="182"/>
      <c r="BT82" s="182"/>
      <c r="BU82" s="182"/>
      <c r="BV82" s="182"/>
      <c r="BW82" s="182"/>
      <c r="BX82" s="182"/>
      <c r="BY82" s="369"/>
      <c r="BZ82" s="369"/>
      <c r="CA82" s="369"/>
      <c r="CB82" s="369"/>
      <c r="CC82" s="372"/>
      <c r="CD82" s="169"/>
      <c r="CE82" s="369"/>
      <c r="CF82" s="369"/>
      <c r="CG82" s="369"/>
      <c r="CH82" s="369"/>
      <c r="CI82" s="98"/>
      <c r="CJ82" s="98"/>
      <c r="CK82" s="98"/>
      <c r="CL82" s="98"/>
      <c r="CM82" s="98"/>
      <c r="CN82" s="98"/>
      <c r="CO82" s="98"/>
      <c r="CP82" s="98"/>
      <c r="CQ82" s="98"/>
      <c r="CR82" s="98"/>
      <c r="CS82" s="98"/>
      <c r="CT82" s="98"/>
      <c r="CU82" s="98"/>
      <c r="CV82" s="98"/>
      <c r="CW82" s="98"/>
      <c r="CX82" s="98"/>
      <c r="CY82" s="98"/>
      <c r="CZ82" s="98"/>
    </row>
    <row r="83" spans="5:116" ht="7" customHeight="1">
      <c r="E83" s="65"/>
      <c r="F83" s="66"/>
      <c r="G83" s="108"/>
      <c r="H83" s="109"/>
      <c r="I83" s="109"/>
      <c r="J83" s="109"/>
      <c r="K83" s="109"/>
      <c r="L83" s="109"/>
      <c r="M83" s="110"/>
      <c r="N83" s="82" t="s">
        <v>75</v>
      </c>
      <c r="O83" s="83"/>
      <c r="P83" s="83"/>
      <c r="Q83" s="83"/>
      <c r="R83" s="83"/>
      <c r="S83" s="83"/>
      <c r="T83" s="83"/>
      <c r="U83" s="83"/>
      <c r="V83" s="83"/>
      <c r="W83" s="83"/>
      <c r="X83" s="222"/>
      <c r="Y83" s="82" t="s">
        <v>79</v>
      </c>
      <c r="Z83" s="83"/>
      <c r="AA83" s="83"/>
      <c r="AB83" s="83"/>
      <c r="AC83" s="83"/>
      <c r="AD83" s="83"/>
      <c r="AE83" s="83"/>
      <c r="AF83" s="83"/>
      <c r="AG83" s="83"/>
      <c r="AH83" s="83"/>
      <c r="AI83" s="83"/>
      <c r="AJ83" s="83"/>
      <c r="AK83" s="83"/>
      <c r="AL83" s="222"/>
      <c r="AM83" s="105" t="s">
        <v>80</v>
      </c>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7"/>
      <c r="BJ83" s="128" t="s">
        <v>134</v>
      </c>
      <c r="BK83" s="88"/>
      <c r="BL83" s="88"/>
      <c r="BM83" s="88"/>
      <c r="BN83" s="90"/>
      <c r="BO83" s="90"/>
      <c r="BP83" s="90"/>
      <c r="BQ83" s="88" t="s">
        <v>116</v>
      </c>
      <c r="BR83" s="88"/>
      <c r="BS83" s="90"/>
      <c r="BT83" s="90"/>
      <c r="BU83" s="90"/>
      <c r="BV83" s="88" t="s">
        <v>133</v>
      </c>
      <c r="BW83" s="88"/>
      <c r="BX83" s="92"/>
      <c r="BY83" s="128" t="str">
        <f>IF(OR(AND(DL90="",DL91=""),AM88="+"),"",IF(AND(DL90="○",DL91="○"),"○",""))</f>
        <v/>
      </c>
      <c r="BZ83" s="88"/>
      <c r="CA83" s="88"/>
      <c r="CB83" s="88"/>
      <c r="CC83" s="366"/>
      <c r="CD83" s="306" t="str">
        <f>IF(AND(DL90="",DL91=""),"",IF(OR(OR(DL90="×",DL91="×"),AM88="+"),"○",""))</f>
        <v/>
      </c>
      <c r="CE83" s="88"/>
      <c r="CF83" s="88"/>
      <c r="CG83" s="88"/>
      <c r="CH83" s="92"/>
      <c r="CI83" s="253" t="s">
        <v>138</v>
      </c>
      <c r="CJ83" s="254"/>
      <c r="CK83" s="254"/>
      <c r="CL83" s="254"/>
      <c r="CM83" s="254"/>
      <c r="CN83" s="254"/>
      <c r="CO83" s="254"/>
      <c r="CP83" s="254"/>
      <c r="CQ83" s="254"/>
      <c r="CR83" s="254"/>
      <c r="CS83" s="254"/>
      <c r="CT83" s="254"/>
      <c r="CU83" s="254"/>
      <c r="CV83" s="254"/>
      <c r="CW83" s="254"/>
      <c r="CX83" s="254"/>
      <c r="CY83" s="254"/>
      <c r="CZ83" s="255"/>
    </row>
    <row r="84" spans="5:116" ht="7" customHeight="1">
      <c r="E84" s="65"/>
      <c r="F84" s="66"/>
      <c r="G84" s="108"/>
      <c r="H84" s="109"/>
      <c r="I84" s="109"/>
      <c r="J84" s="109"/>
      <c r="K84" s="109"/>
      <c r="L84" s="109"/>
      <c r="M84" s="110"/>
      <c r="N84" s="84"/>
      <c r="O84" s="85"/>
      <c r="P84" s="85"/>
      <c r="Q84" s="85"/>
      <c r="R84" s="85"/>
      <c r="S84" s="85"/>
      <c r="T84" s="85"/>
      <c r="U84" s="85"/>
      <c r="V84" s="85"/>
      <c r="W84" s="85"/>
      <c r="X84" s="223"/>
      <c r="Y84" s="84"/>
      <c r="Z84" s="85"/>
      <c r="AA84" s="85"/>
      <c r="AB84" s="85"/>
      <c r="AC84" s="85"/>
      <c r="AD84" s="85"/>
      <c r="AE84" s="85"/>
      <c r="AF84" s="85"/>
      <c r="AG84" s="85"/>
      <c r="AH84" s="85"/>
      <c r="AI84" s="85"/>
      <c r="AJ84" s="85"/>
      <c r="AK84" s="85"/>
      <c r="AL84" s="223"/>
      <c r="AM84" s="108"/>
      <c r="AN84" s="109"/>
      <c r="AO84" s="109"/>
      <c r="AP84" s="109"/>
      <c r="AQ84" s="109"/>
      <c r="AR84" s="109"/>
      <c r="AS84" s="109"/>
      <c r="AT84" s="109"/>
      <c r="AU84" s="109"/>
      <c r="AV84" s="109"/>
      <c r="AW84" s="109"/>
      <c r="AX84" s="109"/>
      <c r="AY84" s="109"/>
      <c r="AZ84" s="109"/>
      <c r="BA84" s="109"/>
      <c r="BB84" s="109"/>
      <c r="BC84" s="109"/>
      <c r="BD84" s="109"/>
      <c r="BE84" s="109"/>
      <c r="BF84" s="109"/>
      <c r="BG84" s="109"/>
      <c r="BH84" s="109"/>
      <c r="BI84" s="110"/>
      <c r="BJ84" s="129"/>
      <c r="BK84" s="89"/>
      <c r="BL84" s="89"/>
      <c r="BM84" s="89"/>
      <c r="BN84" s="91"/>
      <c r="BO84" s="91"/>
      <c r="BP84" s="91"/>
      <c r="BQ84" s="89"/>
      <c r="BR84" s="89"/>
      <c r="BS84" s="91"/>
      <c r="BT84" s="91"/>
      <c r="BU84" s="91"/>
      <c r="BV84" s="89"/>
      <c r="BW84" s="89"/>
      <c r="BX84" s="93"/>
      <c r="BY84" s="129"/>
      <c r="BZ84" s="89"/>
      <c r="CA84" s="89"/>
      <c r="CB84" s="89"/>
      <c r="CC84" s="312"/>
      <c r="CD84" s="307"/>
      <c r="CE84" s="89"/>
      <c r="CF84" s="89"/>
      <c r="CG84" s="89"/>
      <c r="CH84" s="93"/>
      <c r="CI84" s="84"/>
      <c r="CJ84" s="85"/>
      <c r="CK84" s="85"/>
      <c r="CL84" s="85"/>
      <c r="CM84" s="85"/>
      <c r="CN84" s="85"/>
      <c r="CO84" s="85"/>
      <c r="CP84" s="85"/>
      <c r="CQ84" s="85"/>
      <c r="CR84" s="85"/>
      <c r="CS84" s="85"/>
      <c r="CT84" s="85"/>
      <c r="CU84" s="85"/>
      <c r="CV84" s="85"/>
      <c r="CW84" s="85"/>
      <c r="CX84" s="85"/>
      <c r="CY84" s="85"/>
      <c r="CZ84" s="223"/>
    </row>
    <row r="85" spans="5:116" ht="7" customHeight="1">
      <c r="E85" s="65"/>
      <c r="F85" s="66"/>
      <c r="G85" s="108"/>
      <c r="H85" s="109"/>
      <c r="I85" s="109"/>
      <c r="J85" s="109"/>
      <c r="K85" s="109"/>
      <c r="L85" s="109"/>
      <c r="M85" s="110"/>
      <c r="N85" s="84"/>
      <c r="O85" s="85"/>
      <c r="P85" s="85"/>
      <c r="Q85" s="85"/>
      <c r="R85" s="85"/>
      <c r="S85" s="85"/>
      <c r="T85" s="85"/>
      <c r="U85" s="85"/>
      <c r="V85" s="85"/>
      <c r="W85" s="85"/>
      <c r="X85" s="223"/>
      <c r="Y85" s="84"/>
      <c r="Z85" s="85"/>
      <c r="AA85" s="85"/>
      <c r="AB85" s="85"/>
      <c r="AC85" s="85"/>
      <c r="AD85" s="85"/>
      <c r="AE85" s="85"/>
      <c r="AF85" s="85"/>
      <c r="AG85" s="85"/>
      <c r="AH85" s="85"/>
      <c r="AI85" s="85"/>
      <c r="AJ85" s="85"/>
      <c r="AK85" s="85"/>
      <c r="AL85" s="223"/>
      <c r="AM85" s="108"/>
      <c r="AN85" s="109"/>
      <c r="AO85" s="109"/>
      <c r="AP85" s="109"/>
      <c r="AQ85" s="109"/>
      <c r="AR85" s="109"/>
      <c r="AS85" s="109"/>
      <c r="AT85" s="109"/>
      <c r="AU85" s="109"/>
      <c r="AV85" s="109"/>
      <c r="AW85" s="109"/>
      <c r="AX85" s="109"/>
      <c r="AY85" s="109"/>
      <c r="AZ85" s="109"/>
      <c r="BA85" s="109"/>
      <c r="BB85" s="109"/>
      <c r="BC85" s="109"/>
      <c r="BD85" s="109"/>
      <c r="BE85" s="109"/>
      <c r="BF85" s="109"/>
      <c r="BG85" s="109"/>
      <c r="BH85" s="109"/>
      <c r="BI85" s="110"/>
      <c r="BJ85" s="129" t="s">
        <v>135</v>
      </c>
      <c r="BK85" s="89"/>
      <c r="BL85" s="89"/>
      <c r="BM85" s="89"/>
      <c r="BN85" s="165"/>
      <c r="BO85" s="165"/>
      <c r="BP85" s="165"/>
      <c r="BQ85" s="89" t="s">
        <v>116</v>
      </c>
      <c r="BR85" s="89"/>
      <c r="BS85" s="165"/>
      <c r="BT85" s="165"/>
      <c r="BU85" s="165"/>
      <c r="BV85" s="89" t="s">
        <v>133</v>
      </c>
      <c r="BW85" s="89"/>
      <c r="BX85" s="93"/>
      <c r="BY85" s="129"/>
      <c r="BZ85" s="89"/>
      <c r="CA85" s="89"/>
      <c r="CB85" s="89"/>
      <c r="CC85" s="312"/>
      <c r="CD85" s="307"/>
      <c r="CE85" s="89"/>
      <c r="CF85" s="89"/>
      <c r="CG85" s="89"/>
      <c r="CH85" s="93"/>
      <c r="CI85" s="84"/>
      <c r="CJ85" s="85"/>
      <c r="CK85" s="85"/>
      <c r="CL85" s="85"/>
      <c r="CM85" s="85"/>
      <c r="CN85" s="85"/>
      <c r="CO85" s="85"/>
      <c r="CP85" s="85"/>
      <c r="CQ85" s="85"/>
      <c r="CR85" s="85"/>
      <c r="CS85" s="85"/>
      <c r="CT85" s="85"/>
      <c r="CU85" s="85"/>
      <c r="CV85" s="85"/>
      <c r="CW85" s="85"/>
      <c r="CX85" s="85"/>
      <c r="CY85" s="85"/>
      <c r="CZ85" s="223"/>
    </row>
    <row r="86" spans="5:116" ht="6.65" customHeight="1">
      <c r="E86" s="65"/>
      <c r="F86" s="66"/>
      <c r="G86" s="108"/>
      <c r="H86" s="109"/>
      <c r="I86" s="109"/>
      <c r="J86" s="109"/>
      <c r="K86" s="109"/>
      <c r="L86" s="109"/>
      <c r="M86" s="110"/>
      <c r="N86" s="84"/>
      <c r="O86" s="85"/>
      <c r="P86" s="85"/>
      <c r="Q86" s="85"/>
      <c r="R86" s="85"/>
      <c r="S86" s="85"/>
      <c r="T86" s="85"/>
      <c r="U86" s="85"/>
      <c r="V86" s="85"/>
      <c r="W86" s="85"/>
      <c r="X86" s="223"/>
      <c r="Y86" s="84"/>
      <c r="Z86" s="85"/>
      <c r="AA86" s="85"/>
      <c r="AB86" s="85"/>
      <c r="AC86" s="85"/>
      <c r="AD86" s="85"/>
      <c r="AE86" s="85"/>
      <c r="AF86" s="85"/>
      <c r="AG86" s="85"/>
      <c r="AH86" s="85"/>
      <c r="AI86" s="85"/>
      <c r="AJ86" s="85"/>
      <c r="AK86" s="85"/>
      <c r="AL86" s="223"/>
      <c r="AM86" s="216" t="s">
        <v>201</v>
      </c>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8"/>
      <c r="BJ86" s="129"/>
      <c r="BK86" s="89"/>
      <c r="BL86" s="89"/>
      <c r="BM86" s="89"/>
      <c r="BN86" s="91"/>
      <c r="BO86" s="91"/>
      <c r="BP86" s="91"/>
      <c r="BQ86" s="89"/>
      <c r="BR86" s="89"/>
      <c r="BS86" s="91"/>
      <c r="BT86" s="91"/>
      <c r="BU86" s="91"/>
      <c r="BV86" s="89"/>
      <c r="BW86" s="89"/>
      <c r="BX86" s="93"/>
      <c r="BY86" s="129"/>
      <c r="BZ86" s="89"/>
      <c r="CA86" s="89"/>
      <c r="CB86" s="89"/>
      <c r="CC86" s="312"/>
      <c r="CD86" s="307"/>
      <c r="CE86" s="89"/>
      <c r="CF86" s="89"/>
      <c r="CG86" s="89"/>
      <c r="CH86" s="93"/>
      <c r="CI86" s="84"/>
      <c r="CJ86" s="85"/>
      <c r="CK86" s="85"/>
      <c r="CL86" s="85"/>
      <c r="CM86" s="85"/>
      <c r="CN86" s="85"/>
      <c r="CO86" s="85"/>
      <c r="CP86" s="85"/>
      <c r="CQ86" s="85"/>
      <c r="CR86" s="85"/>
      <c r="CS86" s="85"/>
      <c r="CT86" s="85"/>
      <c r="CU86" s="85"/>
      <c r="CV86" s="85"/>
      <c r="CW86" s="85"/>
      <c r="CX86" s="85"/>
      <c r="CY86" s="85"/>
      <c r="CZ86" s="223"/>
    </row>
    <row r="87" spans="5:116" ht="6.65" customHeight="1">
      <c r="E87" s="65"/>
      <c r="F87" s="66"/>
      <c r="G87" s="108"/>
      <c r="H87" s="109"/>
      <c r="I87" s="109"/>
      <c r="J87" s="109"/>
      <c r="K87" s="109"/>
      <c r="L87" s="109"/>
      <c r="M87" s="110"/>
      <c r="N87" s="84"/>
      <c r="O87" s="85"/>
      <c r="P87" s="85"/>
      <c r="Q87" s="85"/>
      <c r="R87" s="85"/>
      <c r="S87" s="85"/>
      <c r="T87" s="85"/>
      <c r="U87" s="85"/>
      <c r="V87" s="85"/>
      <c r="W87" s="85"/>
      <c r="X87" s="223"/>
      <c r="Y87" s="84"/>
      <c r="Z87" s="85"/>
      <c r="AA87" s="85"/>
      <c r="AB87" s="85"/>
      <c r="AC87" s="85"/>
      <c r="AD87" s="85"/>
      <c r="AE87" s="85"/>
      <c r="AF87" s="85"/>
      <c r="AG87" s="85"/>
      <c r="AH87" s="85"/>
      <c r="AI87" s="85"/>
      <c r="AJ87" s="85"/>
      <c r="AK87" s="85"/>
      <c r="AL87" s="223"/>
      <c r="AM87" s="216"/>
      <c r="AN87" s="217"/>
      <c r="AO87" s="217"/>
      <c r="AP87" s="217"/>
      <c r="AQ87" s="217"/>
      <c r="AR87" s="217"/>
      <c r="AS87" s="217"/>
      <c r="AT87" s="217"/>
      <c r="AU87" s="217"/>
      <c r="AV87" s="217"/>
      <c r="AW87" s="217"/>
      <c r="AX87" s="217"/>
      <c r="AY87" s="217"/>
      <c r="AZ87" s="217"/>
      <c r="BA87" s="217"/>
      <c r="BB87" s="217"/>
      <c r="BC87" s="217"/>
      <c r="BD87" s="217"/>
      <c r="BE87" s="217"/>
      <c r="BF87" s="217"/>
      <c r="BG87" s="217"/>
      <c r="BH87" s="217"/>
      <c r="BI87" s="218"/>
      <c r="BJ87" s="34"/>
      <c r="BK87" s="35"/>
      <c r="BL87" s="35"/>
      <c r="BM87" s="35"/>
      <c r="BN87" s="35"/>
      <c r="BO87" s="35"/>
      <c r="BP87" s="35"/>
      <c r="BQ87" s="35"/>
      <c r="BR87" s="35"/>
      <c r="BS87" s="35"/>
      <c r="BT87" s="35"/>
      <c r="BU87" s="35"/>
      <c r="BV87" s="35"/>
      <c r="BW87" s="35"/>
      <c r="BX87" s="36"/>
      <c r="BY87" s="129"/>
      <c r="BZ87" s="89"/>
      <c r="CA87" s="89"/>
      <c r="CB87" s="89"/>
      <c r="CC87" s="312"/>
      <c r="CD87" s="307"/>
      <c r="CE87" s="89"/>
      <c r="CF87" s="89"/>
      <c r="CG87" s="89"/>
      <c r="CH87" s="93"/>
      <c r="CI87" s="84"/>
      <c r="CJ87" s="85"/>
      <c r="CK87" s="85"/>
      <c r="CL87" s="85"/>
      <c r="CM87" s="85"/>
      <c r="CN87" s="85"/>
      <c r="CO87" s="85"/>
      <c r="CP87" s="85"/>
      <c r="CQ87" s="85"/>
      <c r="CR87" s="85"/>
      <c r="CS87" s="85"/>
      <c r="CT87" s="85"/>
      <c r="CU87" s="85"/>
      <c r="CV87" s="85"/>
      <c r="CW87" s="85"/>
      <c r="CX87" s="85"/>
      <c r="CY87" s="85"/>
      <c r="CZ87" s="223"/>
    </row>
    <row r="88" spans="5:116" ht="6.65" customHeight="1">
      <c r="E88" s="65"/>
      <c r="F88" s="66"/>
      <c r="G88" s="108"/>
      <c r="H88" s="109"/>
      <c r="I88" s="109"/>
      <c r="J88" s="109"/>
      <c r="K88" s="109"/>
      <c r="L88" s="109"/>
      <c r="M88" s="110"/>
      <c r="N88" s="84"/>
      <c r="O88" s="85"/>
      <c r="P88" s="85"/>
      <c r="Q88" s="85"/>
      <c r="R88" s="85"/>
      <c r="S88" s="85"/>
      <c r="T88" s="85"/>
      <c r="U88" s="85"/>
      <c r="V88" s="85"/>
      <c r="W88" s="85"/>
      <c r="X88" s="223"/>
      <c r="Y88" s="84"/>
      <c r="Z88" s="85"/>
      <c r="AA88" s="85"/>
      <c r="AB88" s="85"/>
      <c r="AC88" s="85"/>
      <c r="AD88" s="85"/>
      <c r="AE88" s="85"/>
      <c r="AF88" s="85"/>
      <c r="AG88" s="85"/>
      <c r="AH88" s="85"/>
      <c r="AI88" s="85"/>
      <c r="AJ88" s="85"/>
      <c r="AK88" s="85"/>
      <c r="AL88" s="223"/>
      <c r="AM88" s="201"/>
      <c r="AN88" s="121"/>
      <c r="AO88" s="121"/>
      <c r="AP88" s="121"/>
      <c r="AQ88" s="121"/>
      <c r="AR88" s="121"/>
      <c r="AS88" s="121"/>
      <c r="AT88" s="121"/>
      <c r="AU88" s="121"/>
      <c r="AV88" s="121"/>
      <c r="AW88" s="121"/>
      <c r="AX88" s="121"/>
      <c r="AY88" s="121"/>
      <c r="AZ88" s="121"/>
      <c r="BA88" s="121"/>
      <c r="BB88" s="121"/>
      <c r="BC88" s="121"/>
      <c r="BD88" s="121"/>
      <c r="BE88" s="121"/>
      <c r="BF88" s="121"/>
      <c r="BG88" s="121"/>
      <c r="BH88" s="121"/>
      <c r="BI88" s="94"/>
      <c r="BJ88" s="201"/>
      <c r="BK88" s="121"/>
      <c r="BL88" s="121"/>
      <c r="BM88" s="121"/>
      <c r="BN88" s="121"/>
      <c r="BO88" s="121"/>
      <c r="BP88" s="121"/>
      <c r="BQ88" s="121"/>
      <c r="BR88" s="121"/>
      <c r="BS88" s="121"/>
      <c r="BT88" s="121"/>
      <c r="BU88" s="121"/>
      <c r="BV88" s="121"/>
      <c r="BW88" s="121"/>
      <c r="BX88" s="94"/>
      <c r="BY88" s="129"/>
      <c r="BZ88" s="89"/>
      <c r="CA88" s="89"/>
      <c r="CB88" s="89"/>
      <c r="CC88" s="312"/>
      <c r="CD88" s="307"/>
      <c r="CE88" s="89"/>
      <c r="CF88" s="89"/>
      <c r="CG88" s="89"/>
      <c r="CH88" s="93"/>
      <c r="CI88" s="84"/>
      <c r="CJ88" s="85"/>
      <c r="CK88" s="85"/>
      <c r="CL88" s="85"/>
      <c r="CM88" s="85"/>
      <c r="CN88" s="85"/>
      <c r="CO88" s="85"/>
      <c r="CP88" s="85"/>
      <c r="CQ88" s="85"/>
      <c r="CR88" s="85"/>
      <c r="CS88" s="85"/>
      <c r="CT88" s="85"/>
      <c r="CU88" s="85"/>
      <c r="CV88" s="85"/>
      <c r="CW88" s="85"/>
      <c r="CX88" s="85"/>
      <c r="CY88" s="85"/>
      <c r="CZ88" s="223"/>
    </row>
    <row r="89" spans="5:116" ht="6.65" customHeight="1">
      <c r="E89" s="67"/>
      <c r="F89" s="68"/>
      <c r="G89" s="111"/>
      <c r="H89" s="112"/>
      <c r="I89" s="112"/>
      <c r="J89" s="112"/>
      <c r="K89" s="112"/>
      <c r="L89" s="112"/>
      <c r="M89" s="113"/>
      <c r="N89" s="261"/>
      <c r="O89" s="262"/>
      <c r="P89" s="262"/>
      <c r="Q89" s="262"/>
      <c r="R89" s="262"/>
      <c r="S89" s="262"/>
      <c r="T89" s="262"/>
      <c r="U89" s="262"/>
      <c r="V89" s="262"/>
      <c r="W89" s="262"/>
      <c r="X89" s="263"/>
      <c r="Y89" s="261"/>
      <c r="Z89" s="262"/>
      <c r="AA89" s="262"/>
      <c r="AB89" s="262"/>
      <c r="AC89" s="262"/>
      <c r="AD89" s="262"/>
      <c r="AE89" s="262"/>
      <c r="AF89" s="262"/>
      <c r="AG89" s="262"/>
      <c r="AH89" s="262"/>
      <c r="AI89" s="262"/>
      <c r="AJ89" s="262"/>
      <c r="AK89" s="262"/>
      <c r="AL89" s="263"/>
      <c r="AM89" s="315"/>
      <c r="AN89" s="91"/>
      <c r="AO89" s="91"/>
      <c r="AP89" s="91"/>
      <c r="AQ89" s="91"/>
      <c r="AR89" s="91"/>
      <c r="AS89" s="91"/>
      <c r="AT89" s="91"/>
      <c r="AU89" s="91"/>
      <c r="AV89" s="91"/>
      <c r="AW89" s="91"/>
      <c r="AX89" s="91"/>
      <c r="AY89" s="91"/>
      <c r="AZ89" s="91"/>
      <c r="BA89" s="91"/>
      <c r="BB89" s="91"/>
      <c r="BC89" s="91"/>
      <c r="BD89" s="91"/>
      <c r="BE89" s="91"/>
      <c r="BF89" s="91"/>
      <c r="BG89" s="91"/>
      <c r="BH89" s="91"/>
      <c r="BI89" s="96"/>
      <c r="BJ89" s="315"/>
      <c r="BK89" s="91"/>
      <c r="BL89" s="91"/>
      <c r="BM89" s="91"/>
      <c r="BN89" s="91"/>
      <c r="BO89" s="91"/>
      <c r="BP89" s="91"/>
      <c r="BQ89" s="91"/>
      <c r="BR89" s="91"/>
      <c r="BS89" s="91"/>
      <c r="BT89" s="91"/>
      <c r="BU89" s="91"/>
      <c r="BV89" s="91"/>
      <c r="BW89" s="91"/>
      <c r="BX89" s="96"/>
      <c r="BY89" s="313"/>
      <c r="BZ89" s="309"/>
      <c r="CA89" s="309"/>
      <c r="CB89" s="309"/>
      <c r="CC89" s="314"/>
      <c r="CD89" s="308"/>
      <c r="CE89" s="309"/>
      <c r="CF89" s="309"/>
      <c r="CG89" s="309"/>
      <c r="CH89" s="310"/>
      <c r="CI89" s="261"/>
      <c r="CJ89" s="262"/>
      <c r="CK89" s="262"/>
      <c r="CL89" s="262"/>
      <c r="CM89" s="262"/>
      <c r="CN89" s="262"/>
      <c r="CO89" s="262"/>
      <c r="CP89" s="262"/>
      <c r="CQ89" s="262"/>
      <c r="CR89" s="262"/>
      <c r="CS89" s="262"/>
      <c r="CT89" s="262"/>
      <c r="CU89" s="262"/>
      <c r="CV89" s="262"/>
      <c r="CW89" s="262"/>
      <c r="CX89" s="262"/>
      <c r="CY89" s="262"/>
      <c r="CZ89" s="263"/>
      <c r="DI89" s="6"/>
      <c r="DJ89" s="9" t="s">
        <v>116</v>
      </c>
      <c r="DK89" s="9" t="s">
        <v>136</v>
      </c>
      <c r="DL89" s="9" t="s">
        <v>137</v>
      </c>
    </row>
    <row r="90" spans="5:116" ht="6.65" customHeight="1">
      <c r="E90" s="258" t="s">
        <v>67</v>
      </c>
      <c r="F90" s="259"/>
      <c r="G90" s="146" t="s">
        <v>145</v>
      </c>
      <c r="H90" s="147"/>
      <c r="I90" s="147"/>
      <c r="J90" s="147"/>
      <c r="K90" s="147"/>
      <c r="L90" s="147"/>
      <c r="M90" s="148"/>
      <c r="N90" s="84" t="s">
        <v>153</v>
      </c>
      <c r="O90" s="73"/>
      <c r="P90" s="73"/>
      <c r="Q90" s="73"/>
      <c r="R90" s="73"/>
      <c r="S90" s="73"/>
      <c r="T90" s="73"/>
      <c r="U90" s="73"/>
      <c r="V90" s="73"/>
      <c r="W90" s="73"/>
      <c r="X90" s="74"/>
      <c r="Y90" s="84" t="s">
        <v>81</v>
      </c>
      <c r="Z90" s="73"/>
      <c r="AA90" s="73"/>
      <c r="AB90" s="73"/>
      <c r="AC90" s="73"/>
      <c r="AD90" s="73"/>
      <c r="AE90" s="73"/>
      <c r="AF90" s="73"/>
      <c r="AG90" s="73"/>
      <c r="AH90" s="73"/>
      <c r="AI90" s="73"/>
      <c r="AJ90" s="73"/>
      <c r="AK90" s="73"/>
      <c r="AL90" s="74"/>
      <c r="AM90" s="216" t="s">
        <v>82</v>
      </c>
      <c r="AN90" s="217"/>
      <c r="AO90" s="217"/>
      <c r="AP90" s="217"/>
      <c r="AQ90" s="217"/>
      <c r="AR90" s="217"/>
      <c r="AS90" s="217"/>
      <c r="AT90" s="217"/>
      <c r="AU90" s="217"/>
      <c r="AV90" s="217"/>
      <c r="AW90" s="217"/>
      <c r="AX90" s="217"/>
      <c r="AY90" s="217"/>
      <c r="AZ90" s="217"/>
      <c r="BA90" s="217"/>
      <c r="BB90" s="217"/>
      <c r="BC90" s="217"/>
      <c r="BD90" s="217"/>
      <c r="BE90" s="217"/>
      <c r="BF90" s="217"/>
      <c r="BG90" s="217"/>
      <c r="BH90" s="217"/>
      <c r="BI90" s="218"/>
      <c r="BJ90" s="216" t="s">
        <v>86</v>
      </c>
      <c r="BK90" s="217"/>
      <c r="BL90" s="217"/>
      <c r="BM90" s="217"/>
      <c r="BN90" s="217"/>
      <c r="BO90" s="217"/>
      <c r="BP90" s="217"/>
      <c r="BQ90" s="217"/>
      <c r="BR90" s="217"/>
      <c r="BS90" s="217"/>
      <c r="BT90" s="217"/>
      <c r="BU90" s="217"/>
      <c r="BV90" s="217"/>
      <c r="BW90" s="217"/>
      <c r="BX90" s="218"/>
      <c r="BY90" s="214" t="str">
        <f>IF(BK92="","",IF(AND(5&lt;=BK92,BK92&lt;=6.5),"○",""))</f>
        <v/>
      </c>
      <c r="BZ90" s="302"/>
      <c r="CA90" s="302"/>
      <c r="CB90" s="302"/>
      <c r="CC90" s="302"/>
      <c r="CD90" s="302" t="str">
        <f>IF(BK92="","",IF(OR(BK92&lt;5,BK92&gt;6.5),"○",""))</f>
        <v/>
      </c>
      <c r="CE90" s="302"/>
      <c r="CF90" s="302"/>
      <c r="CG90" s="302"/>
      <c r="CH90" s="124"/>
      <c r="CI90" s="97" t="s">
        <v>90</v>
      </c>
      <c r="CJ90" s="97"/>
      <c r="CK90" s="97"/>
      <c r="CL90" s="97"/>
      <c r="CM90" s="97"/>
      <c r="CN90" s="97"/>
      <c r="CO90" s="97"/>
      <c r="CP90" s="97"/>
      <c r="CQ90" s="97"/>
      <c r="CR90" s="97"/>
      <c r="CS90" s="97"/>
      <c r="CT90" s="97"/>
      <c r="CU90" s="97"/>
      <c r="CV90" s="97"/>
      <c r="CW90" s="97"/>
      <c r="CX90" s="97"/>
      <c r="CY90" s="97"/>
      <c r="CZ90" s="97"/>
      <c r="DI90" s="9" t="s">
        <v>131</v>
      </c>
      <c r="DJ90" s="6" t="str">
        <f>IF(BN83="","",IF(BN83&lt;=10,"○","×"))</f>
        <v/>
      </c>
      <c r="DK90" s="6" t="str">
        <f>IF(BS83="","",IF(BS83&lt;100,"○","×"))</f>
        <v/>
      </c>
      <c r="DL90" s="6" t="str">
        <f>IF(AND(DJ90="",DK90=""),"",IF(AND(DJ90="○",DK90="○"),"○","×"))</f>
        <v/>
      </c>
    </row>
    <row r="91" spans="5:116" ht="6.65" customHeight="1">
      <c r="E91" s="65"/>
      <c r="F91" s="66"/>
      <c r="G91" s="108"/>
      <c r="H91" s="109"/>
      <c r="I91" s="109"/>
      <c r="J91" s="109"/>
      <c r="K91" s="109"/>
      <c r="L91" s="109"/>
      <c r="M91" s="110"/>
      <c r="N91" s="72"/>
      <c r="O91" s="73"/>
      <c r="P91" s="73"/>
      <c r="Q91" s="73"/>
      <c r="R91" s="73"/>
      <c r="S91" s="73"/>
      <c r="T91" s="73"/>
      <c r="U91" s="73"/>
      <c r="V91" s="73"/>
      <c r="W91" s="73"/>
      <c r="X91" s="74"/>
      <c r="Y91" s="72"/>
      <c r="Z91" s="73"/>
      <c r="AA91" s="73"/>
      <c r="AB91" s="73"/>
      <c r="AC91" s="73"/>
      <c r="AD91" s="73"/>
      <c r="AE91" s="73"/>
      <c r="AF91" s="73"/>
      <c r="AG91" s="73"/>
      <c r="AH91" s="73"/>
      <c r="AI91" s="73"/>
      <c r="AJ91" s="73"/>
      <c r="AK91" s="73"/>
      <c r="AL91" s="74"/>
      <c r="AM91" s="216"/>
      <c r="AN91" s="217"/>
      <c r="AO91" s="217"/>
      <c r="AP91" s="217"/>
      <c r="AQ91" s="217"/>
      <c r="AR91" s="217"/>
      <c r="AS91" s="217"/>
      <c r="AT91" s="217"/>
      <c r="AU91" s="217"/>
      <c r="AV91" s="217"/>
      <c r="AW91" s="217"/>
      <c r="AX91" s="217"/>
      <c r="AY91" s="217"/>
      <c r="AZ91" s="217"/>
      <c r="BA91" s="217"/>
      <c r="BB91" s="217"/>
      <c r="BC91" s="217"/>
      <c r="BD91" s="217"/>
      <c r="BE91" s="217"/>
      <c r="BF91" s="217"/>
      <c r="BG91" s="217"/>
      <c r="BH91" s="217"/>
      <c r="BI91" s="218"/>
      <c r="BJ91" s="216"/>
      <c r="BK91" s="217"/>
      <c r="BL91" s="217"/>
      <c r="BM91" s="217"/>
      <c r="BN91" s="217"/>
      <c r="BO91" s="217"/>
      <c r="BP91" s="217"/>
      <c r="BQ91" s="217"/>
      <c r="BR91" s="217"/>
      <c r="BS91" s="217"/>
      <c r="BT91" s="217"/>
      <c r="BU91" s="217"/>
      <c r="BV91" s="217"/>
      <c r="BW91" s="217"/>
      <c r="BX91" s="218"/>
      <c r="BY91" s="214"/>
      <c r="BZ91" s="302"/>
      <c r="CA91" s="302"/>
      <c r="CB91" s="302"/>
      <c r="CC91" s="302"/>
      <c r="CD91" s="302"/>
      <c r="CE91" s="302"/>
      <c r="CF91" s="302"/>
      <c r="CG91" s="302"/>
      <c r="CH91" s="124"/>
      <c r="CI91" s="97"/>
      <c r="CJ91" s="97"/>
      <c r="CK91" s="97"/>
      <c r="CL91" s="97"/>
      <c r="CM91" s="97"/>
      <c r="CN91" s="97"/>
      <c r="CO91" s="97"/>
      <c r="CP91" s="97"/>
      <c r="CQ91" s="97"/>
      <c r="CR91" s="97"/>
      <c r="CS91" s="97"/>
      <c r="CT91" s="97"/>
      <c r="CU91" s="97"/>
      <c r="CV91" s="97"/>
      <c r="CW91" s="97"/>
      <c r="CX91" s="97"/>
      <c r="CY91" s="97"/>
      <c r="CZ91" s="97"/>
      <c r="DI91" s="9" t="s">
        <v>132</v>
      </c>
      <c r="DJ91" s="6" t="str">
        <f>IF(BN85="","",IF(BN85&lt;=10,"○","×"))</f>
        <v/>
      </c>
      <c r="DK91" s="6" t="str">
        <f>IF(BS85="","",IF(BS85&lt;200,"○","×"))</f>
        <v/>
      </c>
      <c r="DL91" s="6" t="str">
        <f>IF(AND(DJ91="",DK91=""),"",IF(AND(DJ91="○",DK91="○"),"○","×"))</f>
        <v/>
      </c>
    </row>
    <row r="92" spans="5:116" ht="6.65" customHeight="1">
      <c r="E92" s="65"/>
      <c r="F92" s="66"/>
      <c r="G92" s="108"/>
      <c r="H92" s="109"/>
      <c r="I92" s="109"/>
      <c r="J92" s="109"/>
      <c r="K92" s="109"/>
      <c r="L92" s="109"/>
      <c r="M92" s="110"/>
      <c r="N92" s="72"/>
      <c r="O92" s="73"/>
      <c r="P92" s="73"/>
      <c r="Q92" s="73"/>
      <c r="R92" s="73"/>
      <c r="S92" s="73"/>
      <c r="T92" s="73"/>
      <c r="U92" s="73"/>
      <c r="V92" s="73"/>
      <c r="W92" s="73"/>
      <c r="X92" s="74"/>
      <c r="Y92" s="72"/>
      <c r="Z92" s="73"/>
      <c r="AA92" s="73"/>
      <c r="AB92" s="73"/>
      <c r="AC92" s="73"/>
      <c r="AD92" s="73"/>
      <c r="AE92" s="73"/>
      <c r="AF92" s="73"/>
      <c r="AG92" s="73"/>
      <c r="AH92" s="73"/>
      <c r="AI92" s="73"/>
      <c r="AJ92" s="73"/>
      <c r="AK92" s="73"/>
      <c r="AL92" s="74"/>
      <c r="AM92" s="216" t="s">
        <v>202</v>
      </c>
      <c r="AN92" s="217"/>
      <c r="AO92" s="217"/>
      <c r="AP92" s="217"/>
      <c r="AQ92" s="217"/>
      <c r="AR92" s="217"/>
      <c r="AS92" s="217"/>
      <c r="AT92" s="217"/>
      <c r="AU92" s="217"/>
      <c r="AV92" s="217"/>
      <c r="AW92" s="217"/>
      <c r="AX92" s="217"/>
      <c r="AY92" s="217"/>
      <c r="AZ92" s="217"/>
      <c r="BA92" s="217"/>
      <c r="BB92" s="217"/>
      <c r="BC92" s="217"/>
      <c r="BD92" s="217"/>
      <c r="BE92" s="217"/>
      <c r="BF92" s="217"/>
      <c r="BG92" s="217"/>
      <c r="BH92" s="217"/>
      <c r="BI92" s="218"/>
      <c r="BJ92" s="34"/>
      <c r="BK92" s="206"/>
      <c r="BL92" s="206"/>
      <c r="BM92" s="206"/>
      <c r="BN92" s="206"/>
      <c r="BO92" s="206"/>
      <c r="BP92" s="206"/>
      <c r="BQ92" s="206"/>
      <c r="BR92" s="206"/>
      <c r="BS92" s="206"/>
      <c r="BT92" s="204" t="s">
        <v>28</v>
      </c>
      <c r="BU92" s="204"/>
      <c r="BV92" s="204"/>
      <c r="BW92" s="35"/>
      <c r="BX92" s="36"/>
      <c r="BY92" s="214"/>
      <c r="BZ92" s="302"/>
      <c r="CA92" s="302"/>
      <c r="CB92" s="302"/>
      <c r="CC92" s="302"/>
      <c r="CD92" s="302"/>
      <c r="CE92" s="302"/>
      <c r="CF92" s="302"/>
      <c r="CG92" s="302"/>
      <c r="CH92" s="124"/>
      <c r="CI92" s="97"/>
      <c r="CJ92" s="97"/>
      <c r="CK92" s="97"/>
      <c r="CL92" s="97"/>
      <c r="CM92" s="97"/>
      <c r="CN92" s="97"/>
      <c r="CO92" s="97"/>
      <c r="CP92" s="97"/>
      <c r="CQ92" s="97"/>
      <c r="CR92" s="97"/>
      <c r="CS92" s="97"/>
      <c r="CT92" s="97"/>
      <c r="CU92" s="97"/>
      <c r="CV92" s="97"/>
      <c r="CW92" s="97"/>
      <c r="CX92" s="97"/>
      <c r="CY92" s="97"/>
      <c r="CZ92" s="97"/>
    </row>
    <row r="93" spans="5:116" ht="6.65" customHeight="1">
      <c r="E93" s="67"/>
      <c r="F93" s="68"/>
      <c r="G93" s="111"/>
      <c r="H93" s="112"/>
      <c r="I93" s="112"/>
      <c r="J93" s="112"/>
      <c r="K93" s="112"/>
      <c r="L93" s="112"/>
      <c r="M93" s="113"/>
      <c r="N93" s="75"/>
      <c r="O93" s="76"/>
      <c r="P93" s="76"/>
      <c r="Q93" s="76"/>
      <c r="R93" s="76"/>
      <c r="S93" s="76"/>
      <c r="T93" s="76"/>
      <c r="U93" s="76"/>
      <c r="V93" s="76"/>
      <c r="W93" s="76"/>
      <c r="X93" s="77"/>
      <c r="Y93" s="75"/>
      <c r="Z93" s="76"/>
      <c r="AA93" s="76"/>
      <c r="AB93" s="76"/>
      <c r="AC93" s="76"/>
      <c r="AD93" s="76"/>
      <c r="AE93" s="76"/>
      <c r="AF93" s="76"/>
      <c r="AG93" s="76"/>
      <c r="AH93" s="76"/>
      <c r="AI93" s="76"/>
      <c r="AJ93" s="76"/>
      <c r="AK93" s="76"/>
      <c r="AL93" s="77"/>
      <c r="AM93" s="219"/>
      <c r="AN93" s="220"/>
      <c r="AO93" s="220"/>
      <c r="AP93" s="220"/>
      <c r="AQ93" s="220"/>
      <c r="AR93" s="220"/>
      <c r="AS93" s="220"/>
      <c r="AT93" s="220"/>
      <c r="AU93" s="220"/>
      <c r="AV93" s="220"/>
      <c r="AW93" s="220"/>
      <c r="AX93" s="220"/>
      <c r="AY93" s="220"/>
      <c r="AZ93" s="220"/>
      <c r="BA93" s="220"/>
      <c r="BB93" s="220"/>
      <c r="BC93" s="220"/>
      <c r="BD93" s="220"/>
      <c r="BE93" s="220"/>
      <c r="BF93" s="220"/>
      <c r="BG93" s="220"/>
      <c r="BH93" s="220"/>
      <c r="BI93" s="221"/>
      <c r="BJ93" s="34"/>
      <c r="BK93" s="207"/>
      <c r="BL93" s="207"/>
      <c r="BM93" s="207"/>
      <c r="BN93" s="207"/>
      <c r="BO93" s="207"/>
      <c r="BP93" s="207"/>
      <c r="BQ93" s="207"/>
      <c r="BR93" s="207"/>
      <c r="BS93" s="207"/>
      <c r="BT93" s="205"/>
      <c r="BU93" s="205"/>
      <c r="BV93" s="205"/>
      <c r="BW93" s="35"/>
      <c r="BX93" s="36"/>
      <c r="BY93" s="303"/>
      <c r="BZ93" s="304"/>
      <c r="CA93" s="304"/>
      <c r="CB93" s="304"/>
      <c r="CC93" s="304"/>
      <c r="CD93" s="304"/>
      <c r="CE93" s="304"/>
      <c r="CF93" s="304"/>
      <c r="CG93" s="304"/>
      <c r="CH93" s="305"/>
      <c r="CI93" s="97"/>
      <c r="CJ93" s="97"/>
      <c r="CK93" s="97"/>
      <c r="CL93" s="97"/>
      <c r="CM93" s="97"/>
      <c r="CN93" s="97"/>
      <c r="CO93" s="97"/>
      <c r="CP93" s="97"/>
      <c r="CQ93" s="97"/>
      <c r="CR93" s="97"/>
      <c r="CS93" s="97"/>
      <c r="CT93" s="97"/>
      <c r="CU93" s="97"/>
      <c r="CV93" s="97"/>
      <c r="CW93" s="97"/>
      <c r="CX93" s="97"/>
      <c r="CY93" s="97"/>
      <c r="CZ93" s="97"/>
    </row>
    <row r="94" spans="5:116" ht="6.65" customHeight="1">
      <c r="E94" s="258" t="s">
        <v>68</v>
      </c>
      <c r="F94" s="259"/>
      <c r="G94" s="146" t="s">
        <v>146</v>
      </c>
      <c r="H94" s="147"/>
      <c r="I94" s="147"/>
      <c r="J94" s="147"/>
      <c r="K94" s="147"/>
      <c r="L94" s="147"/>
      <c r="M94" s="148"/>
      <c r="N94" s="146" t="s">
        <v>154</v>
      </c>
      <c r="O94" s="147"/>
      <c r="P94" s="147"/>
      <c r="Q94" s="147"/>
      <c r="R94" s="147"/>
      <c r="S94" s="147"/>
      <c r="T94" s="147"/>
      <c r="U94" s="147"/>
      <c r="V94" s="147"/>
      <c r="W94" s="147"/>
      <c r="X94" s="148"/>
      <c r="Y94" s="146" t="s">
        <v>81</v>
      </c>
      <c r="Z94" s="147"/>
      <c r="AA94" s="147"/>
      <c r="AB94" s="147"/>
      <c r="AC94" s="147"/>
      <c r="AD94" s="147"/>
      <c r="AE94" s="147"/>
      <c r="AF94" s="147"/>
      <c r="AG94" s="147"/>
      <c r="AH94" s="147"/>
      <c r="AI94" s="147"/>
      <c r="AJ94" s="147"/>
      <c r="AK94" s="147"/>
      <c r="AL94" s="148"/>
      <c r="AM94" s="72" t="s">
        <v>82</v>
      </c>
      <c r="AN94" s="73"/>
      <c r="AO94" s="73"/>
      <c r="AP94" s="73"/>
      <c r="AQ94" s="73"/>
      <c r="AR94" s="73"/>
      <c r="AS94" s="73"/>
      <c r="AT94" s="73"/>
      <c r="AU94" s="73"/>
      <c r="AV94" s="73"/>
      <c r="AW94" s="73"/>
      <c r="AX94" s="73"/>
      <c r="AY94" s="73"/>
      <c r="AZ94" s="73"/>
      <c r="BA94" s="73"/>
      <c r="BB94" s="73"/>
      <c r="BC94" s="73"/>
      <c r="BD94" s="73"/>
      <c r="BE94" s="73"/>
      <c r="BF94" s="73"/>
      <c r="BG94" s="73"/>
      <c r="BH94" s="73"/>
      <c r="BI94" s="74"/>
      <c r="BJ94" s="158" t="s">
        <v>87</v>
      </c>
      <c r="BK94" s="159"/>
      <c r="BL94" s="159"/>
      <c r="BM94" s="159"/>
      <c r="BN94" s="159"/>
      <c r="BO94" s="159" t="s">
        <v>43</v>
      </c>
      <c r="BP94" s="251"/>
      <c r="BQ94" s="251"/>
      <c r="BR94" s="251"/>
      <c r="BS94" s="251"/>
      <c r="BT94" s="251"/>
      <c r="BU94" s="159" t="s">
        <v>28</v>
      </c>
      <c r="BV94" s="159"/>
      <c r="BW94" s="159"/>
      <c r="BX94" s="27"/>
      <c r="BY94" s="158" t="str">
        <f>IF(OR(BP94="",BP96=""),"",IF(AND(BP94&lt;=15,BP96&gt;=9.5),"○",""))</f>
        <v/>
      </c>
      <c r="BZ94" s="159"/>
      <c r="CA94" s="159"/>
      <c r="CB94" s="159"/>
      <c r="CC94" s="311"/>
      <c r="CD94" s="368" t="str">
        <f>IF(OR(BP94="",BP96=""),"",IF(OR(BP94&gt;15,BP96&lt;9.5),"○",""))</f>
        <v/>
      </c>
      <c r="CE94" s="159"/>
      <c r="CF94" s="159"/>
      <c r="CG94" s="159"/>
      <c r="CH94" s="160"/>
      <c r="CI94" s="146" t="s">
        <v>90</v>
      </c>
      <c r="CJ94" s="147"/>
      <c r="CK94" s="147"/>
      <c r="CL94" s="147"/>
      <c r="CM94" s="147"/>
      <c r="CN94" s="147"/>
      <c r="CO94" s="147"/>
      <c r="CP94" s="147"/>
      <c r="CQ94" s="147"/>
      <c r="CR94" s="147"/>
      <c r="CS94" s="147"/>
      <c r="CT94" s="147"/>
      <c r="CU94" s="147"/>
      <c r="CV94" s="147"/>
      <c r="CW94" s="147"/>
      <c r="CX94" s="147"/>
      <c r="CY94" s="147"/>
      <c r="CZ94" s="148"/>
    </row>
    <row r="95" spans="5:116" ht="6.65" customHeight="1">
      <c r="E95" s="65"/>
      <c r="F95" s="66"/>
      <c r="G95" s="108"/>
      <c r="H95" s="109"/>
      <c r="I95" s="109"/>
      <c r="J95" s="109"/>
      <c r="K95" s="109"/>
      <c r="L95" s="109"/>
      <c r="M95" s="110"/>
      <c r="N95" s="108"/>
      <c r="O95" s="109"/>
      <c r="P95" s="109"/>
      <c r="Q95" s="109"/>
      <c r="R95" s="109"/>
      <c r="S95" s="109"/>
      <c r="T95" s="109"/>
      <c r="U95" s="109"/>
      <c r="V95" s="109"/>
      <c r="W95" s="109"/>
      <c r="X95" s="110"/>
      <c r="Y95" s="108"/>
      <c r="Z95" s="109"/>
      <c r="AA95" s="109"/>
      <c r="AB95" s="109"/>
      <c r="AC95" s="109"/>
      <c r="AD95" s="109"/>
      <c r="AE95" s="109"/>
      <c r="AF95" s="109"/>
      <c r="AG95" s="109"/>
      <c r="AH95" s="109"/>
      <c r="AI95" s="109"/>
      <c r="AJ95" s="109"/>
      <c r="AK95" s="109"/>
      <c r="AL95" s="110"/>
      <c r="AM95" s="72"/>
      <c r="AN95" s="73"/>
      <c r="AO95" s="73"/>
      <c r="AP95" s="73"/>
      <c r="AQ95" s="73"/>
      <c r="AR95" s="73"/>
      <c r="AS95" s="73"/>
      <c r="AT95" s="73"/>
      <c r="AU95" s="73"/>
      <c r="AV95" s="73"/>
      <c r="AW95" s="73"/>
      <c r="AX95" s="73"/>
      <c r="AY95" s="73"/>
      <c r="AZ95" s="73"/>
      <c r="BA95" s="73"/>
      <c r="BB95" s="73"/>
      <c r="BC95" s="73"/>
      <c r="BD95" s="73"/>
      <c r="BE95" s="73"/>
      <c r="BF95" s="73"/>
      <c r="BG95" s="73"/>
      <c r="BH95" s="73"/>
      <c r="BI95" s="74"/>
      <c r="BJ95" s="129"/>
      <c r="BK95" s="89"/>
      <c r="BL95" s="89"/>
      <c r="BM95" s="89"/>
      <c r="BN95" s="89"/>
      <c r="BO95" s="89"/>
      <c r="BP95" s="252"/>
      <c r="BQ95" s="252"/>
      <c r="BR95" s="252"/>
      <c r="BS95" s="252"/>
      <c r="BT95" s="252"/>
      <c r="BU95" s="89"/>
      <c r="BV95" s="89"/>
      <c r="BW95" s="89"/>
      <c r="BX95" s="36"/>
      <c r="BY95" s="129"/>
      <c r="BZ95" s="89"/>
      <c r="CA95" s="89"/>
      <c r="CB95" s="89"/>
      <c r="CC95" s="312"/>
      <c r="CD95" s="307"/>
      <c r="CE95" s="89"/>
      <c r="CF95" s="89"/>
      <c r="CG95" s="89"/>
      <c r="CH95" s="93"/>
      <c r="CI95" s="108"/>
      <c r="CJ95" s="109"/>
      <c r="CK95" s="109"/>
      <c r="CL95" s="109"/>
      <c r="CM95" s="109"/>
      <c r="CN95" s="109"/>
      <c r="CO95" s="109"/>
      <c r="CP95" s="109"/>
      <c r="CQ95" s="109"/>
      <c r="CR95" s="109"/>
      <c r="CS95" s="109"/>
      <c r="CT95" s="109"/>
      <c r="CU95" s="109"/>
      <c r="CV95" s="109"/>
      <c r="CW95" s="109"/>
      <c r="CX95" s="109"/>
      <c r="CY95" s="109"/>
      <c r="CZ95" s="110"/>
      <c r="DI95" s="6"/>
    </row>
    <row r="96" spans="5:116" ht="6.65" customHeight="1">
      <c r="E96" s="65"/>
      <c r="F96" s="66"/>
      <c r="G96" s="108"/>
      <c r="H96" s="109"/>
      <c r="I96" s="109"/>
      <c r="J96" s="109"/>
      <c r="K96" s="109"/>
      <c r="L96" s="109"/>
      <c r="M96" s="110"/>
      <c r="N96" s="108"/>
      <c r="O96" s="109"/>
      <c r="P96" s="109"/>
      <c r="Q96" s="109"/>
      <c r="R96" s="109"/>
      <c r="S96" s="109"/>
      <c r="T96" s="109"/>
      <c r="U96" s="109"/>
      <c r="V96" s="109"/>
      <c r="W96" s="109"/>
      <c r="X96" s="110"/>
      <c r="Y96" s="108"/>
      <c r="Z96" s="109"/>
      <c r="AA96" s="109"/>
      <c r="AB96" s="109"/>
      <c r="AC96" s="109"/>
      <c r="AD96" s="109"/>
      <c r="AE96" s="109"/>
      <c r="AF96" s="109"/>
      <c r="AG96" s="109"/>
      <c r="AH96" s="109"/>
      <c r="AI96" s="109"/>
      <c r="AJ96" s="109"/>
      <c r="AK96" s="109"/>
      <c r="AL96" s="110"/>
      <c r="AM96" s="285" t="s">
        <v>203</v>
      </c>
      <c r="AN96" s="286"/>
      <c r="AO96" s="286"/>
      <c r="AP96" s="286"/>
      <c r="AQ96" s="286"/>
      <c r="AR96" s="286"/>
      <c r="AS96" s="286"/>
      <c r="AT96" s="286"/>
      <c r="AU96" s="286"/>
      <c r="AV96" s="286"/>
      <c r="AW96" s="286"/>
      <c r="AX96" s="286"/>
      <c r="AY96" s="286"/>
      <c r="AZ96" s="286"/>
      <c r="BA96" s="286"/>
      <c r="BB96" s="286"/>
      <c r="BC96" s="286"/>
      <c r="BD96" s="286"/>
      <c r="BE96" s="286"/>
      <c r="BF96" s="286"/>
      <c r="BG96" s="286"/>
      <c r="BH96" s="286"/>
      <c r="BI96" s="287"/>
      <c r="BJ96" s="129" t="s">
        <v>88</v>
      </c>
      <c r="BK96" s="89"/>
      <c r="BL96" s="89"/>
      <c r="BM96" s="89"/>
      <c r="BN96" s="89"/>
      <c r="BO96" s="89" t="s">
        <v>89</v>
      </c>
      <c r="BP96" s="121"/>
      <c r="BQ96" s="121"/>
      <c r="BR96" s="121"/>
      <c r="BS96" s="121"/>
      <c r="BT96" s="121"/>
      <c r="BU96" s="89" t="s">
        <v>28</v>
      </c>
      <c r="BV96" s="89"/>
      <c r="BW96" s="89"/>
      <c r="BX96" s="36"/>
      <c r="BY96" s="129"/>
      <c r="BZ96" s="89"/>
      <c r="CA96" s="89"/>
      <c r="CB96" s="89"/>
      <c r="CC96" s="312"/>
      <c r="CD96" s="307"/>
      <c r="CE96" s="89"/>
      <c r="CF96" s="89"/>
      <c r="CG96" s="89"/>
      <c r="CH96" s="93"/>
      <c r="CI96" s="108"/>
      <c r="CJ96" s="109"/>
      <c r="CK96" s="109"/>
      <c r="CL96" s="109"/>
      <c r="CM96" s="109"/>
      <c r="CN96" s="109"/>
      <c r="CO96" s="109"/>
      <c r="CP96" s="109"/>
      <c r="CQ96" s="109"/>
      <c r="CR96" s="109"/>
      <c r="CS96" s="109"/>
      <c r="CT96" s="109"/>
      <c r="CU96" s="109"/>
      <c r="CV96" s="109"/>
      <c r="CW96" s="109"/>
      <c r="CX96" s="109"/>
      <c r="CY96" s="109"/>
      <c r="CZ96" s="110"/>
      <c r="DI96" s="9" t="s">
        <v>141</v>
      </c>
    </row>
    <row r="97" spans="5:104" ht="6.65" customHeight="1">
      <c r="E97" s="65"/>
      <c r="F97" s="66"/>
      <c r="G97" s="108"/>
      <c r="H97" s="109"/>
      <c r="I97" s="109"/>
      <c r="J97" s="109"/>
      <c r="K97" s="109"/>
      <c r="L97" s="109"/>
      <c r="M97" s="110"/>
      <c r="N97" s="108"/>
      <c r="O97" s="109"/>
      <c r="P97" s="109"/>
      <c r="Q97" s="109"/>
      <c r="R97" s="109"/>
      <c r="S97" s="109"/>
      <c r="T97" s="109"/>
      <c r="U97" s="109"/>
      <c r="V97" s="109"/>
      <c r="W97" s="109"/>
      <c r="X97" s="110"/>
      <c r="Y97" s="108"/>
      <c r="Z97" s="109"/>
      <c r="AA97" s="109"/>
      <c r="AB97" s="109"/>
      <c r="AC97" s="109"/>
      <c r="AD97" s="109"/>
      <c r="AE97" s="109"/>
      <c r="AF97" s="109"/>
      <c r="AG97" s="109"/>
      <c r="AH97" s="109"/>
      <c r="AI97" s="109"/>
      <c r="AJ97" s="109"/>
      <c r="AK97" s="109"/>
      <c r="AL97" s="110"/>
      <c r="AM97" s="285"/>
      <c r="AN97" s="286"/>
      <c r="AO97" s="286"/>
      <c r="AP97" s="286"/>
      <c r="AQ97" s="286"/>
      <c r="AR97" s="286"/>
      <c r="AS97" s="286"/>
      <c r="AT97" s="286"/>
      <c r="AU97" s="286"/>
      <c r="AV97" s="286"/>
      <c r="AW97" s="286"/>
      <c r="AX97" s="286"/>
      <c r="AY97" s="286"/>
      <c r="AZ97" s="286"/>
      <c r="BA97" s="286"/>
      <c r="BB97" s="286"/>
      <c r="BC97" s="286"/>
      <c r="BD97" s="286"/>
      <c r="BE97" s="286"/>
      <c r="BF97" s="286"/>
      <c r="BG97" s="286"/>
      <c r="BH97" s="286"/>
      <c r="BI97" s="287"/>
      <c r="BJ97" s="129"/>
      <c r="BK97" s="89"/>
      <c r="BL97" s="89"/>
      <c r="BM97" s="89"/>
      <c r="BN97" s="89"/>
      <c r="BO97" s="89"/>
      <c r="BP97" s="91"/>
      <c r="BQ97" s="91"/>
      <c r="BR97" s="91"/>
      <c r="BS97" s="91"/>
      <c r="BT97" s="91"/>
      <c r="BU97" s="89"/>
      <c r="BV97" s="89"/>
      <c r="BW97" s="89"/>
      <c r="BX97" s="36"/>
      <c r="BY97" s="129"/>
      <c r="BZ97" s="89"/>
      <c r="CA97" s="89"/>
      <c r="CB97" s="89"/>
      <c r="CC97" s="312"/>
      <c r="CD97" s="307"/>
      <c r="CE97" s="89"/>
      <c r="CF97" s="89"/>
      <c r="CG97" s="89"/>
      <c r="CH97" s="93"/>
      <c r="CI97" s="108"/>
      <c r="CJ97" s="109"/>
      <c r="CK97" s="109"/>
      <c r="CL97" s="109"/>
      <c r="CM97" s="109"/>
      <c r="CN97" s="109"/>
      <c r="CO97" s="109"/>
      <c r="CP97" s="109"/>
      <c r="CQ97" s="109"/>
      <c r="CR97" s="109"/>
      <c r="CS97" s="109"/>
      <c r="CT97" s="109"/>
      <c r="CU97" s="109"/>
      <c r="CV97" s="109"/>
      <c r="CW97" s="109"/>
      <c r="CX97" s="109"/>
      <c r="CY97" s="109"/>
      <c r="CZ97" s="110"/>
    </row>
    <row r="98" spans="5:104" ht="3" customHeight="1">
      <c r="E98" s="67"/>
      <c r="F98" s="68"/>
      <c r="G98" s="111"/>
      <c r="H98" s="112"/>
      <c r="I98" s="112"/>
      <c r="J98" s="112"/>
      <c r="K98" s="112"/>
      <c r="L98" s="112"/>
      <c r="M98" s="113"/>
      <c r="N98" s="111"/>
      <c r="O98" s="112"/>
      <c r="P98" s="112"/>
      <c r="Q98" s="112"/>
      <c r="R98" s="112"/>
      <c r="S98" s="112"/>
      <c r="T98" s="112"/>
      <c r="U98" s="112"/>
      <c r="V98" s="112"/>
      <c r="W98" s="112"/>
      <c r="X98" s="113"/>
      <c r="Y98" s="111"/>
      <c r="Z98" s="112"/>
      <c r="AA98" s="112"/>
      <c r="AB98" s="112"/>
      <c r="AC98" s="112"/>
      <c r="AD98" s="112"/>
      <c r="AE98" s="112"/>
      <c r="AF98" s="112"/>
      <c r="AG98" s="112"/>
      <c r="AH98" s="112"/>
      <c r="AI98" s="112"/>
      <c r="AJ98" s="112"/>
      <c r="AK98" s="112"/>
      <c r="AL98" s="113"/>
      <c r="AM98" s="34"/>
      <c r="AN98" s="35"/>
      <c r="AO98" s="35"/>
      <c r="AP98" s="35"/>
      <c r="AQ98" s="35"/>
      <c r="AR98" s="35"/>
      <c r="AS98" s="35"/>
      <c r="AT98" s="35"/>
      <c r="AU98" s="35"/>
      <c r="AV98" s="35"/>
      <c r="AW98" s="35"/>
      <c r="AX98" s="35"/>
      <c r="AY98" s="35"/>
      <c r="AZ98" s="35"/>
      <c r="BA98" s="35"/>
      <c r="BB98" s="35"/>
      <c r="BC98" s="35"/>
      <c r="BD98" s="35"/>
      <c r="BE98" s="35"/>
      <c r="BF98" s="35"/>
      <c r="BG98" s="35"/>
      <c r="BH98" s="35"/>
      <c r="BI98" s="36"/>
      <c r="BJ98" s="34"/>
      <c r="BK98" s="35"/>
      <c r="BL98" s="35"/>
      <c r="BM98" s="35"/>
      <c r="BN98" s="35"/>
      <c r="BO98" s="35"/>
      <c r="BP98" s="35"/>
      <c r="BQ98" s="35"/>
      <c r="BR98" s="35"/>
      <c r="BS98" s="35"/>
      <c r="BT98" s="35"/>
      <c r="BU98" s="35"/>
      <c r="BV98" s="35"/>
      <c r="BW98" s="35"/>
      <c r="BX98" s="36"/>
      <c r="BY98" s="313"/>
      <c r="BZ98" s="309"/>
      <c r="CA98" s="309"/>
      <c r="CB98" s="309"/>
      <c r="CC98" s="314"/>
      <c r="CD98" s="308"/>
      <c r="CE98" s="309"/>
      <c r="CF98" s="309"/>
      <c r="CG98" s="309"/>
      <c r="CH98" s="310"/>
      <c r="CI98" s="111"/>
      <c r="CJ98" s="112"/>
      <c r="CK98" s="112"/>
      <c r="CL98" s="112"/>
      <c r="CM98" s="112"/>
      <c r="CN98" s="112"/>
      <c r="CO98" s="112"/>
      <c r="CP98" s="112"/>
      <c r="CQ98" s="112"/>
      <c r="CR98" s="112"/>
      <c r="CS98" s="112"/>
      <c r="CT98" s="112"/>
      <c r="CU98" s="112"/>
      <c r="CV98" s="112"/>
      <c r="CW98" s="112"/>
      <c r="CX98" s="112"/>
      <c r="CY98" s="112"/>
      <c r="CZ98" s="113"/>
    </row>
    <row r="99" spans="5:104" ht="6.65" customHeight="1">
      <c r="E99" s="258" t="s">
        <v>69</v>
      </c>
      <c r="F99" s="259"/>
      <c r="G99" s="146" t="s">
        <v>147</v>
      </c>
      <c r="H99" s="147"/>
      <c r="I99" s="147"/>
      <c r="J99" s="147"/>
      <c r="K99" s="147"/>
      <c r="L99" s="147"/>
      <c r="M99" s="148"/>
      <c r="N99" s="344" t="s">
        <v>6</v>
      </c>
      <c r="O99" s="345"/>
      <c r="P99" s="345"/>
      <c r="Q99" s="345"/>
      <c r="R99" s="345"/>
      <c r="S99" s="345"/>
      <c r="T99" s="345"/>
      <c r="U99" s="345"/>
      <c r="V99" s="345"/>
      <c r="W99" s="345"/>
      <c r="X99" s="346"/>
      <c r="Y99" s="253" t="s">
        <v>8</v>
      </c>
      <c r="Z99" s="254"/>
      <c r="AA99" s="254"/>
      <c r="AB99" s="254"/>
      <c r="AC99" s="254"/>
      <c r="AD99" s="254"/>
      <c r="AE99" s="254"/>
      <c r="AF99" s="254"/>
      <c r="AG99" s="254"/>
      <c r="AH99" s="254"/>
      <c r="AI99" s="254"/>
      <c r="AJ99" s="254"/>
      <c r="AK99" s="254"/>
      <c r="AL99" s="255"/>
      <c r="AM99" s="344" t="s">
        <v>36</v>
      </c>
      <c r="AN99" s="345"/>
      <c r="AO99" s="345"/>
      <c r="AP99" s="345"/>
      <c r="AQ99" s="345"/>
      <c r="AR99" s="345"/>
      <c r="AS99" s="345"/>
      <c r="AT99" s="345"/>
      <c r="AU99" s="345"/>
      <c r="AV99" s="345"/>
      <c r="AW99" s="345"/>
      <c r="AX99" s="345"/>
      <c r="AY99" s="345"/>
      <c r="AZ99" s="345"/>
      <c r="BA99" s="345"/>
      <c r="BB99" s="345"/>
      <c r="BC99" s="345"/>
      <c r="BD99" s="345"/>
      <c r="BE99" s="345"/>
      <c r="BF99" s="345"/>
      <c r="BG99" s="345"/>
      <c r="BH99" s="345"/>
      <c r="BI99" s="346"/>
      <c r="BJ99" s="69"/>
      <c r="BK99" s="70"/>
      <c r="BL99" s="70"/>
      <c r="BM99" s="70"/>
      <c r="BN99" s="70"/>
      <c r="BO99" s="70"/>
      <c r="BP99" s="70"/>
      <c r="BQ99" s="70"/>
      <c r="BR99" s="70"/>
      <c r="BS99" s="70"/>
      <c r="BT99" s="70"/>
      <c r="BU99" s="70"/>
      <c r="BV99" s="70"/>
      <c r="BW99" s="70"/>
      <c r="BX99" s="71"/>
      <c r="BY99" s="164"/>
      <c r="BZ99" s="165"/>
      <c r="CA99" s="165"/>
      <c r="CB99" s="165"/>
      <c r="CC99" s="353"/>
      <c r="CD99" s="166"/>
      <c r="CE99" s="165"/>
      <c r="CF99" s="165"/>
      <c r="CG99" s="165"/>
      <c r="CH99" s="167"/>
      <c r="CI99" s="98" t="s">
        <v>32</v>
      </c>
      <c r="CJ99" s="98"/>
      <c r="CK99" s="98"/>
      <c r="CL99" s="98"/>
      <c r="CM99" s="98"/>
      <c r="CN99" s="98"/>
      <c r="CO99" s="98"/>
      <c r="CP99" s="98"/>
      <c r="CQ99" s="98"/>
      <c r="CR99" s="98"/>
      <c r="CS99" s="98"/>
      <c r="CT99" s="98"/>
      <c r="CU99" s="98"/>
      <c r="CV99" s="98"/>
      <c r="CW99" s="98"/>
      <c r="CX99" s="98"/>
      <c r="CY99" s="98"/>
      <c r="CZ99" s="98"/>
    </row>
    <row r="100" spans="5:104" ht="6.65" customHeight="1">
      <c r="E100" s="65"/>
      <c r="F100" s="66"/>
      <c r="G100" s="108"/>
      <c r="H100" s="109"/>
      <c r="I100" s="109"/>
      <c r="J100" s="109"/>
      <c r="K100" s="109"/>
      <c r="L100" s="109"/>
      <c r="M100" s="110"/>
      <c r="N100" s="216"/>
      <c r="O100" s="217"/>
      <c r="P100" s="217"/>
      <c r="Q100" s="217"/>
      <c r="R100" s="217"/>
      <c r="S100" s="217"/>
      <c r="T100" s="217"/>
      <c r="U100" s="217"/>
      <c r="V100" s="217"/>
      <c r="W100" s="217"/>
      <c r="X100" s="218"/>
      <c r="Y100" s="84"/>
      <c r="Z100" s="85"/>
      <c r="AA100" s="85"/>
      <c r="AB100" s="85"/>
      <c r="AC100" s="85"/>
      <c r="AD100" s="85"/>
      <c r="AE100" s="85"/>
      <c r="AF100" s="85"/>
      <c r="AG100" s="85"/>
      <c r="AH100" s="85"/>
      <c r="AI100" s="85"/>
      <c r="AJ100" s="85"/>
      <c r="AK100" s="85"/>
      <c r="AL100" s="223"/>
      <c r="AM100" s="216"/>
      <c r="AN100" s="217"/>
      <c r="AO100" s="217"/>
      <c r="AP100" s="217"/>
      <c r="AQ100" s="217"/>
      <c r="AR100" s="217"/>
      <c r="AS100" s="217"/>
      <c r="AT100" s="217"/>
      <c r="AU100" s="217"/>
      <c r="AV100" s="217"/>
      <c r="AW100" s="217"/>
      <c r="AX100" s="217"/>
      <c r="AY100" s="217"/>
      <c r="AZ100" s="217"/>
      <c r="BA100" s="217"/>
      <c r="BB100" s="217"/>
      <c r="BC100" s="217"/>
      <c r="BD100" s="217"/>
      <c r="BE100" s="217"/>
      <c r="BF100" s="217"/>
      <c r="BG100" s="217"/>
      <c r="BH100" s="217"/>
      <c r="BI100" s="218"/>
      <c r="BJ100" s="72"/>
      <c r="BK100" s="73"/>
      <c r="BL100" s="73"/>
      <c r="BM100" s="73"/>
      <c r="BN100" s="73"/>
      <c r="BO100" s="73"/>
      <c r="BP100" s="73"/>
      <c r="BQ100" s="73"/>
      <c r="BR100" s="73"/>
      <c r="BS100" s="73"/>
      <c r="BT100" s="73"/>
      <c r="BU100" s="73"/>
      <c r="BV100" s="73"/>
      <c r="BW100" s="73"/>
      <c r="BX100" s="74"/>
      <c r="BY100" s="201"/>
      <c r="BZ100" s="121"/>
      <c r="CA100" s="121"/>
      <c r="CB100" s="121"/>
      <c r="CC100" s="202"/>
      <c r="CD100" s="203"/>
      <c r="CE100" s="121"/>
      <c r="CF100" s="121"/>
      <c r="CG100" s="121"/>
      <c r="CH100" s="94"/>
      <c r="CI100" s="98"/>
      <c r="CJ100" s="98"/>
      <c r="CK100" s="98"/>
      <c r="CL100" s="98"/>
      <c r="CM100" s="98"/>
      <c r="CN100" s="98"/>
      <c r="CO100" s="98"/>
      <c r="CP100" s="98"/>
      <c r="CQ100" s="98"/>
      <c r="CR100" s="98"/>
      <c r="CS100" s="98"/>
      <c r="CT100" s="98"/>
      <c r="CU100" s="98"/>
      <c r="CV100" s="98"/>
      <c r="CW100" s="98"/>
      <c r="CX100" s="98"/>
      <c r="CY100" s="98"/>
      <c r="CZ100" s="98"/>
    </row>
    <row r="101" spans="5:104" ht="6.65" customHeight="1">
      <c r="E101" s="65"/>
      <c r="F101" s="66"/>
      <c r="G101" s="108"/>
      <c r="H101" s="109"/>
      <c r="I101" s="109"/>
      <c r="J101" s="109"/>
      <c r="K101" s="109"/>
      <c r="L101" s="109"/>
      <c r="M101" s="110"/>
      <c r="N101" s="216"/>
      <c r="O101" s="217"/>
      <c r="P101" s="217"/>
      <c r="Q101" s="217"/>
      <c r="R101" s="217"/>
      <c r="S101" s="217"/>
      <c r="T101" s="217"/>
      <c r="U101" s="217"/>
      <c r="V101" s="217"/>
      <c r="W101" s="217"/>
      <c r="X101" s="218"/>
      <c r="Y101" s="84"/>
      <c r="Z101" s="85"/>
      <c r="AA101" s="85"/>
      <c r="AB101" s="85"/>
      <c r="AC101" s="85"/>
      <c r="AD101" s="85"/>
      <c r="AE101" s="85"/>
      <c r="AF101" s="85"/>
      <c r="AG101" s="85"/>
      <c r="AH101" s="85"/>
      <c r="AI101" s="85"/>
      <c r="AJ101" s="85"/>
      <c r="AK101" s="85"/>
      <c r="AL101" s="223"/>
      <c r="AM101" s="216" t="s">
        <v>83</v>
      </c>
      <c r="AN101" s="217"/>
      <c r="AO101" s="217"/>
      <c r="AP101" s="217"/>
      <c r="AQ101" s="217"/>
      <c r="AR101" s="217"/>
      <c r="AS101" s="217"/>
      <c r="AT101" s="217"/>
      <c r="AU101" s="217"/>
      <c r="AV101" s="217"/>
      <c r="AW101" s="217"/>
      <c r="AX101" s="217"/>
      <c r="AY101" s="217"/>
      <c r="AZ101" s="217"/>
      <c r="BA101" s="217"/>
      <c r="BB101" s="217"/>
      <c r="BC101" s="217"/>
      <c r="BD101" s="217"/>
      <c r="BE101" s="217"/>
      <c r="BF101" s="217"/>
      <c r="BG101" s="217"/>
      <c r="BH101" s="217"/>
      <c r="BI101" s="218"/>
      <c r="BJ101" s="72"/>
      <c r="BK101" s="73"/>
      <c r="BL101" s="73"/>
      <c r="BM101" s="73"/>
      <c r="BN101" s="73"/>
      <c r="BO101" s="73"/>
      <c r="BP101" s="73"/>
      <c r="BQ101" s="73"/>
      <c r="BR101" s="73"/>
      <c r="BS101" s="73"/>
      <c r="BT101" s="73"/>
      <c r="BU101" s="73"/>
      <c r="BV101" s="73"/>
      <c r="BW101" s="73"/>
      <c r="BX101" s="74"/>
      <c r="BY101" s="201"/>
      <c r="BZ101" s="121"/>
      <c r="CA101" s="121"/>
      <c r="CB101" s="121"/>
      <c r="CC101" s="202"/>
      <c r="CD101" s="203"/>
      <c r="CE101" s="121"/>
      <c r="CF101" s="121"/>
      <c r="CG101" s="121"/>
      <c r="CH101" s="94"/>
      <c r="CI101" s="98"/>
      <c r="CJ101" s="98"/>
      <c r="CK101" s="98"/>
      <c r="CL101" s="98"/>
      <c r="CM101" s="98"/>
      <c r="CN101" s="98"/>
      <c r="CO101" s="98"/>
      <c r="CP101" s="98"/>
      <c r="CQ101" s="98"/>
      <c r="CR101" s="98"/>
      <c r="CS101" s="98"/>
      <c r="CT101" s="98"/>
      <c r="CU101" s="98"/>
      <c r="CV101" s="98"/>
      <c r="CW101" s="98"/>
      <c r="CX101" s="98"/>
      <c r="CY101" s="98"/>
      <c r="CZ101" s="98"/>
    </row>
    <row r="102" spans="5:104" ht="6.65" customHeight="1">
      <c r="E102" s="65"/>
      <c r="F102" s="66"/>
      <c r="G102" s="108"/>
      <c r="H102" s="109"/>
      <c r="I102" s="109"/>
      <c r="J102" s="109"/>
      <c r="K102" s="109"/>
      <c r="L102" s="109"/>
      <c r="M102" s="110"/>
      <c r="N102" s="347"/>
      <c r="O102" s="348"/>
      <c r="P102" s="348"/>
      <c r="Q102" s="348"/>
      <c r="R102" s="348"/>
      <c r="S102" s="348"/>
      <c r="T102" s="348"/>
      <c r="U102" s="348"/>
      <c r="V102" s="348"/>
      <c r="W102" s="348"/>
      <c r="X102" s="349"/>
      <c r="Y102" s="86"/>
      <c r="Z102" s="87"/>
      <c r="AA102" s="87"/>
      <c r="AB102" s="87"/>
      <c r="AC102" s="87"/>
      <c r="AD102" s="87"/>
      <c r="AE102" s="87"/>
      <c r="AF102" s="87"/>
      <c r="AG102" s="87"/>
      <c r="AH102" s="87"/>
      <c r="AI102" s="87"/>
      <c r="AJ102" s="87"/>
      <c r="AK102" s="87"/>
      <c r="AL102" s="256"/>
      <c r="AM102" s="347"/>
      <c r="AN102" s="348"/>
      <c r="AO102" s="348"/>
      <c r="AP102" s="348"/>
      <c r="AQ102" s="348"/>
      <c r="AR102" s="348"/>
      <c r="AS102" s="348"/>
      <c r="AT102" s="348"/>
      <c r="AU102" s="348"/>
      <c r="AV102" s="348"/>
      <c r="AW102" s="348"/>
      <c r="AX102" s="348"/>
      <c r="AY102" s="348"/>
      <c r="AZ102" s="348"/>
      <c r="BA102" s="348"/>
      <c r="BB102" s="348"/>
      <c r="BC102" s="348"/>
      <c r="BD102" s="348"/>
      <c r="BE102" s="348"/>
      <c r="BF102" s="348"/>
      <c r="BG102" s="348"/>
      <c r="BH102" s="348"/>
      <c r="BI102" s="349"/>
      <c r="BJ102" s="155"/>
      <c r="BK102" s="156"/>
      <c r="BL102" s="156"/>
      <c r="BM102" s="156"/>
      <c r="BN102" s="156"/>
      <c r="BO102" s="156"/>
      <c r="BP102" s="156"/>
      <c r="BQ102" s="156"/>
      <c r="BR102" s="156"/>
      <c r="BS102" s="156"/>
      <c r="BT102" s="156"/>
      <c r="BU102" s="156"/>
      <c r="BV102" s="156"/>
      <c r="BW102" s="156"/>
      <c r="BX102" s="157"/>
      <c r="BY102" s="132"/>
      <c r="BZ102" s="133"/>
      <c r="CA102" s="133"/>
      <c r="CB102" s="133"/>
      <c r="CC102" s="134"/>
      <c r="CD102" s="168"/>
      <c r="CE102" s="133"/>
      <c r="CF102" s="133"/>
      <c r="CG102" s="133"/>
      <c r="CH102" s="169"/>
      <c r="CI102" s="98"/>
      <c r="CJ102" s="98"/>
      <c r="CK102" s="98"/>
      <c r="CL102" s="98"/>
      <c r="CM102" s="98"/>
      <c r="CN102" s="98"/>
      <c r="CO102" s="98"/>
      <c r="CP102" s="98"/>
      <c r="CQ102" s="98"/>
      <c r="CR102" s="98"/>
      <c r="CS102" s="98"/>
      <c r="CT102" s="98"/>
      <c r="CU102" s="98"/>
      <c r="CV102" s="98"/>
      <c r="CW102" s="98"/>
      <c r="CX102" s="98"/>
      <c r="CY102" s="98"/>
      <c r="CZ102" s="98"/>
    </row>
    <row r="103" spans="5:104" ht="7" customHeight="1">
      <c r="E103" s="65"/>
      <c r="F103" s="66"/>
      <c r="G103" s="108"/>
      <c r="H103" s="109"/>
      <c r="I103" s="109"/>
      <c r="J103" s="109"/>
      <c r="K103" s="109"/>
      <c r="L103" s="109"/>
      <c r="M103" s="110"/>
      <c r="N103" s="350" t="s">
        <v>9</v>
      </c>
      <c r="O103" s="351"/>
      <c r="P103" s="351"/>
      <c r="Q103" s="351"/>
      <c r="R103" s="351"/>
      <c r="S103" s="351"/>
      <c r="T103" s="351"/>
      <c r="U103" s="351"/>
      <c r="V103" s="351"/>
      <c r="W103" s="351"/>
      <c r="X103" s="352"/>
      <c r="Y103" s="373" t="s">
        <v>37</v>
      </c>
      <c r="Z103" s="374"/>
      <c r="AA103" s="374"/>
      <c r="AB103" s="374"/>
      <c r="AC103" s="374"/>
      <c r="AD103" s="374"/>
      <c r="AE103" s="374"/>
      <c r="AF103" s="374"/>
      <c r="AG103" s="374"/>
      <c r="AH103" s="374"/>
      <c r="AI103" s="374"/>
      <c r="AJ103" s="374"/>
      <c r="AK103" s="374"/>
      <c r="AL103" s="375"/>
      <c r="AM103" s="152" t="s">
        <v>84</v>
      </c>
      <c r="AN103" s="153"/>
      <c r="AO103" s="153"/>
      <c r="AP103" s="153"/>
      <c r="AQ103" s="153"/>
      <c r="AR103" s="153"/>
      <c r="AS103" s="153"/>
      <c r="AT103" s="153"/>
      <c r="AU103" s="153"/>
      <c r="AV103" s="153"/>
      <c r="AW103" s="153"/>
      <c r="AX103" s="153"/>
      <c r="AY103" s="153"/>
      <c r="AZ103" s="153"/>
      <c r="BA103" s="153"/>
      <c r="BB103" s="153"/>
      <c r="BC103" s="153"/>
      <c r="BD103" s="153"/>
      <c r="BE103" s="153"/>
      <c r="BF103" s="153"/>
      <c r="BG103" s="153"/>
      <c r="BH103" s="153"/>
      <c r="BI103" s="154"/>
      <c r="BJ103" s="350" t="s">
        <v>124</v>
      </c>
      <c r="BK103" s="351"/>
      <c r="BL103" s="351"/>
      <c r="BM103" s="351"/>
      <c r="BN103" s="351"/>
      <c r="BO103" s="351"/>
      <c r="BP103" s="351"/>
      <c r="BQ103" s="351"/>
      <c r="BR103" s="351"/>
      <c r="BS103" s="351"/>
      <c r="BT103" s="351"/>
      <c r="BU103" s="351"/>
      <c r="BV103" s="351"/>
      <c r="BW103" s="351"/>
      <c r="BX103" s="352"/>
      <c r="BY103" s="128" t="str">
        <f>IF(BL105="","",IF(BL105&gt;=AV105,"○",""))</f>
        <v/>
      </c>
      <c r="BZ103" s="88"/>
      <c r="CA103" s="88"/>
      <c r="CB103" s="88"/>
      <c r="CC103" s="88"/>
      <c r="CD103" s="306" t="str">
        <f>IF(BL105="","",IF(BL105&lt;AV105,"○",""))</f>
        <v/>
      </c>
      <c r="CE103" s="88"/>
      <c r="CF103" s="88"/>
      <c r="CG103" s="88"/>
      <c r="CH103" s="92"/>
      <c r="CI103" s="97" t="s">
        <v>34</v>
      </c>
      <c r="CJ103" s="97"/>
      <c r="CK103" s="97"/>
      <c r="CL103" s="97"/>
      <c r="CM103" s="97"/>
      <c r="CN103" s="97"/>
      <c r="CO103" s="97"/>
      <c r="CP103" s="97"/>
      <c r="CQ103" s="97"/>
      <c r="CR103" s="97"/>
      <c r="CS103" s="97"/>
      <c r="CT103" s="97"/>
      <c r="CU103" s="97"/>
      <c r="CV103" s="97"/>
      <c r="CW103" s="97"/>
      <c r="CX103" s="97"/>
      <c r="CY103" s="97"/>
      <c r="CZ103" s="97"/>
    </row>
    <row r="104" spans="5:104" ht="7" customHeight="1">
      <c r="E104" s="65"/>
      <c r="F104" s="66"/>
      <c r="G104" s="108"/>
      <c r="H104" s="109"/>
      <c r="I104" s="109"/>
      <c r="J104" s="109"/>
      <c r="K104" s="109"/>
      <c r="L104" s="109"/>
      <c r="M104" s="110"/>
      <c r="N104" s="216"/>
      <c r="O104" s="217"/>
      <c r="P104" s="217"/>
      <c r="Q104" s="217"/>
      <c r="R104" s="217"/>
      <c r="S104" s="217"/>
      <c r="T104" s="217"/>
      <c r="U104" s="217"/>
      <c r="V104" s="217"/>
      <c r="W104" s="217"/>
      <c r="X104" s="218"/>
      <c r="Y104" s="357"/>
      <c r="Z104" s="358"/>
      <c r="AA104" s="358"/>
      <c r="AB104" s="358"/>
      <c r="AC104" s="358"/>
      <c r="AD104" s="358"/>
      <c r="AE104" s="358"/>
      <c r="AF104" s="358"/>
      <c r="AG104" s="358"/>
      <c r="AH104" s="358"/>
      <c r="AI104" s="358"/>
      <c r="AJ104" s="358"/>
      <c r="AK104" s="358"/>
      <c r="AL104" s="359"/>
      <c r="AM104" s="72"/>
      <c r="AN104" s="73"/>
      <c r="AO104" s="73"/>
      <c r="AP104" s="73"/>
      <c r="AQ104" s="73"/>
      <c r="AR104" s="73"/>
      <c r="AS104" s="73"/>
      <c r="AT104" s="73"/>
      <c r="AU104" s="73"/>
      <c r="AV104" s="73"/>
      <c r="AW104" s="73"/>
      <c r="AX104" s="73"/>
      <c r="AY104" s="73"/>
      <c r="AZ104" s="73"/>
      <c r="BA104" s="73"/>
      <c r="BB104" s="73"/>
      <c r="BC104" s="73"/>
      <c r="BD104" s="73"/>
      <c r="BE104" s="73"/>
      <c r="BF104" s="73"/>
      <c r="BG104" s="73"/>
      <c r="BH104" s="73"/>
      <c r="BI104" s="74"/>
      <c r="BJ104" s="216"/>
      <c r="BK104" s="217"/>
      <c r="BL104" s="217"/>
      <c r="BM104" s="217"/>
      <c r="BN104" s="217"/>
      <c r="BO104" s="217"/>
      <c r="BP104" s="217"/>
      <c r="BQ104" s="217"/>
      <c r="BR104" s="217"/>
      <c r="BS104" s="217"/>
      <c r="BT104" s="217"/>
      <c r="BU104" s="217"/>
      <c r="BV104" s="217"/>
      <c r="BW104" s="217"/>
      <c r="BX104" s="218"/>
      <c r="BY104" s="129"/>
      <c r="BZ104" s="89"/>
      <c r="CA104" s="89"/>
      <c r="CB104" s="89"/>
      <c r="CC104" s="89"/>
      <c r="CD104" s="307"/>
      <c r="CE104" s="89"/>
      <c r="CF104" s="89"/>
      <c r="CG104" s="89"/>
      <c r="CH104" s="93"/>
      <c r="CI104" s="97"/>
      <c r="CJ104" s="97"/>
      <c r="CK104" s="97"/>
      <c r="CL104" s="97"/>
      <c r="CM104" s="97"/>
      <c r="CN104" s="97"/>
      <c r="CO104" s="97"/>
      <c r="CP104" s="97"/>
      <c r="CQ104" s="97"/>
      <c r="CR104" s="97"/>
      <c r="CS104" s="97"/>
      <c r="CT104" s="97"/>
      <c r="CU104" s="97"/>
      <c r="CV104" s="97"/>
      <c r="CW104" s="97"/>
      <c r="CX104" s="97"/>
      <c r="CY104" s="97"/>
      <c r="CZ104" s="97"/>
    </row>
    <row r="105" spans="5:104" ht="7" customHeight="1">
      <c r="E105" s="65"/>
      <c r="F105" s="66"/>
      <c r="G105" s="108"/>
      <c r="H105" s="109"/>
      <c r="I105" s="109"/>
      <c r="J105" s="109"/>
      <c r="K105" s="109"/>
      <c r="L105" s="109"/>
      <c r="M105" s="110"/>
      <c r="N105" s="216"/>
      <c r="O105" s="217"/>
      <c r="P105" s="217"/>
      <c r="Q105" s="217"/>
      <c r="R105" s="217"/>
      <c r="S105" s="217"/>
      <c r="T105" s="217"/>
      <c r="U105" s="217"/>
      <c r="V105" s="217"/>
      <c r="W105" s="217"/>
      <c r="X105" s="218"/>
      <c r="Y105" s="357"/>
      <c r="Z105" s="358"/>
      <c r="AA105" s="358"/>
      <c r="AB105" s="358"/>
      <c r="AC105" s="358"/>
      <c r="AD105" s="358"/>
      <c r="AE105" s="358"/>
      <c r="AF105" s="358"/>
      <c r="AG105" s="358"/>
      <c r="AH105" s="358"/>
      <c r="AI105" s="358"/>
      <c r="AJ105" s="358"/>
      <c r="AK105" s="358"/>
      <c r="AL105" s="359"/>
      <c r="AM105" s="34"/>
      <c r="AN105" s="43"/>
      <c r="AO105" s="204" t="s">
        <v>85</v>
      </c>
      <c r="AP105" s="204"/>
      <c r="AQ105" s="204"/>
      <c r="AR105" s="204"/>
      <c r="AS105" s="204"/>
      <c r="AT105" s="204" t="s">
        <v>23</v>
      </c>
      <c r="AU105" s="204"/>
      <c r="AV105" s="204">
        <v>67.5</v>
      </c>
      <c r="AW105" s="204"/>
      <c r="AX105" s="204"/>
      <c r="AY105" s="204"/>
      <c r="AZ105" s="204"/>
      <c r="BA105" s="204"/>
      <c r="BB105" s="204" t="s">
        <v>38</v>
      </c>
      <c r="BC105" s="204"/>
      <c r="BD105" s="43"/>
      <c r="BE105" s="43"/>
      <c r="BF105" s="43"/>
      <c r="BG105" s="43"/>
      <c r="BH105" s="43"/>
      <c r="BI105" s="44"/>
      <c r="BJ105" s="42"/>
      <c r="BK105" s="43"/>
      <c r="BL105" s="206"/>
      <c r="BM105" s="206"/>
      <c r="BN105" s="206"/>
      <c r="BO105" s="206"/>
      <c r="BP105" s="206"/>
      <c r="BQ105" s="206"/>
      <c r="BR105" s="206"/>
      <c r="BS105" s="206"/>
      <c r="BT105" s="206"/>
      <c r="BU105" s="187" t="s">
        <v>38</v>
      </c>
      <c r="BV105" s="187"/>
      <c r="BW105" s="187"/>
      <c r="BX105" s="36"/>
      <c r="BY105" s="129"/>
      <c r="BZ105" s="89"/>
      <c r="CA105" s="89"/>
      <c r="CB105" s="89"/>
      <c r="CC105" s="89"/>
      <c r="CD105" s="307"/>
      <c r="CE105" s="89"/>
      <c r="CF105" s="89"/>
      <c r="CG105" s="89"/>
      <c r="CH105" s="93"/>
      <c r="CI105" s="97"/>
      <c r="CJ105" s="97"/>
      <c r="CK105" s="97"/>
      <c r="CL105" s="97"/>
      <c r="CM105" s="97"/>
      <c r="CN105" s="97"/>
      <c r="CO105" s="97"/>
      <c r="CP105" s="97"/>
      <c r="CQ105" s="97"/>
      <c r="CR105" s="97"/>
      <c r="CS105" s="97"/>
      <c r="CT105" s="97"/>
      <c r="CU105" s="97"/>
      <c r="CV105" s="97"/>
      <c r="CW105" s="97"/>
      <c r="CX105" s="97"/>
      <c r="CY105" s="97"/>
      <c r="CZ105" s="97"/>
    </row>
    <row r="106" spans="5:104" ht="7" customHeight="1">
      <c r="E106" s="65"/>
      <c r="F106" s="66"/>
      <c r="G106" s="108"/>
      <c r="H106" s="109"/>
      <c r="I106" s="109"/>
      <c r="J106" s="109"/>
      <c r="K106" s="109"/>
      <c r="L106" s="109"/>
      <c r="M106" s="110"/>
      <c r="N106" s="216"/>
      <c r="O106" s="217"/>
      <c r="P106" s="217"/>
      <c r="Q106" s="217"/>
      <c r="R106" s="217"/>
      <c r="S106" s="217"/>
      <c r="T106" s="217"/>
      <c r="U106" s="217"/>
      <c r="V106" s="217"/>
      <c r="W106" s="217"/>
      <c r="X106" s="218"/>
      <c r="Y106" s="357"/>
      <c r="Z106" s="358"/>
      <c r="AA106" s="358"/>
      <c r="AB106" s="358"/>
      <c r="AC106" s="358"/>
      <c r="AD106" s="358"/>
      <c r="AE106" s="358"/>
      <c r="AF106" s="358"/>
      <c r="AG106" s="358"/>
      <c r="AH106" s="358"/>
      <c r="AI106" s="358"/>
      <c r="AJ106" s="358"/>
      <c r="AK106" s="358"/>
      <c r="AL106" s="359"/>
      <c r="AM106" s="34"/>
      <c r="AN106" s="43"/>
      <c r="AO106" s="205"/>
      <c r="AP106" s="205"/>
      <c r="AQ106" s="205"/>
      <c r="AR106" s="205"/>
      <c r="AS106" s="205"/>
      <c r="AT106" s="205"/>
      <c r="AU106" s="205"/>
      <c r="AV106" s="205"/>
      <c r="AW106" s="205"/>
      <c r="AX106" s="205"/>
      <c r="AY106" s="205"/>
      <c r="AZ106" s="205"/>
      <c r="BA106" s="205"/>
      <c r="BB106" s="205"/>
      <c r="BC106" s="205"/>
      <c r="BD106" s="46"/>
      <c r="BE106" s="43"/>
      <c r="BF106" s="43"/>
      <c r="BG106" s="43"/>
      <c r="BH106" s="43"/>
      <c r="BI106" s="44"/>
      <c r="BJ106" s="42"/>
      <c r="BK106" s="43"/>
      <c r="BL106" s="207"/>
      <c r="BM106" s="207"/>
      <c r="BN106" s="207"/>
      <c r="BO106" s="207"/>
      <c r="BP106" s="207"/>
      <c r="BQ106" s="207"/>
      <c r="BR106" s="207"/>
      <c r="BS106" s="207"/>
      <c r="BT106" s="207"/>
      <c r="BU106" s="187"/>
      <c r="BV106" s="187"/>
      <c r="BW106" s="187"/>
      <c r="BX106" s="36"/>
      <c r="BY106" s="129"/>
      <c r="BZ106" s="89"/>
      <c r="CA106" s="89"/>
      <c r="CB106" s="89"/>
      <c r="CC106" s="89"/>
      <c r="CD106" s="307"/>
      <c r="CE106" s="89"/>
      <c r="CF106" s="89"/>
      <c r="CG106" s="89"/>
      <c r="CH106" s="93"/>
      <c r="CI106" s="97"/>
      <c r="CJ106" s="97"/>
      <c r="CK106" s="97"/>
      <c r="CL106" s="97"/>
      <c r="CM106" s="97"/>
      <c r="CN106" s="97"/>
      <c r="CO106" s="97"/>
      <c r="CP106" s="97"/>
      <c r="CQ106" s="97"/>
      <c r="CR106" s="97"/>
      <c r="CS106" s="97"/>
      <c r="CT106" s="97"/>
      <c r="CU106" s="97"/>
      <c r="CV106" s="97"/>
      <c r="CW106" s="97"/>
      <c r="CX106" s="97"/>
      <c r="CY106" s="97"/>
      <c r="CZ106" s="97"/>
    </row>
    <row r="107" spans="5:104" ht="3" customHeight="1">
      <c r="E107" s="67"/>
      <c r="F107" s="68"/>
      <c r="G107" s="111"/>
      <c r="H107" s="112"/>
      <c r="I107" s="112"/>
      <c r="J107" s="112"/>
      <c r="K107" s="112"/>
      <c r="L107" s="112"/>
      <c r="M107" s="113"/>
      <c r="N107" s="219"/>
      <c r="O107" s="220"/>
      <c r="P107" s="220"/>
      <c r="Q107" s="220"/>
      <c r="R107" s="220"/>
      <c r="S107" s="220"/>
      <c r="T107" s="220"/>
      <c r="U107" s="220"/>
      <c r="V107" s="220"/>
      <c r="W107" s="220"/>
      <c r="X107" s="221"/>
      <c r="Y107" s="360"/>
      <c r="Z107" s="361"/>
      <c r="AA107" s="361"/>
      <c r="AB107" s="361"/>
      <c r="AC107" s="361"/>
      <c r="AD107" s="361"/>
      <c r="AE107" s="361"/>
      <c r="AF107" s="361"/>
      <c r="AG107" s="361"/>
      <c r="AH107" s="361"/>
      <c r="AI107" s="361"/>
      <c r="AJ107" s="361"/>
      <c r="AK107" s="361"/>
      <c r="AL107" s="362"/>
      <c r="AM107" s="34"/>
      <c r="AN107" s="43"/>
      <c r="AO107" s="41"/>
      <c r="AP107" s="41"/>
      <c r="AQ107" s="41"/>
      <c r="AR107" s="41"/>
      <c r="AS107" s="41"/>
      <c r="AT107" s="41"/>
      <c r="AU107" s="41"/>
      <c r="AV107" s="41"/>
      <c r="AW107" s="41"/>
      <c r="AX107" s="41"/>
      <c r="AY107" s="41"/>
      <c r="AZ107" s="41"/>
      <c r="BA107" s="41"/>
      <c r="BB107" s="41"/>
      <c r="BC107" s="41"/>
      <c r="BD107" s="43"/>
      <c r="BE107" s="43"/>
      <c r="BF107" s="43"/>
      <c r="BG107" s="43"/>
      <c r="BH107" s="43"/>
      <c r="BI107" s="44"/>
      <c r="BJ107" s="42"/>
      <c r="BK107" s="43"/>
      <c r="BL107" s="43"/>
      <c r="BM107" s="43"/>
      <c r="BN107" s="43"/>
      <c r="BO107" s="43"/>
      <c r="BP107" s="43"/>
      <c r="BQ107" s="43"/>
      <c r="BR107" s="43"/>
      <c r="BS107" s="43"/>
      <c r="BT107" s="43"/>
      <c r="BU107" s="43"/>
      <c r="BV107" s="43"/>
      <c r="BW107" s="43"/>
      <c r="BX107" s="36"/>
      <c r="BY107" s="37"/>
      <c r="BZ107" s="38"/>
      <c r="CA107" s="38"/>
      <c r="CB107" s="38"/>
      <c r="CC107" s="38"/>
      <c r="CD107" s="39"/>
      <c r="CE107" s="38"/>
      <c r="CF107" s="38"/>
      <c r="CG107" s="38"/>
      <c r="CH107" s="40"/>
      <c r="CI107" s="97"/>
      <c r="CJ107" s="97"/>
      <c r="CK107" s="97"/>
      <c r="CL107" s="97"/>
      <c r="CM107" s="97"/>
      <c r="CN107" s="97"/>
      <c r="CO107" s="97"/>
      <c r="CP107" s="97"/>
      <c r="CQ107" s="97"/>
      <c r="CR107" s="97"/>
      <c r="CS107" s="97"/>
      <c r="CT107" s="97"/>
      <c r="CU107" s="97"/>
      <c r="CV107" s="97"/>
      <c r="CW107" s="97"/>
      <c r="CX107" s="97"/>
      <c r="CY107" s="97"/>
      <c r="CZ107" s="97"/>
    </row>
    <row r="108" spans="5:104" ht="6.65" customHeight="1">
      <c r="E108" s="258" t="s">
        <v>70</v>
      </c>
      <c r="F108" s="259"/>
      <c r="G108" s="146" t="s">
        <v>148</v>
      </c>
      <c r="H108" s="147"/>
      <c r="I108" s="147"/>
      <c r="J108" s="147"/>
      <c r="K108" s="147"/>
      <c r="L108" s="147"/>
      <c r="M108" s="148"/>
      <c r="N108" s="344" t="s">
        <v>58</v>
      </c>
      <c r="O108" s="345"/>
      <c r="P108" s="345"/>
      <c r="Q108" s="345"/>
      <c r="R108" s="345"/>
      <c r="S108" s="345"/>
      <c r="T108" s="345"/>
      <c r="U108" s="345"/>
      <c r="V108" s="345"/>
      <c r="W108" s="345"/>
      <c r="X108" s="346"/>
      <c r="Y108" s="354" t="s">
        <v>95</v>
      </c>
      <c r="Z108" s="355"/>
      <c r="AA108" s="355"/>
      <c r="AB108" s="355"/>
      <c r="AC108" s="355"/>
      <c r="AD108" s="355"/>
      <c r="AE108" s="355"/>
      <c r="AF108" s="355"/>
      <c r="AG108" s="355"/>
      <c r="AH108" s="355"/>
      <c r="AI108" s="355"/>
      <c r="AJ108" s="355"/>
      <c r="AK108" s="355"/>
      <c r="AL108" s="356"/>
      <c r="AM108" s="344" t="s">
        <v>71</v>
      </c>
      <c r="AN108" s="345"/>
      <c r="AO108" s="345"/>
      <c r="AP108" s="345"/>
      <c r="AQ108" s="345"/>
      <c r="AR108" s="345"/>
      <c r="AS108" s="345"/>
      <c r="AT108" s="345"/>
      <c r="AU108" s="345"/>
      <c r="AV108" s="345"/>
      <c r="AW108" s="345"/>
      <c r="AX108" s="345"/>
      <c r="AY108" s="345"/>
      <c r="AZ108" s="345"/>
      <c r="BA108" s="345"/>
      <c r="BB108" s="345"/>
      <c r="BC108" s="345"/>
      <c r="BD108" s="345"/>
      <c r="BE108" s="345"/>
      <c r="BF108" s="345"/>
      <c r="BG108" s="345"/>
      <c r="BH108" s="345"/>
      <c r="BI108" s="346"/>
      <c r="BJ108" s="158"/>
      <c r="BK108" s="159"/>
      <c r="BL108" s="159"/>
      <c r="BM108" s="159"/>
      <c r="BN108" s="159"/>
      <c r="BO108" s="159"/>
      <c r="BP108" s="159"/>
      <c r="BQ108" s="159"/>
      <c r="BR108" s="159"/>
      <c r="BS108" s="159"/>
      <c r="BT108" s="159"/>
      <c r="BU108" s="159"/>
      <c r="BV108" s="159"/>
      <c r="BW108" s="159"/>
      <c r="BX108" s="160"/>
      <c r="BY108" s="164"/>
      <c r="BZ108" s="165"/>
      <c r="CA108" s="165"/>
      <c r="CB108" s="165"/>
      <c r="CC108" s="353"/>
      <c r="CD108" s="166"/>
      <c r="CE108" s="165"/>
      <c r="CF108" s="165"/>
      <c r="CG108" s="165"/>
      <c r="CH108" s="167"/>
      <c r="CI108" s="345" t="s">
        <v>32</v>
      </c>
      <c r="CJ108" s="345"/>
      <c r="CK108" s="345"/>
      <c r="CL108" s="345"/>
      <c r="CM108" s="345"/>
      <c r="CN108" s="345"/>
      <c r="CO108" s="345"/>
      <c r="CP108" s="345"/>
      <c r="CQ108" s="345"/>
      <c r="CR108" s="345"/>
      <c r="CS108" s="345"/>
      <c r="CT108" s="345"/>
      <c r="CU108" s="345"/>
      <c r="CV108" s="345"/>
      <c r="CW108" s="345"/>
      <c r="CX108" s="345"/>
      <c r="CY108" s="345"/>
      <c r="CZ108" s="346"/>
    </row>
    <row r="109" spans="5:104" ht="6.65" customHeight="1">
      <c r="E109" s="65"/>
      <c r="F109" s="66"/>
      <c r="G109" s="108"/>
      <c r="H109" s="109"/>
      <c r="I109" s="109"/>
      <c r="J109" s="109"/>
      <c r="K109" s="109"/>
      <c r="L109" s="109"/>
      <c r="M109" s="110"/>
      <c r="N109" s="216"/>
      <c r="O109" s="217"/>
      <c r="P109" s="217"/>
      <c r="Q109" s="217"/>
      <c r="R109" s="217"/>
      <c r="S109" s="217"/>
      <c r="T109" s="217"/>
      <c r="U109" s="217"/>
      <c r="V109" s="217"/>
      <c r="W109" s="217"/>
      <c r="X109" s="218"/>
      <c r="Y109" s="357"/>
      <c r="Z109" s="358"/>
      <c r="AA109" s="358"/>
      <c r="AB109" s="358"/>
      <c r="AC109" s="358"/>
      <c r="AD109" s="358"/>
      <c r="AE109" s="358"/>
      <c r="AF109" s="358"/>
      <c r="AG109" s="358"/>
      <c r="AH109" s="358"/>
      <c r="AI109" s="358"/>
      <c r="AJ109" s="358"/>
      <c r="AK109" s="358"/>
      <c r="AL109" s="359"/>
      <c r="AM109" s="347"/>
      <c r="AN109" s="348"/>
      <c r="AO109" s="348"/>
      <c r="AP109" s="348"/>
      <c r="AQ109" s="348"/>
      <c r="AR109" s="348"/>
      <c r="AS109" s="348"/>
      <c r="AT109" s="348"/>
      <c r="AU109" s="348"/>
      <c r="AV109" s="348"/>
      <c r="AW109" s="348"/>
      <c r="AX109" s="348"/>
      <c r="AY109" s="348"/>
      <c r="AZ109" s="348"/>
      <c r="BA109" s="348"/>
      <c r="BB109" s="348"/>
      <c r="BC109" s="348"/>
      <c r="BD109" s="348"/>
      <c r="BE109" s="348"/>
      <c r="BF109" s="348"/>
      <c r="BG109" s="348"/>
      <c r="BH109" s="348"/>
      <c r="BI109" s="349"/>
      <c r="BJ109" s="161"/>
      <c r="BK109" s="162"/>
      <c r="BL109" s="162"/>
      <c r="BM109" s="162"/>
      <c r="BN109" s="162"/>
      <c r="BO109" s="162"/>
      <c r="BP109" s="162"/>
      <c r="BQ109" s="162"/>
      <c r="BR109" s="162"/>
      <c r="BS109" s="162"/>
      <c r="BT109" s="162"/>
      <c r="BU109" s="162"/>
      <c r="BV109" s="162"/>
      <c r="BW109" s="162"/>
      <c r="BX109" s="163"/>
      <c r="BY109" s="132"/>
      <c r="BZ109" s="133"/>
      <c r="CA109" s="133"/>
      <c r="CB109" s="133"/>
      <c r="CC109" s="134"/>
      <c r="CD109" s="168"/>
      <c r="CE109" s="133"/>
      <c r="CF109" s="133"/>
      <c r="CG109" s="133"/>
      <c r="CH109" s="169"/>
      <c r="CI109" s="220"/>
      <c r="CJ109" s="220"/>
      <c r="CK109" s="220"/>
      <c r="CL109" s="220"/>
      <c r="CM109" s="220"/>
      <c r="CN109" s="220"/>
      <c r="CO109" s="220"/>
      <c r="CP109" s="220"/>
      <c r="CQ109" s="220"/>
      <c r="CR109" s="220"/>
      <c r="CS109" s="220"/>
      <c r="CT109" s="220"/>
      <c r="CU109" s="220"/>
      <c r="CV109" s="220"/>
      <c r="CW109" s="220"/>
      <c r="CX109" s="220"/>
      <c r="CY109" s="220"/>
      <c r="CZ109" s="221"/>
    </row>
    <row r="110" spans="5:104" ht="6.65" customHeight="1">
      <c r="E110" s="65"/>
      <c r="F110" s="66"/>
      <c r="G110" s="108"/>
      <c r="H110" s="109"/>
      <c r="I110" s="109"/>
      <c r="J110" s="109"/>
      <c r="K110" s="109"/>
      <c r="L110" s="109"/>
      <c r="M110" s="110"/>
      <c r="N110" s="216"/>
      <c r="O110" s="217"/>
      <c r="P110" s="217"/>
      <c r="Q110" s="217"/>
      <c r="R110" s="217"/>
      <c r="S110" s="217"/>
      <c r="T110" s="217"/>
      <c r="U110" s="217"/>
      <c r="V110" s="217"/>
      <c r="W110" s="217"/>
      <c r="X110" s="218"/>
      <c r="Y110" s="357"/>
      <c r="Z110" s="358"/>
      <c r="AA110" s="358"/>
      <c r="AB110" s="358"/>
      <c r="AC110" s="358"/>
      <c r="AD110" s="358"/>
      <c r="AE110" s="358"/>
      <c r="AF110" s="358"/>
      <c r="AG110" s="358"/>
      <c r="AH110" s="358"/>
      <c r="AI110" s="358"/>
      <c r="AJ110" s="358"/>
      <c r="AK110" s="358"/>
      <c r="AL110" s="359"/>
      <c r="AM110" s="105" t="s">
        <v>204</v>
      </c>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7"/>
      <c r="BJ110" s="31"/>
      <c r="BK110" s="54"/>
      <c r="BL110" s="54"/>
      <c r="BM110" s="54"/>
      <c r="BN110" s="54"/>
      <c r="BO110" s="54"/>
      <c r="BP110" s="54"/>
      <c r="BQ110" s="54"/>
      <c r="BR110" s="54"/>
      <c r="BS110" s="54"/>
      <c r="BT110" s="54"/>
      <c r="BU110" s="54"/>
      <c r="BV110" s="54"/>
      <c r="BW110" s="54"/>
      <c r="BX110" s="32"/>
      <c r="BY110" s="128" t="str">
        <f>IF(BP113="","",IF(BP113&lt;=AY115,"○",""))</f>
        <v/>
      </c>
      <c r="BZ110" s="88"/>
      <c r="CA110" s="88"/>
      <c r="CB110" s="88"/>
      <c r="CC110" s="88"/>
      <c r="CD110" s="306" t="str">
        <f>IF(BP113="","",IF(BP113&gt;AY115,"○",""))</f>
        <v/>
      </c>
      <c r="CE110" s="88"/>
      <c r="CF110" s="88"/>
      <c r="CG110" s="88"/>
      <c r="CH110" s="92"/>
      <c r="CI110" s="147" t="s">
        <v>33</v>
      </c>
      <c r="CJ110" s="147"/>
      <c r="CK110" s="147"/>
      <c r="CL110" s="147"/>
      <c r="CM110" s="147"/>
      <c r="CN110" s="147"/>
      <c r="CO110" s="147"/>
      <c r="CP110" s="147"/>
      <c r="CQ110" s="147"/>
      <c r="CR110" s="147"/>
      <c r="CS110" s="147"/>
      <c r="CT110" s="147"/>
      <c r="CU110" s="147"/>
      <c r="CV110" s="147"/>
      <c r="CW110" s="147"/>
      <c r="CX110" s="147"/>
      <c r="CY110" s="147"/>
      <c r="CZ110" s="148"/>
    </row>
    <row r="111" spans="5:104" ht="6.65" customHeight="1">
      <c r="E111" s="65"/>
      <c r="F111" s="66"/>
      <c r="G111" s="108"/>
      <c r="H111" s="109"/>
      <c r="I111" s="109"/>
      <c r="J111" s="109"/>
      <c r="K111" s="109"/>
      <c r="L111" s="109"/>
      <c r="M111" s="110"/>
      <c r="N111" s="216"/>
      <c r="O111" s="217"/>
      <c r="P111" s="217"/>
      <c r="Q111" s="217"/>
      <c r="R111" s="217"/>
      <c r="S111" s="217"/>
      <c r="T111" s="217"/>
      <c r="U111" s="217"/>
      <c r="V111" s="217"/>
      <c r="W111" s="217"/>
      <c r="X111" s="218"/>
      <c r="Y111" s="357"/>
      <c r="Z111" s="358"/>
      <c r="AA111" s="358"/>
      <c r="AB111" s="358"/>
      <c r="AC111" s="358"/>
      <c r="AD111" s="358"/>
      <c r="AE111" s="358"/>
      <c r="AF111" s="358"/>
      <c r="AG111" s="358"/>
      <c r="AH111" s="358"/>
      <c r="AI111" s="358"/>
      <c r="AJ111" s="358"/>
      <c r="AK111" s="358"/>
      <c r="AL111" s="359"/>
      <c r="AM111" s="108"/>
      <c r="AN111" s="109"/>
      <c r="AO111" s="109"/>
      <c r="AP111" s="109"/>
      <c r="AQ111" s="109"/>
      <c r="AR111" s="109"/>
      <c r="AS111" s="109"/>
      <c r="AT111" s="109"/>
      <c r="AU111" s="109"/>
      <c r="AV111" s="109"/>
      <c r="AW111" s="109"/>
      <c r="AX111" s="109"/>
      <c r="AY111" s="109"/>
      <c r="AZ111" s="109"/>
      <c r="BA111" s="109"/>
      <c r="BB111" s="109"/>
      <c r="BC111" s="109"/>
      <c r="BD111" s="109"/>
      <c r="BE111" s="109"/>
      <c r="BF111" s="109"/>
      <c r="BG111" s="109"/>
      <c r="BH111" s="109"/>
      <c r="BI111" s="110"/>
      <c r="BJ111" s="34"/>
      <c r="BK111" s="55"/>
      <c r="BL111" s="55"/>
      <c r="BM111" s="55"/>
      <c r="BN111" s="55"/>
      <c r="BO111" s="55"/>
      <c r="BP111" s="55"/>
      <c r="BQ111" s="55"/>
      <c r="BR111" s="55"/>
      <c r="BS111" s="55"/>
      <c r="BT111" s="55"/>
      <c r="BU111" s="55"/>
      <c r="BV111" s="55"/>
      <c r="BW111" s="55"/>
      <c r="BX111" s="40"/>
      <c r="BY111" s="129"/>
      <c r="BZ111" s="89"/>
      <c r="CA111" s="89"/>
      <c r="CB111" s="89"/>
      <c r="CC111" s="89"/>
      <c r="CD111" s="307"/>
      <c r="CE111" s="89"/>
      <c r="CF111" s="89"/>
      <c r="CG111" s="89"/>
      <c r="CH111" s="93"/>
      <c r="CI111" s="109"/>
      <c r="CJ111" s="109"/>
      <c r="CK111" s="109"/>
      <c r="CL111" s="109"/>
      <c r="CM111" s="109"/>
      <c r="CN111" s="109"/>
      <c r="CO111" s="109"/>
      <c r="CP111" s="109"/>
      <c r="CQ111" s="109"/>
      <c r="CR111" s="109"/>
      <c r="CS111" s="109"/>
      <c r="CT111" s="109"/>
      <c r="CU111" s="109"/>
      <c r="CV111" s="109"/>
      <c r="CW111" s="109"/>
      <c r="CX111" s="109"/>
      <c r="CY111" s="109"/>
      <c r="CZ111" s="110"/>
    </row>
    <row r="112" spans="5:104" ht="6.65" customHeight="1">
      <c r="E112" s="65"/>
      <c r="F112" s="66"/>
      <c r="G112" s="108"/>
      <c r="H112" s="109"/>
      <c r="I112" s="109"/>
      <c r="J112" s="109"/>
      <c r="K112" s="109"/>
      <c r="L112" s="109"/>
      <c r="M112" s="110"/>
      <c r="N112" s="216"/>
      <c r="O112" s="217"/>
      <c r="P112" s="217"/>
      <c r="Q112" s="217"/>
      <c r="R112" s="217"/>
      <c r="S112" s="217"/>
      <c r="T112" s="217"/>
      <c r="U112" s="217"/>
      <c r="V112" s="217"/>
      <c r="W112" s="217"/>
      <c r="X112" s="218"/>
      <c r="Y112" s="357"/>
      <c r="Z112" s="358"/>
      <c r="AA112" s="358"/>
      <c r="AB112" s="358"/>
      <c r="AC112" s="358"/>
      <c r="AD112" s="358"/>
      <c r="AE112" s="358"/>
      <c r="AF112" s="358"/>
      <c r="AG112" s="358"/>
      <c r="AH112" s="358"/>
      <c r="AI112" s="358"/>
      <c r="AJ112" s="358"/>
      <c r="AK112" s="358"/>
      <c r="AL112" s="359"/>
      <c r="AM112" s="108"/>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110"/>
      <c r="BJ112" s="34"/>
      <c r="BK112" s="55"/>
      <c r="BL112" s="55"/>
      <c r="BM112" s="55"/>
      <c r="BN112" s="55"/>
      <c r="BO112" s="55"/>
      <c r="BP112" s="55"/>
      <c r="BQ112" s="55"/>
      <c r="BR112" s="55"/>
      <c r="BS112" s="55"/>
      <c r="BT112" s="55"/>
      <c r="BU112" s="55"/>
      <c r="BV112" s="55"/>
      <c r="BW112" s="55"/>
      <c r="BX112" s="40"/>
      <c r="BY112" s="129"/>
      <c r="BZ112" s="89"/>
      <c r="CA112" s="89"/>
      <c r="CB112" s="89"/>
      <c r="CC112" s="89"/>
      <c r="CD112" s="307"/>
      <c r="CE112" s="89"/>
      <c r="CF112" s="89"/>
      <c r="CG112" s="89"/>
      <c r="CH112" s="93"/>
      <c r="CI112" s="109"/>
      <c r="CJ112" s="109"/>
      <c r="CK112" s="109"/>
      <c r="CL112" s="109"/>
      <c r="CM112" s="109"/>
      <c r="CN112" s="109"/>
      <c r="CO112" s="109"/>
      <c r="CP112" s="109"/>
      <c r="CQ112" s="109"/>
      <c r="CR112" s="109"/>
      <c r="CS112" s="109"/>
      <c r="CT112" s="109"/>
      <c r="CU112" s="109"/>
      <c r="CV112" s="109"/>
      <c r="CW112" s="109"/>
      <c r="CX112" s="109"/>
      <c r="CY112" s="109"/>
      <c r="CZ112" s="110"/>
    </row>
    <row r="113" spans="4:123" ht="6.65" customHeight="1">
      <c r="E113" s="65"/>
      <c r="F113" s="66"/>
      <c r="G113" s="108"/>
      <c r="H113" s="109"/>
      <c r="I113" s="109"/>
      <c r="J113" s="109"/>
      <c r="K113" s="109"/>
      <c r="L113" s="109"/>
      <c r="M113" s="110"/>
      <c r="N113" s="216"/>
      <c r="O113" s="217"/>
      <c r="P113" s="217"/>
      <c r="Q113" s="217"/>
      <c r="R113" s="217"/>
      <c r="S113" s="217"/>
      <c r="T113" s="217"/>
      <c r="U113" s="217"/>
      <c r="V113" s="217"/>
      <c r="W113" s="217"/>
      <c r="X113" s="218"/>
      <c r="Y113" s="357"/>
      <c r="Z113" s="358"/>
      <c r="AA113" s="358"/>
      <c r="AB113" s="358"/>
      <c r="AC113" s="358"/>
      <c r="AD113" s="358"/>
      <c r="AE113" s="358"/>
      <c r="AF113" s="358"/>
      <c r="AG113" s="358"/>
      <c r="AH113" s="358"/>
      <c r="AI113" s="358"/>
      <c r="AJ113" s="358"/>
      <c r="AK113" s="358"/>
      <c r="AL113" s="359"/>
      <c r="AM113" s="108"/>
      <c r="AN113" s="109"/>
      <c r="AO113" s="109"/>
      <c r="AP113" s="109"/>
      <c r="AQ113" s="109"/>
      <c r="AR113" s="109"/>
      <c r="AS113" s="109"/>
      <c r="AT113" s="109"/>
      <c r="AU113" s="109"/>
      <c r="AV113" s="109"/>
      <c r="AW113" s="109"/>
      <c r="AX113" s="109"/>
      <c r="AY113" s="109"/>
      <c r="AZ113" s="109"/>
      <c r="BA113" s="109"/>
      <c r="BB113" s="109"/>
      <c r="BC113" s="109"/>
      <c r="BD113" s="109"/>
      <c r="BE113" s="109"/>
      <c r="BF113" s="109"/>
      <c r="BG113" s="109"/>
      <c r="BH113" s="109"/>
      <c r="BI113" s="110"/>
      <c r="BJ113" s="330" t="s">
        <v>21</v>
      </c>
      <c r="BK113" s="331"/>
      <c r="BL113" s="331"/>
      <c r="BM113" s="331"/>
      <c r="BN113" s="331"/>
      <c r="BO113" s="331"/>
      <c r="BP113" s="290"/>
      <c r="BQ113" s="290"/>
      <c r="BR113" s="290"/>
      <c r="BS113" s="290"/>
      <c r="BT113" s="290"/>
      <c r="BU113" s="180" t="s">
        <v>28</v>
      </c>
      <c r="BV113" s="180"/>
      <c r="BW113" s="180"/>
      <c r="BX113" s="56"/>
      <c r="BY113" s="129"/>
      <c r="BZ113" s="89"/>
      <c r="CA113" s="89"/>
      <c r="CB113" s="89"/>
      <c r="CC113" s="89"/>
      <c r="CD113" s="307"/>
      <c r="CE113" s="89"/>
      <c r="CF113" s="89"/>
      <c r="CG113" s="89"/>
      <c r="CH113" s="93"/>
      <c r="CI113" s="109"/>
      <c r="CJ113" s="109"/>
      <c r="CK113" s="109"/>
      <c r="CL113" s="109"/>
      <c r="CM113" s="109"/>
      <c r="CN113" s="109"/>
      <c r="CO113" s="109"/>
      <c r="CP113" s="109"/>
      <c r="CQ113" s="109"/>
      <c r="CR113" s="109"/>
      <c r="CS113" s="109"/>
      <c r="CT113" s="109"/>
      <c r="CU113" s="109"/>
      <c r="CV113" s="109"/>
      <c r="CW113" s="109"/>
      <c r="CX113" s="109"/>
      <c r="CY113" s="109"/>
      <c r="CZ113" s="110"/>
    </row>
    <row r="114" spans="4:123" ht="6.65" customHeight="1">
      <c r="E114" s="65"/>
      <c r="F114" s="66"/>
      <c r="G114" s="108"/>
      <c r="H114" s="109"/>
      <c r="I114" s="109"/>
      <c r="J114" s="109"/>
      <c r="K114" s="109"/>
      <c r="L114" s="109"/>
      <c r="M114" s="110"/>
      <c r="N114" s="216"/>
      <c r="O114" s="217"/>
      <c r="P114" s="217"/>
      <c r="Q114" s="217"/>
      <c r="R114" s="217"/>
      <c r="S114" s="217"/>
      <c r="T114" s="217"/>
      <c r="U114" s="217"/>
      <c r="V114" s="217"/>
      <c r="W114" s="217"/>
      <c r="X114" s="218"/>
      <c r="Y114" s="357"/>
      <c r="Z114" s="358"/>
      <c r="AA114" s="358"/>
      <c r="AB114" s="358"/>
      <c r="AC114" s="358"/>
      <c r="AD114" s="358"/>
      <c r="AE114" s="358"/>
      <c r="AF114" s="358"/>
      <c r="AG114" s="358"/>
      <c r="AH114" s="358"/>
      <c r="AI114" s="358"/>
      <c r="AJ114" s="358"/>
      <c r="AK114" s="358"/>
      <c r="AL114" s="359"/>
      <c r="AM114" s="108"/>
      <c r="AN114" s="109"/>
      <c r="AO114" s="109"/>
      <c r="AP114" s="109"/>
      <c r="AQ114" s="109"/>
      <c r="AR114" s="109"/>
      <c r="AS114" s="109"/>
      <c r="AT114" s="109"/>
      <c r="AU114" s="109"/>
      <c r="AV114" s="109"/>
      <c r="AW114" s="109"/>
      <c r="AX114" s="109"/>
      <c r="AY114" s="109"/>
      <c r="AZ114" s="109"/>
      <c r="BA114" s="109"/>
      <c r="BB114" s="109"/>
      <c r="BC114" s="109"/>
      <c r="BD114" s="109"/>
      <c r="BE114" s="109"/>
      <c r="BF114" s="109"/>
      <c r="BG114" s="109"/>
      <c r="BH114" s="109"/>
      <c r="BI114" s="110"/>
      <c r="BJ114" s="330"/>
      <c r="BK114" s="331"/>
      <c r="BL114" s="331"/>
      <c r="BM114" s="331"/>
      <c r="BN114" s="331"/>
      <c r="BO114" s="331"/>
      <c r="BP114" s="291"/>
      <c r="BQ114" s="291"/>
      <c r="BR114" s="291"/>
      <c r="BS114" s="291"/>
      <c r="BT114" s="291"/>
      <c r="BU114" s="180"/>
      <c r="BV114" s="180"/>
      <c r="BW114" s="180"/>
      <c r="BX114" s="56"/>
      <c r="BY114" s="129"/>
      <c r="BZ114" s="89"/>
      <c r="CA114" s="89"/>
      <c r="CB114" s="89"/>
      <c r="CC114" s="89"/>
      <c r="CD114" s="307"/>
      <c r="CE114" s="89"/>
      <c r="CF114" s="89"/>
      <c r="CG114" s="89"/>
      <c r="CH114" s="93"/>
      <c r="CI114" s="109"/>
      <c r="CJ114" s="109"/>
      <c r="CK114" s="109"/>
      <c r="CL114" s="109"/>
      <c r="CM114" s="109"/>
      <c r="CN114" s="109"/>
      <c r="CO114" s="109"/>
      <c r="CP114" s="109"/>
      <c r="CQ114" s="109"/>
      <c r="CR114" s="109"/>
      <c r="CS114" s="109"/>
      <c r="CT114" s="109"/>
      <c r="CU114" s="109"/>
      <c r="CV114" s="109"/>
      <c r="CW114" s="109"/>
      <c r="CX114" s="109"/>
      <c r="CY114" s="109"/>
      <c r="CZ114" s="110"/>
    </row>
    <row r="115" spans="4:123" ht="6.65" customHeight="1">
      <c r="E115" s="65"/>
      <c r="F115" s="66"/>
      <c r="G115" s="108"/>
      <c r="H115" s="109"/>
      <c r="I115" s="109"/>
      <c r="J115" s="109"/>
      <c r="K115" s="109"/>
      <c r="L115" s="109"/>
      <c r="M115" s="110"/>
      <c r="N115" s="216"/>
      <c r="O115" s="217"/>
      <c r="P115" s="217"/>
      <c r="Q115" s="217"/>
      <c r="R115" s="217"/>
      <c r="S115" s="217"/>
      <c r="T115" s="217"/>
      <c r="U115" s="217"/>
      <c r="V115" s="217"/>
      <c r="W115" s="217"/>
      <c r="X115" s="218"/>
      <c r="Y115" s="357"/>
      <c r="Z115" s="358"/>
      <c r="AA115" s="358"/>
      <c r="AB115" s="358"/>
      <c r="AC115" s="358"/>
      <c r="AD115" s="358"/>
      <c r="AE115" s="358"/>
      <c r="AF115" s="358"/>
      <c r="AG115" s="358"/>
      <c r="AH115" s="358"/>
      <c r="AI115" s="358"/>
      <c r="AJ115" s="358"/>
      <c r="AK115" s="358"/>
      <c r="AL115" s="359"/>
      <c r="AM115" s="34"/>
      <c r="AN115" s="35"/>
      <c r="AO115" s="35"/>
      <c r="AP115" s="35"/>
      <c r="AQ115" s="35"/>
      <c r="AR115" s="35"/>
      <c r="AS115" s="331" t="s">
        <v>15</v>
      </c>
      <c r="AT115" s="187"/>
      <c r="AU115" s="187"/>
      <c r="AV115" s="187"/>
      <c r="AW115" s="187"/>
      <c r="AX115" s="187"/>
      <c r="AY115" s="329" t="str">
        <f>IF(BD11="","?",VLOOKUP(AH5,DI66:DM71,5,0))</f>
        <v>?</v>
      </c>
      <c r="AZ115" s="204"/>
      <c r="BA115" s="204"/>
      <c r="BB115" s="204"/>
      <c r="BC115" s="180" t="s">
        <v>28</v>
      </c>
      <c r="BD115" s="180"/>
      <c r="BE115" s="180"/>
      <c r="BF115" s="43"/>
      <c r="BG115" s="43"/>
      <c r="BH115" s="43"/>
      <c r="BI115" s="44"/>
      <c r="BJ115" s="330" t="s">
        <v>22</v>
      </c>
      <c r="BK115" s="331"/>
      <c r="BL115" s="331"/>
      <c r="BM115" s="331"/>
      <c r="BN115" s="331"/>
      <c r="BO115" s="331"/>
      <c r="BP115" s="290"/>
      <c r="BQ115" s="290"/>
      <c r="BR115" s="290"/>
      <c r="BS115" s="290"/>
      <c r="BT115" s="290"/>
      <c r="BU115" s="289" t="s">
        <v>28</v>
      </c>
      <c r="BV115" s="180"/>
      <c r="BW115" s="180"/>
      <c r="BX115" s="40"/>
      <c r="BY115" s="129"/>
      <c r="BZ115" s="89"/>
      <c r="CA115" s="89"/>
      <c r="CB115" s="89"/>
      <c r="CC115" s="89"/>
      <c r="CD115" s="307"/>
      <c r="CE115" s="89"/>
      <c r="CF115" s="89"/>
      <c r="CG115" s="89"/>
      <c r="CH115" s="93"/>
      <c r="CI115" s="109"/>
      <c r="CJ115" s="109"/>
      <c r="CK115" s="109"/>
      <c r="CL115" s="109"/>
      <c r="CM115" s="109"/>
      <c r="CN115" s="109"/>
      <c r="CO115" s="109"/>
      <c r="CP115" s="109"/>
      <c r="CQ115" s="109"/>
      <c r="CR115" s="109"/>
      <c r="CS115" s="109"/>
      <c r="CT115" s="109"/>
      <c r="CU115" s="109"/>
      <c r="CV115" s="109"/>
      <c r="CW115" s="109"/>
      <c r="CX115" s="109"/>
      <c r="CY115" s="109"/>
      <c r="CZ115" s="110"/>
    </row>
    <row r="116" spans="4:123" ht="6.65" customHeight="1">
      <c r="E116" s="65"/>
      <c r="F116" s="66"/>
      <c r="G116" s="108"/>
      <c r="H116" s="109"/>
      <c r="I116" s="109"/>
      <c r="J116" s="109"/>
      <c r="K116" s="109"/>
      <c r="L116" s="109"/>
      <c r="M116" s="110"/>
      <c r="N116" s="216"/>
      <c r="O116" s="217"/>
      <c r="P116" s="217"/>
      <c r="Q116" s="217"/>
      <c r="R116" s="217"/>
      <c r="S116" s="217"/>
      <c r="T116" s="217"/>
      <c r="U116" s="217"/>
      <c r="V116" s="217"/>
      <c r="W116" s="217"/>
      <c r="X116" s="218"/>
      <c r="Y116" s="357"/>
      <c r="Z116" s="358"/>
      <c r="AA116" s="358"/>
      <c r="AB116" s="358"/>
      <c r="AC116" s="358"/>
      <c r="AD116" s="358"/>
      <c r="AE116" s="358"/>
      <c r="AF116" s="358"/>
      <c r="AG116" s="358"/>
      <c r="AH116" s="358"/>
      <c r="AI116" s="358"/>
      <c r="AJ116" s="358"/>
      <c r="AK116" s="358"/>
      <c r="AL116" s="359"/>
      <c r="AM116" s="34"/>
      <c r="AN116" s="35"/>
      <c r="AO116" s="35"/>
      <c r="AP116" s="35"/>
      <c r="AQ116" s="35"/>
      <c r="AR116" s="35"/>
      <c r="AS116" s="187"/>
      <c r="AT116" s="187"/>
      <c r="AU116" s="187"/>
      <c r="AV116" s="187"/>
      <c r="AW116" s="187"/>
      <c r="AX116" s="187"/>
      <c r="AY116" s="205"/>
      <c r="AZ116" s="205"/>
      <c r="BA116" s="205"/>
      <c r="BB116" s="205"/>
      <c r="BC116" s="180"/>
      <c r="BD116" s="180"/>
      <c r="BE116" s="180"/>
      <c r="BF116" s="43"/>
      <c r="BG116" s="43"/>
      <c r="BH116" s="43"/>
      <c r="BI116" s="44"/>
      <c r="BJ116" s="330"/>
      <c r="BK116" s="331"/>
      <c r="BL116" s="331"/>
      <c r="BM116" s="331"/>
      <c r="BN116" s="331"/>
      <c r="BO116" s="331"/>
      <c r="BP116" s="291"/>
      <c r="BQ116" s="291"/>
      <c r="BR116" s="291"/>
      <c r="BS116" s="291"/>
      <c r="BT116" s="291"/>
      <c r="BU116" s="180"/>
      <c r="BV116" s="180"/>
      <c r="BW116" s="180"/>
      <c r="BX116" s="40"/>
      <c r="BY116" s="129"/>
      <c r="BZ116" s="89"/>
      <c r="CA116" s="89"/>
      <c r="CB116" s="89"/>
      <c r="CC116" s="89"/>
      <c r="CD116" s="307"/>
      <c r="CE116" s="89"/>
      <c r="CF116" s="89"/>
      <c r="CG116" s="89"/>
      <c r="CH116" s="93"/>
      <c r="CI116" s="109"/>
      <c r="CJ116" s="109"/>
      <c r="CK116" s="109"/>
      <c r="CL116" s="109"/>
      <c r="CM116" s="109"/>
      <c r="CN116" s="109"/>
      <c r="CO116" s="109"/>
      <c r="CP116" s="109"/>
      <c r="CQ116" s="109"/>
      <c r="CR116" s="109"/>
      <c r="CS116" s="109"/>
      <c r="CT116" s="109"/>
      <c r="CU116" s="109"/>
      <c r="CV116" s="109"/>
      <c r="CW116" s="109"/>
      <c r="CX116" s="109"/>
      <c r="CY116" s="109"/>
      <c r="CZ116" s="110"/>
    </row>
    <row r="117" spans="4:123" ht="3" customHeight="1">
      <c r="E117" s="67"/>
      <c r="F117" s="68"/>
      <c r="G117" s="111"/>
      <c r="H117" s="112"/>
      <c r="I117" s="112"/>
      <c r="J117" s="112"/>
      <c r="K117" s="112"/>
      <c r="L117" s="112"/>
      <c r="M117" s="113"/>
      <c r="N117" s="219"/>
      <c r="O117" s="220"/>
      <c r="P117" s="220"/>
      <c r="Q117" s="220"/>
      <c r="R117" s="220"/>
      <c r="S117" s="220"/>
      <c r="T117" s="220"/>
      <c r="U117" s="220"/>
      <c r="V117" s="220"/>
      <c r="W117" s="220"/>
      <c r="X117" s="221"/>
      <c r="Y117" s="360"/>
      <c r="Z117" s="361"/>
      <c r="AA117" s="361"/>
      <c r="AB117" s="361"/>
      <c r="AC117" s="361"/>
      <c r="AD117" s="361"/>
      <c r="AE117" s="361"/>
      <c r="AF117" s="361"/>
      <c r="AG117" s="361"/>
      <c r="AH117" s="361"/>
      <c r="AI117" s="361"/>
      <c r="AJ117" s="361"/>
      <c r="AK117" s="361"/>
      <c r="AL117" s="362"/>
      <c r="AM117" s="51"/>
      <c r="AN117" s="52"/>
      <c r="AO117" s="52"/>
      <c r="AP117" s="52"/>
      <c r="AQ117" s="52"/>
      <c r="AR117" s="52"/>
      <c r="AS117" s="46"/>
      <c r="AT117" s="46"/>
      <c r="AU117" s="46"/>
      <c r="AV117" s="46"/>
      <c r="AW117" s="46"/>
      <c r="AX117" s="46"/>
      <c r="AY117" s="57"/>
      <c r="AZ117" s="57"/>
      <c r="BA117" s="57"/>
      <c r="BB117" s="57"/>
      <c r="BC117" s="58"/>
      <c r="BD117" s="58"/>
      <c r="BE117" s="58"/>
      <c r="BF117" s="46"/>
      <c r="BG117" s="46"/>
      <c r="BH117" s="46"/>
      <c r="BI117" s="59"/>
      <c r="BJ117" s="60"/>
      <c r="BK117" s="61"/>
      <c r="BL117" s="61"/>
      <c r="BM117" s="61"/>
      <c r="BN117" s="61"/>
      <c r="BO117" s="61"/>
      <c r="BP117" s="62"/>
      <c r="BQ117" s="62"/>
      <c r="BR117" s="62"/>
      <c r="BS117" s="62"/>
      <c r="BT117" s="62"/>
      <c r="BU117" s="58"/>
      <c r="BV117" s="58"/>
      <c r="BW117" s="58"/>
      <c r="BX117" s="47"/>
      <c r="BY117" s="313"/>
      <c r="BZ117" s="309"/>
      <c r="CA117" s="309"/>
      <c r="CB117" s="309"/>
      <c r="CC117" s="309"/>
      <c r="CD117" s="308"/>
      <c r="CE117" s="309"/>
      <c r="CF117" s="309"/>
      <c r="CG117" s="309"/>
      <c r="CH117" s="310"/>
      <c r="CI117" s="112"/>
      <c r="CJ117" s="112"/>
      <c r="CK117" s="112"/>
      <c r="CL117" s="112"/>
      <c r="CM117" s="112"/>
      <c r="CN117" s="112"/>
      <c r="CO117" s="112"/>
      <c r="CP117" s="112"/>
      <c r="CQ117" s="112"/>
      <c r="CR117" s="112"/>
      <c r="CS117" s="112"/>
      <c r="CT117" s="112"/>
      <c r="CU117" s="112"/>
      <c r="CV117" s="112"/>
      <c r="CW117" s="112"/>
      <c r="CX117" s="112"/>
      <c r="CY117" s="112"/>
      <c r="CZ117" s="113"/>
    </row>
    <row r="118" spans="4:123" ht="7.5" customHeight="1">
      <c r="E118" s="253" t="s">
        <v>205</v>
      </c>
      <c r="F118" s="254"/>
      <c r="G118" s="254"/>
      <c r="H118" s="254"/>
      <c r="I118" s="254"/>
      <c r="J118" s="254"/>
      <c r="K118" s="254"/>
      <c r="L118" s="254"/>
      <c r="M118" s="254"/>
      <c r="N118" s="254"/>
      <c r="O118" s="254"/>
      <c r="P118" s="254"/>
      <c r="Q118" s="254"/>
      <c r="R118" s="254"/>
      <c r="S118" s="254"/>
      <c r="T118" s="254"/>
      <c r="U118" s="254"/>
      <c r="V118" s="254"/>
      <c r="W118" s="254"/>
      <c r="X118" s="254"/>
      <c r="Y118" s="254"/>
      <c r="Z118" s="254"/>
      <c r="AA118" s="254"/>
      <c r="AB118" s="254"/>
      <c r="AC118" s="254"/>
      <c r="AD118" s="254"/>
      <c r="AE118" s="254"/>
      <c r="AF118" s="254"/>
      <c r="AG118" s="254"/>
      <c r="AH118" s="254"/>
      <c r="AI118" s="254"/>
      <c r="AJ118" s="254"/>
      <c r="AK118" s="254"/>
      <c r="AL118" s="254"/>
      <c r="AM118" s="254"/>
      <c r="AN118" s="254"/>
      <c r="AO118" s="254"/>
      <c r="AP118" s="254"/>
      <c r="AQ118" s="254"/>
      <c r="AR118" s="254"/>
      <c r="AS118" s="254"/>
      <c r="AT118" s="254"/>
      <c r="AU118" s="254"/>
      <c r="AV118" s="254"/>
      <c r="AW118" s="254"/>
      <c r="AX118" s="254"/>
      <c r="AY118" s="254"/>
      <c r="AZ118" s="254"/>
      <c r="BA118" s="254"/>
      <c r="BB118" s="254"/>
      <c r="BC118" s="254"/>
      <c r="BD118" s="254"/>
      <c r="BE118" s="254"/>
      <c r="BF118" s="254"/>
      <c r="BG118" s="254"/>
      <c r="BH118" s="254"/>
      <c r="BI118" s="254"/>
      <c r="BJ118" s="254"/>
      <c r="BK118" s="254"/>
      <c r="BL118" s="254"/>
      <c r="BM118" s="254"/>
      <c r="BN118" s="254"/>
      <c r="BO118" s="254"/>
      <c r="BP118" s="254"/>
      <c r="BQ118" s="254"/>
      <c r="BR118" s="254"/>
      <c r="BS118" s="254"/>
      <c r="BT118" s="254"/>
      <c r="BU118" s="254"/>
      <c r="BV118" s="254"/>
      <c r="BW118" s="254"/>
      <c r="BX118" s="254"/>
      <c r="BY118" s="254"/>
      <c r="BZ118" s="254"/>
      <c r="CA118" s="254"/>
      <c r="CB118" s="254"/>
      <c r="CC118" s="254"/>
      <c r="CD118" s="254"/>
      <c r="CE118" s="254"/>
      <c r="CF118" s="254"/>
      <c r="CG118" s="254"/>
      <c r="CH118" s="255"/>
      <c r="CI118" s="63"/>
    </row>
    <row r="119" spans="4:123" ht="7.5" customHeight="1">
      <c r="E119" s="84"/>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c r="AI119" s="85"/>
      <c r="AJ119" s="85"/>
      <c r="AK119" s="85"/>
      <c r="AL119" s="85"/>
      <c r="AM119" s="85"/>
      <c r="AN119" s="85"/>
      <c r="AO119" s="85"/>
      <c r="AP119" s="85"/>
      <c r="AQ119" s="85"/>
      <c r="AR119" s="85"/>
      <c r="AS119" s="85"/>
      <c r="AT119" s="85"/>
      <c r="AU119" s="85"/>
      <c r="AV119" s="85"/>
      <c r="AW119" s="85"/>
      <c r="AX119" s="85"/>
      <c r="AY119" s="85"/>
      <c r="AZ119" s="85"/>
      <c r="BA119" s="85"/>
      <c r="BB119" s="85"/>
      <c r="BC119" s="85"/>
      <c r="BD119" s="85"/>
      <c r="BE119" s="85"/>
      <c r="BF119" s="85"/>
      <c r="BG119" s="85"/>
      <c r="BH119" s="85"/>
      <c r="BI119" s="85"/>
      <c r="BJ119" s="85"/>
      <c r="BK119" s="85"/>
      <c r="BL119" s="85"/>
      <c r="BM119" s="85"/>
      <c r="BN119" s="85"/>
      <c r="BO119" s="85"/>
      <c r="BP119" s="85"/>
      <c r="BQ119" s="85"/>
      <c r="BR119" s="85"/>
      <c r="BS119" s="85"/>
      <c r="BT119" s="85"/>
      <c r="BU119" s="85"/>
      <c r="BV119" s="85"/>
      <c r="BW119" s="85"/>
      <c r="BX119" s="85"/>
      <c r="BY119" s="85"/>
      <c r="BZ119" s="85"/>
      <c r="CA119" s="85"/>
      <c r="CB119" s="85"/>
      <c r="CC119" s="85"/>
      <c r="CD119" s="85"/>
      <c r="CE119" s="85"/>
      <c r="CF119" s="85"/>
      <c r="CG119" s="85"/>
      <c r="CH119" s="223"/>
      <c r="CI119" s="63"/>
    </row>
    <row r="120" spans="4:123" ht="7.5" customHeight="1">
      <c r="E120" s="261"/>
      <c r="F120" s="262"/>
      <c r="G120" s="262"/>
      <c r="H120" s="262"/>
      <c r="I120" s="262"/>
      <c r="J120" s="262"/>
      <c r="K120" s="262"/>
      <c r="L120" s="262"/>
      <c r="M120" s="262"/>
      <c r="N120" s="262"/>
      <c r="O120" s="262"/>
      <c r="P120" s="262"/>
      <c r="Q120" s="262"/>
      <c r="R120" s="262"/>
      <c r="S120" s="262"/>
      <c r="T120" s="262"/>
      <c r="U120" s="262"/>
      <c r="V120" s="262"/>
      <c r="W120" s="262"/>
      <c r="X120" s="262"/>
      <c r="Y120" s="262"/>
      <c r="Z120" s="262"/>
      <c r="AA120" s="262"/>
      <c r="AB120" s="262"/>
      <c r="AC120" s="262"/>
      <c r="AD120" s="262"/>
      <c r="AE120" s="262"/>
      <c r="AF120" s="262"/>
      <c r="AG120" s="262"/>
      <c r="AH120" s="262"/>
      <c r="AI120" s="262"/>
      <c r="AJ120" s="262"/>
      <c r="AK120" s="262"/>
      <c r="AL120" s="262"/>
      <c r="AM120" s="262"/>
      <c r="AN120" s="262"/>
      <c r="AO120" s="262"/>
      <c r="AP120" s="262"/>
      <c r="AQ120" s="262"/>
      <c r="AR120" s="262"/>
      <c r="AS120" s="262"/>
      <c r="AT120" s="262"/>
      <c r="AU120" s="262"/>
      <c r="AV120" s="262"/>
      <c r="AW120" s="262"/>
      <c r="AX120" s="262"/>
      <c r="AY120" s="262"/>
      <c r="AZ120" s="262"/>
      <c r="BA120" s="262"/>
      <c r="BB120" s="262"/>
      <c r="BC120" s="262"/>
      <c r="BD120" s="262"/>
      <c r="BE120" s="262"/>
      <c r="BF120" s="262"/>
      <c r="BG120" s="262"/>
      <c r="BH120" s="262"/>
      <c r="BI120" s="262"/>
      <c r="BJ120" s="262"/>
      <c r="BK120" s="262"/>
      <c r="BL120" s="262"/>
      <c r="BM120" s="262"/>
      <c r="BN120" s="262"/>
      <c r="BO120" s="262"/>
      <c r="BP120" s="262"/>
      <c r="BQ120" s="262"/>
      <c r="BR120" s="262"/>
      <c r="BS120" s="262"/>
      <c r="BT120" s="262"/>
      <c r="BU120" s="262"/>
      <c r="BV120" s="262"/>
      <c r="BW120" s="262"/>
      <c r="BX120" s="262"/>
      <c r="BY120" s="262"/>
      <c r="BZ120" s="262"/>
      <c r="CA120" s="262"/>
      <c r="CB120" s="262"/>
      <c r="CC120" s="262"/>
      <c r="CD120" s="262"/>
      <c r="CE120" s="262"/>
      <c r="CF120" s="262"/>
      <c r="CG120" s="262"/>
      <c r="CH120" s="263"/>
    </row>
    <row r="121" spans="4:123" ht="6.65" customHeight="1">
      <c r="E121" s="292" t="s">
        <v>16</v>
      </c>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293"/>
      <c r="AL121" s="293"/>
      <c r="AM121" s="293"/>
      <c r="AN121" s="293"/>
      <c r="AO121" s="293"/>
      <c r="AP121" s="293"/>
      <c r="AQ121" s="293"/>
      <c r="AR121" s="293"/>
      <c r="AS121" s="293"/>
      <c r="AT121" s="293"/>
      <c r="AU121" s="293"/>
      <c r="AV121" s="293"/>
      <c r="AW121" s="293"/>
      <c r="AX121" s="293"/>
      <c r="AY121" s="293"/>
      <c r="AZ121" s="293"/>
      <c r="BA121" s="293"/>
      <c r="BB121" s="293"/>
      <c r="BC121" s="293"/>
      <c r="BD121" s="293"/>
      <c r="BE121" s="293"/>
      <c r="BF121" s="293"/>
      <c r="BG121" s="293"/>
      <c r="BH121" s="293"/>
      <c r="BI121" s="293"/>
      <c r="BJ121" s="293"/>
      <c r="BK121" s="293"/>
      <c r="BL121" s="293"/>
      <c r="BM121" s="293"/>
      <c r="BN121" s="293"/>
      <c r="BO121" s="293"/>
      <c r="BP121" s="293"/>
      <c r="BQ121" s="293"/>
      <c r="BR121" s="293"/>
      <c r="BS121" s="293"/>
      <c r="BT121" s="293"/>
      <c r="BU121" s="293"/>
      <c r="BV121" s="293"/>
      <c r="BW121" s="293"/>
      <c r="BX121" s="293"/>
      <c r="BY121" s="293"/>
      <c r="BZ121" s="293"/>
      <c r="CA121" s="293"/>
      <c r="CB121" s="293"/>
      <c r="CC121" s="293"/>
      <c r="CD121" s="293"/>
      <c r="CE121" s="293"/>
      <c r="CF121" s="293"/>
      <c r="CG121" s="293"/>
      <c r="CH121" s="294"/>
    </row>
    <row r="122" spans="4:123" ht="6.65" customHeight="1">
      <c r="D122" s="64"/>
      <c r="E122" s="295"/>
      <c r="F122" s="296"/>
      <c r="G122" s="296"/>
      <c r="H122" s="296"/>
      <c r="I122" s="296"/>
      <c r="J122" s="296"/>
      <c r="K122" s="296"/>
      <c r="L122" s="296"/>
      <c r="M122" s="296"/>
      <c r="N122" s="296"/>
      <c r="O122" s="296"/>
      <c r="P122" s="296"/>
      <c r="Q122" s="296"/>
      <c r="R122" s="296"/>
      <c r="S122" s="296"/>
      <c r="T122" s="296"/>
      <c r="U122" s="296"/>
      <c r="V122" s="296"/>
      <c r="W122" s="296"/>
      <c r="X122" s="296"/>
      <c r="Y122" s="296"/>
      <c r="Z122" s="296"/>
      <c r="AA122" s="296"/>
      <c r="AB122" s="296"/>
      <c r="AC122" s="296"/>
      <c r="AD122" s="296"/>
      <c r="AE122" s="296"/>
      <c r="AF122" s="296"/>
      <c r="AG122" s="296"/>
      <c r="AH122" s="296"/>
      <c r="AI122" s="296"/>
      <c r="AJ122" s="296"/>
      <c r="AK122" s="296"/>
      <c r="AL122" s="296"/>
      <c r="AM122" s="296"/>
      <c r="AN122" s="296"/>
      <c r="AO122" s="296"/>
      <c r="AP122" s="296"/>
      <c r="AQ122" s="296"/>
      <c r="AR122" s="296"/>
      <c r="AS122" s="296"/>
      <c r="AT122" s="296"/>
      <c r="AU122" s="296"/>
      <c r="AV122" s="296"/>
      <c r="AW122" s="296"/>
      <c r="AX122" s="296"/>
      <c r="AY122" s="296"/>
      <c r="AZ122" s="296"/>
      <c r="BA122" s="296"/>
      <c r="BB122" s="296"/>
      <c r="BC122" s="296"/>
      <c r="BD122" s="296"/>
      <c r="BE122" s="296"/>
      <c r="BF122" s="296"/>
      <c r="BG122" s="296"/>
      <c r="BH122" s="296"/>
      <c r="BI122" s="296"/>
      <c r="BJ122" s="296"/>
      <c r="BK122" s="296"/>
      <c r="BL122" s="296"/>
      <c r="BM122" s="296"/>
      <c r="BN122" s="296"/>
      <c r="BO122" s="296"/>
      <c r="BP122" s="296"/>
      <c r="BQ122" s="296"/>
      <c r="BR122" s="296"/>
      <c r="BS122" s="296"/>
      <c r="BT122" s="296"/>
      <c r="BU122" s="296"/>
      <c r="BV122" s="296"/>
      <c r="BW122" s="296"/>
      <c r="BX122" s="296"/>
      <c r="BY122" s="296"/>
      <c r="BZ122" s="296"/>
      <c r="CA122" s="296"/>
      <c r="CB122" s="296"/>
      <c r="CC122" s="296"/>
      <c r="CD122" s="296"/>
      <c r="CE122" s="296"/>
      <c r="CF122" s="296"/>
      <c r="CG122" s="296"/>
      <c r="CH122" s="297"/>
    </row>
    <row r="123" spans="4:123" ht="6.65" customHeight="1">
      <c r="D123" s="64"/>
      <c r="E123" s="332" t="s">
        <v>17</v>
      </c>
      <c r="F123" s="333"/>
      <c r="G123" s="327" t="s">
        <v>0</v>
      </c>
      <c r="H123" s="327"/>
      <c r="I123" s="327"/>
      <c r="J123" s="327"/>
      <c r="K123" s="327"/>
      <c r="L123" s="327"/>
      <c r="M123" s="327"/>
      <c r="N123" s="327"/>
      <c r="O123" s="327"/>
      <c r="P123" s="327"/>
      <c r="Q123" s="327"/>
      <c r="R123" s="327"/>
      <c r="S123" s="327"/>
      <c r="T123" s="327"/>
      <c r="U123" s="327"/>
      <c r="V123" s="327"/>
      <c r="W123" s="327"/>
      <c r="X123" s="327"/>
      <c r="Y123" s="327" t="s">
        <v>1</v>
      </c>
      <c r="Z123" s="327"/>
      <c r="AA123" s="327"/>
      <c r="AB123" s="327"/>
      <c r="AC123" s="327"/>
      <c r="AD123" s="327"/>
      <c r="AE123" s="327"/>
      <c r="AF123" s="327"/>
      <c r="AG123" s="327"/>
      <c r="AH123" s="327"/>
      <c r="AI123" s="327"/>
      <c r="AJ123" s="327"/>
      <c r="AK123" s="327"/>
      <c r="AL123" s="327"/>
      <c r="AM123" s="327" t="s">
        <v>18</v>
      </c>
      <c r="AN123" s="327"/>
      <c r="AO123" s="327"/>
      <c r="AP123" s="327"/>
      <c r="AQ123" s="327"/>
      <c r="AR123" s="327"/>
      <c r="AS123" s="327"/>
      <c r="AT123" s="327"/>
      <c r="AU123" s="327"/>
      <c r="AV123" s="327"/>
      <c r="AW123" s="327"/>
      <c r="AX123" s="327"/>
      <c r="AY123" s="327"/>
      <c r="AZ123" s="327"/>
      <c r="BA123" s="327"/>
      <c r="BB123" s="327"/>
      <c r="BC123" s="327"/>
      <c r="BD123" s="327"/>
      <c r="BE123" s="327"/>
      <c r="BF123" s="327"/>
      <c r="BG123" s="327"/>
      <c r="BH123" s="327"/>
      <c r="BI123" s="327"/>
      <c r="BJ123" s="327" t="s">
        <v>19</v>
      </c>
      <c r="BK123" s="327"/>
      <c r="BL123" s="327"/>
      <c r="BM123" s="327"/>
      <c r="BN123" s="327"/>
      <c r="BO123" s="327"/>
      <c r="BP123" s="327"/>
      <c r="BQ123" s="327"/>
      <c r="BR123" s="327"/>
      <c r="BS123" s="327"/>
      <c r="BT123" s="327"/>
      <c r="BU123" s="327"/>
      <c r="BV123" s="327"/>
      <c r="BW123" s="327"/>
      <c r="BX123" s="327"/>
      <c r="BY123" s="327"/>
      <c r="BZ123" s="327"/>
      <c r="CA123" s="327"/>
      <c r="CB123" s="327"/>
      <c r="CC123" s="327"/>
      <c r="CD123" s="254" t="s">
        <v>20</v>
      </c>
      <c r="CE123" s="70"/>
      <c r="CF123" s="70"/>
      <c r="CG123" s="70"/>
      <c r="CH123" s="71"/>
      <c r="DI123" s="377" t="s">
        <v>160</v>
      </c>
      <c r="DJ123" s="10" t="s">
        <v>161</v>
      </c>
      <c r="DK123" s="11" t="s">
        <v>162</v>
      </c>
      <c r="DL123" s="11" t="s">
        <v>163</v>
      </c>
      <c r="DM123" s="11" t="s">
        <v>164</v>
      </c>
      <c r="DN123" s="11" t="s">
        <v>165</v>
      </c>
      <c r="DO123" s="11" t="s">
        <v>166</v>
      </c>
      <c r="DP123" s="11" t="s">
        <v>167</v>
      </c>
      <c r="DQ123" s="11" t="s">
        <v>168</v>
      </c>
      <c r="DR123" s="11" t="s">
        <v>169</v>
      </c>
      <c r="DS123" s="11" t="s">
        <v>170</v>
      </c>
    </row>
    <row r="124" spans="4:123" ht="6.65" customHeight="1">
      <c r="D124" s="64"/>
      <c r="E124" s="334"/>
      <c r="F124" s="335"/>
      <c r="G124" s="125"/>
      <c r="H124" s="125"/>
      <c r="I124" s="125"/>
      <c r="J124" s="125"/>
      <c r="K124" s="125"/>
      <c r="L124" s="125"/>
      <c r="M124" s="125"/>
      <c r="N124" s="125"/>
      <c r="O124" s="125"/>
      <c r="P124" s="125"/>
      <c r="Q124" s="125"/>
      <c r="R124" s="125"/>
      <c r="S124" s="125"/>
      <c r="T124" s="125"/>
      <c r="U124" s="125"/>
      <c r="V124" s="125"/>
      <c r="W124" s="125"/>
      <c r="X124" s="125"/>
      <c r="Y124" s="125"/>
      <c r="Z124" s="125"/>
      <c r="AA124" s="125"/>
      <c r="AB124" s="125"/>
      <c r="AC124" s="125"/>
      <c r="AD124" s="125"/>
      <c r="AE124" s="125"/>
      <c r="AF124" s="125"/>
      <c r="AG124" s="125"/>
      <c r="AH124" s="125"/>
      <c r="AI124" s="125"/>
      <c r="AJ124" s="125"/>
      <c r="AK124" s="125"/>
      <c r="AL124" s="125"/>
      <c r="AM124" s="125"/>
      <c r="AN124" s="125"/>
      <c r="AO124" s="125"/>
      <c r="AP124" s="125"/>
      <c r="AQ124" s="125"/>
      <c r="AR124" s="125"/>
      <c r="AS124" s="125"/>
      <c r="AT124" s="125"/>
      <c r="AU124" s="125"/>
      <c r="AV124" s="125"/>
      <c r="AW124" s="125"/>
      <c r="AX124" s="125"/>
      <c r="AY124" s="125"/>
      <c r="AZ124" s="125"/>
      <c r="BA124" s="125"/>
      <c r="BB124" s="125"/>
      <c r="BC124" s="125"/>
      <c r="BD124" s="125"/>
      <c r="BE124" s="125"/>
      <c r="BF124" s="125"/>
      <c r="BG124" s="125"/>
      <c r="BH124" s="125"/>
      <c r="BI124" s="125"/>
      <c r="BJ124" s="125"/>
      <c r="BK124" s="125"/>
      <c r="BL124" s="125"/>
      <c r="BM124" s="125"/>
      <c r="BN124" s="125"/>
      <c r="BO124" s="125"/>
      <c r="BP124" s="125"/>
      <c r="BQ124" s="125"/>
      <c r="BR124" s="125"/>
      <c r="BS124" s="125"/>
      <c r="BT124" s="125"/>
      <c r="BU124" s="125"/>
      <c r="BV124" s="125"/>
      <c r="BW124" s="125"/>
      <c r="BX124" s="125"/>
      <c r="BY124" s="125"/>
      <c r="BZ124" s="125"/>
      <c r="CA124" s="125"/>
      <c r="CB124" s="125"/>
      <c r="CC124" s="125"/>
      <c r="CD124" s="73"/>
      <c r="CE124" s="73"/>
      <c r="CF124" s="73"/>
      <c r="CG124" s="73"/>
      <c r="CH124" s="74"/>
      <c r="DI124" s="378"/>
      <c r="DJ124" s="12" t="s">
        <v>27</v>
      </c>
      <c r="DK124" s="11" t="s">
        <v>171</v>
      </c>
      <c r="DL124" s="13" t="s">
        <v>6</v>
      </c>
      <c r="DM124" s="14" t="s">
        <v>41</v>
      </c>
      <c r="DN124" s="15" t="s">
        <v>172</v>
      </c>
      <c r="DO124" s="15" t="s">
        <v>172</v>
      </c>
      <c r="DP124" s="15" t="s">
        <v>172</v>
      </c>
      <c r="DQ124" s="15" t="s">
        <v>172</v>
      </c>
      <c r="DR124" s="15" t="s">
        <v>172</v>
      </c>
      <c r="DS124" s="15" t="s">
        <v>172</v>
      </c>
    </row>
    <row r="125" spans="4:123" ht="6.65" customHeight="1">
      <c r="E125" s="336"/>
      <c r="F125" s="337"/>
      <c r="G125" s="328"/>
      <c r="H125" s="328"/>
      <c r="I125" s="328"/>
      <c r="J125" s="328"/>
      <c r="K125" s="328"/>
      <c r="L125" s="328"/>
      <c r="M125" s="328"/>
      <c r="N125" s="328"/>
      <c r="O125" s="328"/>
      <c r="P125" s="328"/>
      <c r="Q125" s="328"/>
      <c r="R125" s="328"/>
      <c r="S125" s="328"/>
      <c r="T125" s="328"/>
      <c r="U125" s="328"/>
      <c r="V125" s="328"/>
      <c r="W125" s="328"/>
      <c r="X125" s="328"/>
      <c r="Y125" s="328"/>
      <c r="Z125" s="328"/>
      <c r="AA125" s="328"/>
      <c r="AB125" s="328"/>
      <c r="AC125" s="328"/>
      <c r="AD125" s="328"/>
      <c r="AE125" s="328"/>
      <c r="AF125" s="328"/>
      <c r="AG125" s="328"/>
      <c r="AH125" s="328"/>
      <c r="AI125" s="328"/>
      <c r="AJ125" s="328"/>
      <c r="AK125" s="328"/>
      <c r="AL125" s="328"/>
      <c r="AM125" s="328"/>
      <c r="AN125" s="328"/>
      <c r="AO125" s="328"/>
      <c r="AP125" s="328"/>
      <c r="AQ125" s="328"/>
      <c r="AR125" s="328"/>
      <c r="AS125" s="328"/>
      <c r="AT125" s="328"/>
      <c r="AU125" s="328"/>
      <c r="AV125" s="328"/>
      <c r="AW125" s="328"/>
      <c r="AX125" s="328"/>
      <c r="AY125" s="328"/>
      <c r="AZ125" s="328"/>
      <c r="BA125" s="328"/>
      <c r="BB125" s="328"/>
      <c r="BC125" s="328"/>
      <c r="BD125" s="328"/>
      <c r="BE125" s="328"/>
      <c r="BF125" s="328"/>
      <c r="BG125" s="328"/>
      <c r="BH125" s="328"/>
      <c r="BI125" s="328"/>
      <c r="BJ125" s="328"/>
      <c r="BK125" s="328"/>
      <c r="BL125" s="328"/>
      <c r="BM125" s="328"/>
      <c r="BN125" s="328"/>
      <c r="BO125" s="328"/>
      <c r="BP125" s="328"/>
      <c r="BQ125" s="328"/>
      <c r="BR125" s="328"/>
      <c r="BS125" s="328"/>
      <c r="BT125" s="328"/>
      <c r="BU125" s="328"/>
      <c r="BV125" s="328"/>
      <c r="BW125" s="328"/>
      <c r="BX125" s="328"/>
      <c r="BY125" s="328"/>
      <c r="BZ125" s="328"/>
      <c r="CA125" s="328"/>
      <c r="CB125" s="328"/>
      <c r="CC125" s="328"/>
      <c r="CD125" s="76"/>
      <c r="CE125" s="76"/>
      <c r="CF125" s="76"/>
      <c r="CG125" s="76"/>
      <c r="CH125" s="77"/>
      <c r="DI125" s="379"/>
      <c r="DJ125" s="12" t="s">
        <v>173</v>
      </c>
      <c r="DK125" s="11" t="s">
        <v>174</v>
      </c>
      <c r="DL125" s="13" t="s">
        <v>45</v>
      </c>
      <c r="DM125" s="13" t="s">
        <v>41</v>
      </c>
      <c r="DN125" s="13" t="s">
        <v>46</v>
      </c>
      <c r="DO125" s="13" t="s">
        <v>149</v>
      </c>
      <c r="DP125" s="16" t="s">
        <v>150</v>
      </c>
      <c r="DQ125" s="13" t="s">
        <v>151</v>
      </c>
      <c r="DR125" s="13" t="s">
        <v>152</v>
      </c>
      <c r="DS125" s="13" t="s">
        <v>47</v>
      </c>
    </row>
    <row r="126" spans="4:123" ht="8.15" customHeight="1">
      <c r="E126" s="164"/>
      <c r="F126" s="167"/>
      <c r="G126" s="338" t="str">
        <f>(IF(OR(E126="■番号■",E126=""),"",VLOOKUP(E126,DJ124:DK133,2,FALSE)))</f>
        <v/>
      </c>
      <c r="H126" s="339"/>
      <c r="I126" s="339"/>
      <c r="J126" s="339"/>
      <c r="K126" s="339"/>
      <c r="L126" s="339"/>
      <c r="M126" s="339"/>
      <c r="N126" s="339"/>
      <c r="O126" s="339"/>
      <c r="P126" s="339"/>
      <c r="Q126" s="339"/>
      <c r="R126" s="339"/>
      <c r="S126" s="339"/>
      <c r="T126" s="339"/>
      <c r="U126" s="339"/>
      <c r="V126" s="339"/>
      <c r="W126" s="339"/>
      <c r="X126" s="340"/>
      <c r="Y126" s="321"/>
      <c r="Z126" s="322"/>
      <c r="AA126" s="322"/>
      <c r="AB126" s="322"/>
      <c r="AC126" s="322"/>
      <c r="AD126" s="322"/>
      <c r="AE126" s="322"/>
      <c r="AF126" s="322"/>
      <c r="AG126" s="322"/>
      <c r="AH126" s="322"/>
      <c r="AI126" s="322"/>
      <c r="AJ126" s="322"/>
      <c r="AK126" s="322"/>
      <c r="AL126" s="323"/>
      <c r="AM126" s="321"/>
      <c r="AN126" s="322"/>
      <c r="AO126" s="322"/>
      <c r="AP126" s="322"/>
      <c r="AQ126" s="322"/>
      <c r="AR126" s="322"/>
      <c r="AS126" s="322"/>
      <c r="AT126" s="322"/>
      <c r="AU126" s="322"/>
      <c r="AV126" s="322"/>
      <c r="AW126" s="322"/>
      <c r="AX126" s="322"/>
      <c r="AY126" s="322"/>
      <c r="AZ126" s="322"/>
      <c r="BA126" s="322"/>
      <c r="BB126" s="322"/>
      <c r="BC126" s="322"/>
      <c r="BD126" s="322"/>
      <c r="BE126" s="322"/>
      <c r="BF126" s="322"/>
      <c r="BG126" s="322"/>
      <c r="BH126" s="322"/>
      <c r="BI126" s="323"/>
      <c r="BJ126" s="321"/>
      <c r="BK126" s="322"/>
      <c r="BL126" s="322"/>
      <c r="BM126" s="322"/>
      <c r="BN126" s="322"/>
      <c r="BO126" s="322"/>
      <c r="BP126" s="322"/>
      <c r="BQ126" s="322"/>
      <c r="BR126" s="322"/>
      <c r="BS126" s="322"/>
      <c r="BT126" s="322"/>
      <c r="BU126" s="322"/>
      <c r="BV126" s="322"/>
      <c r="BW126" s="322"/>
      <c r="BX126" s="322"/>
      <c r="BY126" s="322"/>
      <c r="BZ126" s="322"/>
      <c r="CA126" s="322"/>
      <c r="CB126" s="322"/>
      <c r="CC126" s="323"/>
      <c r="CD126" s="321"/>
      <c r="CE126" s="322"/>
      <c r="CF126" s="322"/>
      <c r="CG126" s="322"/>
      <c r="CH126" s="323"/>
      <c r="DI126" s="380">
        <v>1</v>
      </c>
      <c r="DJ126" s="12" t="s">
        <v>175</v>
      </c>
      <c r="DK126" s="11" t="s">
        <v>176</v>
      </c>
      <c r="DL126" s="13" t="s">
        <v>58</v>
      </c>
      <c r="DM126" s="16" t="s">
        <v>61</v>
      </c>
      <c r="DN126" s="15" t="s">
        <v>172</v>
      </c>
      <c r="DO126" s="15" t="s">
        <v>172</v>
      </c>
      <c r="DP126" s="15" t="s">
        <v>172</v>
      </c>
      <c r="DQ126" s="15" t="s">
        <v>172</v>
      </c>
      <c r="DR126" s="15" t="s">
        <v>172</v>
      </c>
      <c r="DS126" s="15" t="s">
        <v>172</v>
      </c>
    </row>
    <row r="127" spans="4:123" ht="8.15" customHeight="1">
      <c r="E127" s="315"/>
      <c r="F127" s="96"/>
      <c r="G127" s="341"/>
      <c r="H127" s="342"/>
      <c r="I127" s="342"/>
      <c r="J127" s="342"/>
      <c r="K127" s="342"/>
      <c r="L127" s="342"/>
      <c r="M127" s="342"/>
      <c r="N127" s="342"/>
      <c r="O127" s="342"/>
      <c r="P127" s="342"/>
      <c r="Q127" s="342"/>
      <c r="R127" s="342"/>
      <c r="S127" s="342"/>
      <c r="T127" s="342"/>
      <c r="U127" s="342"/>
      <c r="V127" s="342"/>
      <c r="W127" s="342"/>
      <c r="X127" s="343"/>
      <c r="Y127" s="324"/>
      <c r="Z127" s="325"/>
      <c r="AA127" s="325"/>
      <c r="AB127" s="325"/>
      <c r="AC127" s="325"/>
      <c r="AD127" s="325"/>
      <c r="AE127" s="325"/>
      <c r="AF127" s="325"/>
      <c r="AG127" s="325"/>
      <c r="AH127" s="325"/>
      <c r="AI127" s="325"/>
      <c r="AJ127" s="325"/>
      <c r="AK127" s="325"/>
      <c r="AL127" s="326"/>
      <c r="AM127" s="324"/>
      <c r="AN127" s="325"/>
      <c r="AO127" s="325"/>
      <c r="AP127" s="325"/>
      <c r="AQ127" s="325"/>
      <c r="AR127" s="325"/>
      <c r="AS127" s="325"/>
      <c r="AT127" s="325"/>
      <c r="AU127" s="325"/>
      <c r="AV127" s="325"/>
      <c r="AW127" s="325"/>
      <c r="AX127" s="325"/>
      <c r="AY127" s="325"/>
      <c r="AZ127" s="325"/>
      <c r="BA127" s="325"/>
      <c r="BB127" s="325"/>
      <c r="BC127" s="325"/>
      <c r="BD127" s="325"/>
      <c r="BE127" s="325"/>
      <c r="BF127" s="325"/>
      <c r="BG127" s="325"/>
      <c r="BH127" s="325"/>
      <c r="BI127" s="326"/>
      <c r="BJ127" s="324"/>
      <c r="BK127" s="325"/>
      <c r="BL127" s="325"/>
      <c r="BM127" s="325"/>
      <c r="BN127" s="325"/>
      <c r="BO127" s="325"/>
      <c r="BP127" s="325"/>
      <c r="BQ127" s="325"/>
      <c r="BR127" s="325"/>
      <c r="BS127" s="325"/>
      <c r="BT127" s="325"/>
      <c r="BU127" s="325"/>
      <c r="BV127" s="325"/>
      <c r="BW127" s="325"/>
      <c r="BX127" s="325"/>
      <c r="BY127" s="325"/>
      <c r="BZ127" s="325"/>
      <c r="CA127" s="325"/>
      <c r="CB127" s="325"/>
      <c r="CC127" s="326"/>
      <c r="CD127" s="324"/>
      <c r="CE127" s="325"/>
      <c r="CF127" s="325"/>
      <c r="CG127" s="325"/>
      <c r="CH127" s="326"/>
      <c r="DI127" s="380"/>
      <c r="DJ127" s="12" t="s">
        <v>177</v>
      </c>
      <c r="DK127" s="17" t="s">
        <v>178</v>
      </c>
      <c r="DL127" s="13" t="s">
        <v>6</v>
      </c>
      <c r="DM127" s="13" t="s">
        <v>58</v>
      </c>
      <c r="DN127" s="13" t="s">
        <v>75</v>
      </c>
      <c r="DO127" s="15" t="s">
        <v>172</v>
      </c>
      <c r="DP127" s="15" t="s">
        <v>172</v>
      </c>
      <c r="DQ127" s="15" t="s">
        <v>172</v>
      </c>
      <c r="DR127" s="15" t="s">
        <v>172</v>
      </c>
      <c r="DS127" s="15" t="s">
        <v>172</v>
      </c>
    </row>
    <row r="128" spans="4:123" ht="8.15" customHeight="1">
      <c r="E128" s="164"/>
      <c r="F128" s="167"/>
      <c r="G128" s="338" t="str">
        <f>(IF(OR(E128="■番号■",E128=""),"",VLOOKUP(E128,DJ124:DK133,2,FALSE)))</f>
        <v/>
      </c>
      <c r="H128" s="339"/>
      <c r="I128" s="339"/>
      <c r="J128" s="339"/>
      <c r="K128" s="339"/>
      <c r="L128" s="339"/>
      <c r="M128" s="339"/>
      <c r="N128" s="339"/>
      <c r="O128" s="339"/>
      <c r="P128" s="339"/>
      <c r="Q128" s="339"/>
      <c r="R128" s="339"/>
      <c r="S128" s="339"/>
      <c r="T128" s="339"/>
      <c r="U128" s="339"/>
      <c r="V128" s="339"/>
      <c r="W128" s="339"/>
      <c r="X128" s="340"/>
      <c r="Y128" s="321"/>
      <c r="Z128" s="322"/>
      <c r="AA128" s="322"/>
      <c r="AB128" s="322"/>
      <c r="AC128" s="322"/>
      <c r="AD128" s="322"/>
      <c r="AE128" s="322"/>
      <c r="AF128" s="322"/>
      <c r="AG128" s="322"/>
      <c r="AH128" s="322"/>
      <c r="AI128" s="322"/>
      <c r="AJ128" s="322"/>
      <c r="AK128" s="322"/>
      <c r="AL128" s="323"/>
      <c r="AM128" s="321"/>
      <c r="AN128" s="322"/>
      <c r="AO128" s="322"/>
      <c r="AP128" s="322"/>
      <c r="AQ128" s="322"/>
      <c r="AR128" s="322"/>
      <c r="AS128" s="322"/>
      <c r="AT128" s="322"/>
      <c r="AU128" s="322"/>
      <c r="AV128" s="322"/>
      <c r="AW128" s="322"/>
      <c r="AX128" s="322"/>
      <c r="AY128" s="322"/>
      <c r="AZ128" s="322"/>
      <c r="BA128" s="322"/>
      <c r="BB128" s="322"/>
      <c r="BC128" s="322"/>
      <c r="BD128" s="322"/>
      <c r="BE128" s="322"/>
      <c r="BF128" s="322"/>
      <c r="BG128" s="322"/>
      <c r="BH128" s="322"/>
      <c r="BI128" s="323"/>
      <c r="BJ128" s="321"/>
      <c r="BK128" s="322"/>
      <c r="BL128" s="322"/>
      <c r="BM128" s="322"/>
      <c r="BN128" s="322"/>
      <c r="BO128" s="322"/>
      <c r="BP128" s="322"/>
      <c r="BQ128" s="322"/>
      <c r="BR128" s="322"/>
      <c r="BS128" s="322"/>
      <c r="BT128" s="322"/>
      <c r="BU128" s="322"/>
      <c r="BV128" s="322"/>
      <c r="BW128" s="322"/>
      <c r="BX128" s="322"/>
      <c r="BY128" s="322"/>
      <c r="BZ128" s="322"/>
      <c r="CA128" s="322"/>
      <c r="CB128" s="322"/>
      <c r="CC128" s="323"/>
      <c r="CD128" s="321"/>
      <c r="CE128" s="322"/>
      <c r="CF128" s="322"/>
      <c r="CG128" s="322"/>
      <c r="CH128" s="323"/>
      <c r="DI128" s="380">
        <v>2</v>
      </c>
      <c r="DJ128" s="12" t="s">
        <v>179</v>
      </c>
      <c r="DK128" s="17" t="s">
        <v>180</v>
      </c>
      <c r="DL128" s="16" t="s">
        <v>41</v>
      </c>
      <c r="DM128" s="15" t="s">
        <v>172</v>
      </c>
      <c r="DN128" s="15" t="s">
        <v>172</v>
      </c>
      <c r="DO128" s="15" t="s">
        <v>172</v>
      </c>
      <c r="DP128" s="15" t="s">
        <v>172</v>
      </c>
      <c r="DQ128" s="15" t="s">
        <v>172</v>
      </c>
      <c r="DR128" s="15" t="s">
        <v>172</v>
      </c>
      <c r="DS128" s="15" t="s">
        <v>172</v>
      </c>
    </row>
    <row r="129" spans="5:123" ht="8.15" customHeight="1">
      <c r="E129" s="315"/>
      <c r="F129" s="96"/>
      <c r="G129" s="341"/>
      <c r="H129" s="342"/>
      <c r="I129" s="342"/>
      <c r="J129" s="342"/>
      <c r="K129" s="342"/>
      <c r="L129" s="342"/>
      <c r="M129" s="342"/>
      <c r="N129" s="342"/>
      <c r="O129" s="342"/>
      <c r="P129" s="342"/>
      <c r="Q129" s="342"/>
      <c r="R129" s="342"/>
      <c r="S129" s="342"/>
      <c r="T129" s="342"/>
      <c r="U129" s="342"/>
      <c r="V129" s="342"/>
      <c r="W129" s="342"/>
      <c r="X129" s="343"/>
      <c r="Y129" s="324"/>
      <c r="Z129" s="325"/>
      <c r="AA129" s="325"/>
      <c r="AB129" s="325"/>
      <c r="AC129" s="325"/>
      <c r="AD129" s="325"/>
      <c r="AE129" s="325"/>
      <c r="AF129" s="325"/>
      <c r="AG129" s="325"/>
      <c r="AH129" s="325"/>
      <c r="AI129" s="325"/>
      <c r="AJ129" s="325"/>
      <c r="AK129" s="325"/>
      <c r="AL129" s="326"/>
      <c r="AM129" s="324"/>
      <c r="AN129" s="325"/>
      <c r="AO129" s="325"/>
      <c r="AP129" s="325"/>
      <c r="AQ129" s="325"/>
      <c r="AR129" s="325"/>
      <c r="AS129" s="325"/>
      <c r="AT129" s="325"/>
      <c r="AU129" s="325"/>
      <c r="AV129" s="325"/>
      <c r="AW129" s="325"/>
      <c r="AX129" s="325"/>
      <c r="AY129" s="325"/>
      <c r="AZ129" s="325"/>
      <c r="BA129" s="325"/>
      <c r="BB129" s="325"/>
      <c r="BC129" s="325"/>
      <c r="BD129" s="325"/>
      <c r="BE129" s="325"/>
      <c r="BF129" s="325"/>
      <c r="BG129" s="325"/>
      <c r="BH129" s="325"/>
      <c r="BI129" s="326"/>
      <c r="BJ129" s="324"/>
      <c r="BK129" s="325"/>
      <c r="BL129" s="325"/>
      <c r="BM129" s="325"/>
      <c r="BN129" s="325"/>
      <c r="BO129" s="325"/>
      <c r="BP129" s="325"/>
      <c r="BQ129" s="325"/>
      <c r="BR129" s="325"/>
      <c r="BS129" s="325"/>
      <c r="BT129" s="325"/>
      <c r="BU129" s="325"/>
      <c r="BV129" s="325"/>
      <c r="BW129" s="325"/>
      <c r="BX129" s="325"/>
      <c r="BY129" s="325"/>
      <c r="BZ129" s="325"/>
      <c r="CA129" s="325"/>
      <c r="CB129" s="325"/>
      <c r="CC129" s="326"/>
      <c r="CD129" s="324"/>
      <c r="CE129" s="325"/>
      <c r="CF129" s="325"/>
      <c r="CG129" s="325"/>
      <c r="CH129" s="326"/>
      <c r="DI129" s="380"/>
      <c r="DJ129" s="12" t="s">
        <v>181</v>
      </c>
      <c r="DK129" s="11" t="s">
        <v>182</v>
      </c>
      <c r="DL129" s="16" t="s">
        <v>77</v>
      </c>
      <c r="DM129" s="16" t="s">
        <v>75</v>
      </c>
      <c r="DN129" s="15" t="s">
        <v>172</v>
      </c>
      <c r="DO129" s="15" t="s">
        <v>172</v>
      </c>
      <c r="DP129" s="15" t="s">
        <v>172</v>
      </c>
      <c r="DQ129" s="15" t="s">
        <v>172</v>
      </c>
      <c r="DR129" s="15" t="s">
        <v>172</v>
      </c>
      <c r="DS129" s="15" t="s">
        <v>172</v>
      </c>
    </row>
    <row r="130" spans="5:123" ht="8.15" customHeight="1">
      <c r="E130" s="164"/>
      <c r="F130" s="167"/>
      <c r="G130" s="338" t="str">
        <f>(IF(OR(E130="■番号■",E130=""),"",VLOOKUP(E130,DJ124:DK133,2,FALSE)))</f>
        <v/>
      </c>
      <c r="H130" s="339"/>
      <c r="I130" s="339"/>
      <c r="J130" s="339"/>
      <c r="K130" s="339"/>
      <c r="L130" s="339"/>
      <c r="M130" s="339"/>
      <c r="N130" s="339"/>
      <c r="O130" s="339"/>
      <c r="P130" s="339"/>
      <c r="Q130" s="339"/>
      <c r="R130" s="339"/>
      <c r="S130" s="339"/>
      <c r="T130" s="339"/>
      <c r="U130" s="339"/>
      <c r="V130" s="339"/>
      <c r="W130" s="339"/>
      <c r="X130" s="340"/>
      <c r="Y130" s="321"/>
      <c r="Z130" s="322"/>
      <c r="AA130" s="322"/>
      <c r="AB130" s="322"/>
      <c r="AC130" s="322"/>
      <c r="AD130" s="322"/>
      <c r="AE130" s="322"/>
      <c r="AF130" s="322"/>
      <c r="AG130" s="322"/>
      <c r="AH130" s="322"/>
      <c r="AI130" s="322"/>
      <c r="AJ130" s="322"/>
      <c r="AK130" s="322"/>
      <c r="AL130" s="323"/>
      <c r="AM130" s="321"/>
      <c r="AN130" s="322"/>
      <c r="AO130" s="322"/>
      <c r="AP130" s="322"/>
      <c r="AQ130" s="322"/>
      <c r="AR130" s="322"/>
      <c r="AS130" s="322"/>
      <c r="AT130" s="322"/>
      <c r="AU130" s="322"/>
      <c r="AV130" s="322"/>
      <c r="AW130" s="322"/>
      <c r="AX130" s="322"/>
      <c r="AY130" s="322"/>
      <c r="AZ130" s="322"/>
      <c r="BA130" s="322"/>
      <c r="BB130" s="322"/>
      <c r="BC130" s="322"/>
      <c r="BD130" s="322"/>
      <c r="BE130" s="322"/>
      <c r="BF130" s="322"/>
      <c r="BG130" s="322"/>
      <c r="BH130" s="322"/>
      <c r="BI130" s="323"/>
      <c r="BJ130" s="321"/>
      <c r="BK130" s="322"/>
      <c r="BL130" s="322"/>
      <c r="BM130" s="322"/>
      <c r="BN130" s="322"/>
      <c r="BO130" s="322"/>
      <c r="BP130" s="322"/>
      <c r="BQ130" s="322"/>
      <c r="BR130" s="322"/>
      <c r="BS130" s="322"/>
      <c r="BT130" s="322"/>
      <c r="BU130" s="322"/>
      <c r="BV130" s="322"/>
      <c r="BW130" s="322"/>
      <c r="BX130" s="322"/>
      <c r="BY130" s="322"/>
      <c r="BZ130" s="322"/>
      <c r="CA130" s="322"/>
      <c r="CB130" s="322"/>
      <c r="CC130" s="323"/>
      <c r="CD130" s="321"/>
      <c r="CE130" s="322"/>
      <c r="CF130" s="322"/>
      <c r="CG130" s="322"/>
      <c r="CH130" s="323"/>
      <c r="CI130" s="63"/>
      <c r="DI130" s="380">
        <v>3</v>
      </c>
      <c r="DJ130" s="12" t="s">
        <v>183</v>
      </c>
      <c r="DK130" s="11" t="s">
        <v>184</v>
      </c>
      <c r="DL130" s="14" t="s">
        <v>153</v>
      </c>
      <c r="DM130" s="15" t="s">
        <v>172</v>
      </c>
      <c r="DN130" s="15" t="s">
        <v>172</v>
      </c>
      <c r="DO130" s="15" t="s">
        <v>172</v>
      </c>
      <c r="DP130" s="15" t="s">
        <v>172</v>
      </c>
      <c r="DQ130" s="15" t="s">
        <v>172</v>
      </c>
      <c r="DR130" s="15" t="s">
        <v>172</v>
      </c>
      <c r="DS130" s="15" t="s">
        <v>172</v>
      </c>
    </row>
    <row r="131" spans="5:123" ht="8.15" customHeight="1">
      <c r="E131" s="315"/>
      <c r="F131" s="96"/>
      <c r="G131" s="341"/>
      <c r="H131" s="342"/>
      <c r="I131" s="342"/>
      <c r="J131" s="342"/>
      <c r="K131" s="342"/>
      <c r="L131" s="342"/>
      <c r="M131" s="342"/>
      <c r="N131" s="342"/>
      <c r="O131" s="342"/>
      <c r="P131" s="342"/>
      <c r="Q131" s="342"/>
      <c r="R131" s="342"/>
      <c r="S131" s="342"/>
      <c r="T131" s="342"/>
      <c r="U131" s="342"/>
      <c r="V131" s="342"/>
      <c r="W131" s="342"/>
      <c r="X131" s="343"/>
      <c r="Y131" s="324"/>
      <c r="Z131" s="325"/>
      <c r="AA131" s="325"/>
      <c r="AB131" s="325"/>
      <c r="AC131" s="325"/>
      <c r="AD131" s="325"/>
      <c r="AE131" s="325"/>
      <c r="AF131" s="325"/>
      <c r="AG131" s="325"/>
      <c r="AH131" s="325"/>
      <c r="AI131" s="325"/>
      <c r="AJ131" s="325"/>
      <c r="AK131" s="325"/>
      <c r="AL131" s="326"/>
      <c r="AM131" s="324"/>
      <c r="AN131" s="325"/>
      <c r="AO131" s="325"/>
      <c r="AP131" s="325"/>
      <c r="AQ131" s="325"/>
      <c r="AR131" s="325"/>
      <c r="AS131" s="325"/>
      <c r="AT131" s="325"/>
      <c r="AU131" s="325"/>
      <c r="AV131" s="325"/>
      <c r="AW131" s="325"/>
      <c r="AX131" s="325"/>
      <c r="AY131" s="325"/>
      <c r="AZ131" s="325"/>
      <c r="BA131" s="325"/>
      <c r="BB131" s="325"/>
      <c r="BC131" s="325"/>
      <c r="BD131" s="325"/>
      <c r="BE131" s="325"/>
      <c r="BF131" s="325"/>
      <c r="BG131" s="325"/>
      <c r="BH131" s="325"/>
      <c r="BI131" s="326"/>
      <c r="BJ131" s="324"/>
      <c r="BK131" s="325"/>
      <c r="BL131" s="325"/>
      <c r="BM131" s="325"/>
      <c r="BN131" s="325"/>
      <c r="BO131" s="325"/>
      <c r="BP131" s="325"/>
      <c r="BQ131" s="325"/>
      <c r="BR131" s="325"/>
      <c r="BS131" s="325"/>
      <c r="BT131" s="325"/>
      <c r="BU131" s="325"/>
      <c r="BV131" s="325"/>
      <c r="BW131" s="325"/>
      <c r="BX131" s="325"/>
      <c r="BY131" s="325"/>
      <c r="BZ131" s="325"/>
      <c r="CA131" s="325"/>
      <c r="CB131" s="325"/>
      <c r="CC131" s="326"/>
      <c r="CD131" s="324"/>
      <c r="CE131" s="325"/>
      <c r="CF131" s="325"/>
      <c r="CG131" s="325"/>
      <c r="CH131" s="326"/>
      <c r="CI131" s="63"/>
      <c r="DI131" s="380"/>
      <c r="DJ131" s="12" t="s">
        <v>185</v>
      </c>
      <c r="DK131" s="11" t="s">
        <v>186</v>
      </c>
      <c r="DL131" s="16" t="s">
        <v>154</v>
      </c>
      <c r="DM131" s="15" t="s">
        <v>172</v>
      </c>
      <c r="DN131" s="15" t="s">
        <v>172</v>
      </c>
      <c r="DO131" s="15" t="s">
        <v>172</v>
      </c>
      <c r="DP131" s="15" t="s">
        <v>172</v>
      </c>
      <c r="DQ131" s="15" t="s">
        <v>172</v>
      </c>
      <c r="DR131" s="15" t="s">
        <v>172</v>
      </c>
      <c r="DS131" s="15" t="s">
        <v>172</v>
      </c>
    </row>
    <row r="132" spans="5:123" ht="8.15" customHeight="1">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DI132" s="380">
        <v>4</v>
      </c>
      <c r="DJ132" s="12" t="s">
        <v>187</v>
      </c>
      <c r="DK132" s="11" t="s">
        <v>188</v>
      </c>
      <c r="DL132" s="13" t="s">
        <v>6</v>
      </c>
      <c r="DM132" s="13" t="s">
        <v>9</v>
      </c>
      <c r="DN132" s="15" t="s">
        <v>172</v>
      </c>
      <c r="DO132" s="15" t="s">
        <v>172</v>
      </c>
      <c r="DP132" s="15" t="s">
        <v>172</v>
      </c>
      <c r="DQ132" s="15" t="s">
        <v>172</v>
      </c>
      <c r="DR132" s="15" t="s">
        <v>172</v>
      </c>
      <c r="DS132" s="15" t="s">
        <v>172</v>
      </c>
    </row>
    <row r="133" spans="5:123" ht="8.15" customHeight="1">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DI133" s="380"/>
      <c r="DJ133" s="12" t="s">
        <v>189</v>
      </c>
      <c r="DK133" s="11" t="s">
        <v>190</v>
      </c>
      <c r="DL133" s="13" t="s">
        <v>58</v>
      </c>
      <c r="DM133" s="15" t="s">
        <v>172</v>
      </c>
      <c r="DN133" s="15" t="s">
        <v>172</v>
      </c>
      <c r="DO133" s="15" t="s">
        <v>172</v>
      </c>
      <c r="DP133" s="15" t="s">
        <v>172</v>
      </c>
      <c r="DQ133" s="15" t="s">
        <v>172</v>
      </c>
      <c r="DR133" s="15" t="s">
        <v>172</v>
      </c>
      <c r="DS133" s="15" t="s">
        <v>172</v>
      </c>
    </row>
    <row r="134" spans="5:123" ht="8.15" hidden="1" customHeight="1">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DI134" s="380">
        <v>5</v>
      </c>
      <c r="DJ134" s="2"/>
      <c r="DK134" s="18" t="s">
        <v>191</v>
      </c>
      <c r="DL134" s="18" t="s">
        <v>192</v>
      </c>
      <c r="DM134" s="18" t="s">
        <v>193</v>
      </c>
      <c r="DR134" s="19"/>
      <c r="DS134" s="19"/>
    </row>
    <row r="135" spans="5:123" ht="8.15" hidden="1" customHeight="1">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DI135" s="380"/>
      <c r="DJ135" s="2"/>
      <c r="DK135" s="18" t="str">
        <f>IFERROR(IF(VLOOKUP(E126,$DJ$123:$DS$133,3,0)="なし","",VLOOKUP(E126,$DJ$123:$DS$133,3,0)),"")</f>
        <v/>
      </c>
      <c r="DL135" s="18" t="str">
        <f>IFERROR(IF(VLOOKUP($E$128,$DJ$123:$DS$133,3,0)="なし","",VLOOKUP($E$128,$DJ$123:$DS$133,3,0)),"")</f>
        <v/>
      </c>
      <c r="DM135" s="18" t="str">
        <f>IFERROR(IF(VLOOKUP($E$130,$DJ$123:$DS$133,3,0)="なし","",VLOOKUP($E$130,$DJ$123:$DS$133,3,0)),"")</f>
        <v/>
      </c>
      <c r="DR135" s="19"/>
      <c r="DS135" s="19"/>
    </row>
    <row r="136" spans="5:123" ht="8.15" hidden="1" customHeight="1">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DK136" s="18" t="str">
        <f>IFERROR(IF(VLOOKUP(E126,$DJ$123:$DS$133,4,0)="なし","",VLOOKUP(E126,$DJ$123:$DS$133,4,0)),"")</f>
        <v/>
      </c>
      <c r="DL136" s="18" t="str">
        <f>IFERROR(IF(VLOOKUP($E$128,$DJ$123:$DS$133,4,0)="なし","",VLOOKUP($E$128,$DJ$123:$DS$133,4,0)),"")</f>
        <v/>
      </c>
      <c r="DM136" s="18" t="str">
        <f>IFERROR(IF(VLOOKUP($E$130,$DJ$123:$DS$133,4,0)="なし","",VLOOKUP($E$130,$DJ$123:$DS$133,4,0)),"")</f>
        <v/>
      </c>
      <c r="DR136" s="19"/>
      <c r="DS136" s="19"/>
    </row>
    <row r="137" spans="5:123" ht="8.15" hidden="1" customHeight="1">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DK137" s="18" t="str">
        <f>IFERROR(IF(VLOOKUP(E126,$DJ$123:$DS$133,5,0)="なし","",VLOOKUP(E126,$DJ$123:$DS$133,5,0)),"")</f>
        <v/>
      </c>
      <c r="DL137" s="18" t="str">
        <f>IFERROR(IF(VLOOKUP($E$128,$DJ$123:$DS$133,5,0)="なし","",VLOOKUP($E$128,$DJ$123:$DS$133,5,0)),"")</f>
        <v/>
      </c>
      <c r="DM137" s="18" t="str">
        <f>IFERROR(IF(VLOOKUP($E$130,$DJ$123:$DS$133,5,0)="なし","",VLOOKUP($E$130,$DJ$123:$DS$133,5,0)),"")</f>
        <v/>
      </c>
      <c r="DR137" s="19"/>
      <c r="DS137" s="19"/>
    </row>
    <row r="138" spans="5:123" ht="8.15" hidden="1" customHeight="1">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DK138" s="18" t="str">
        <f>IFERROR(IF(VLOOKUP(E126,$DJ$123:$DS$133,6,0)="なし","",VLOOKUP(E126,$DJ$123:$DS$133,6,0)),"")</f>
        <v/>
      </c>
      <c r="DL138" s="18" t="str">
        <f>IFERROR(IF(VLOOKUP($E$128,$DJ$123:$DS$133,6,0)="なし","",VLOOKUP($E$128,$DJ$123:$DS$133,6,0)),"")</f>
        <v/>
      </c>
      <c r="DM138" s="18" t="str">
        <f>IFERROR(IF(VLOOKUP($E$130,$DJ$123:$DS$133,6,0)="なし","",VLOOKUP($E$130,$DJ$123:$DS$133,6,0)),"")</f>
        <v/>
      </c>
      <c r="DR138" s="19"/>
      <c r="DS138" s="19"/>
    </row>
    <row r="139" spans="5:123" ht="8.15" hidden="1" customHeight="1">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DK139" s="18" t="str">
        <f>IFERROR(IF(VLOOKUP(E126,$DJ$123:$DS$133,7,0)="なし","",VLOOKUP(E126,$DJ$123:$DS$133,7,0)),"")</f>
        <v/>
      </c>
      <c r="DL139" s="18" t="str">
        <f>IFERROR(IF(VLOOKUP($E$128,$DJ$123:$DS$133,7,0)="なし","",VLOOKUP($E$128,$DJ$123:$DS$133,7,0)),"")</f>
        <v/>
      </c>
      <c r="DM139" s="18" t="str">
        <f>IFERROR(IF(VLOOKUP($E$130,$DJ$123:$DS$133,7,0)="なし","",VLOOKUP($E$130,$DJ$123:$DS$133,7,0)),"")</f>
        <v/>
      </c>
      <c r="DR139" s="19"/>
      <c r="DS139" s="19"/>
    </row>
    <row r="140" spans="5:123" ht="8.15" hidden="1" customHeight="1">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DK140" s="18" t="str">
        <f>IFERROR(IF(VLOOKUP(E126,$DJ$123:$DS$133,8,0)="なし","",VLOOKUP(E126,$DJ$123:$DS$133,8,0)),"")</f>
        <v/>
      </c>
      <c r="DL140" s="18" t="str">
        <f>IFERROR(IF(VLOOKUP($E$128,$DJ$123:$DS$133,8,0)="なし","",VLOOKUP($E$128,$DJ$123:$DS$133,8,0)),"")</f>
        <v/>
      </c>
      <c r="DM140" s="18" t="str">
        <f>IFERROR(IF(VLOOKUP($E$130,$DJ$123:$DS$133,8,0)="なし","",VLOOKUP($E$130,$DJ$123:$DS$133,8,0)),"")</f>
        <v/>
      </c>
      <c r="DR140" s="19"/>
      <c r="DS140" s="19"/>
    </row>
    <row r="141" spans="5:123" ht="8.15" hidden="1" customHeight="1">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DK141" s="18" t="str">
        <f>IFERROR(IF(VLOOKUP(E126,$DJ$123:$DS$133,9,0)="なし","",VLOOKUP(E126,$DJ$123:$DS$133,9,0)),"")</f>
        <v/>
      </c>
      <c r="DL141" s="18" t="str">
        <f>IFERROR(IF(VLOOKUP($E$128,$DJ$123:$DS$133,9,0)="なし","",VLOOKUP($E$128,$DJ$123:$DS$133,9,0)),"")</f>
        <v/>
      </c>
      <c r="DM141" s="18" t="str">
        <f>IFERROR(IF(VLOOKUP($E$130,$DJ$123:$DS$133,9,0)="なし","",VLOOKUP($E$130,$DJ$123:$DS$133,9,0)),"")</f>
        <v/>
      </c>
      <c r="DR141" s="19"/>
      <c r="DS141" s="19"/>
    </row>
    <row r="142" spans="5:123" ht="8.15" hidden="1" customHeight="1">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DK142" s="18" t="str">
        <f>IFERROR(IF(VLOOKUP(E126,$DJ$123:$DS$133,10,0)="なし","",VLOOKUP(E126,$DJ$123:$DS$133,10,0)),"")</f>
        <v/>
      </c>
      <c r="DL142" s="18" t="str">
        <f>IFERROR(IF(VLOOKUP($E$128,$DJ$123:$DS$133,10,0)="なし","",VLOOKUP($E$128,$DJ$123:$DS$133,10,0)),"")</f>
        <v/>
      </c>
      <c r="DM142" s="18" t="str">
        <f>IFERROR(IF(VLOOKUP($E$130,$DJ$123:$DS$133,10,0)="なし","",VLOOKUP($E$130,$DJ$123:$DS$133,10,0)),"")</f>
        <v/>
      </c>
      <c r="DR142" s="19"/>
      <c r="DS142" s="19"/>
    </row>
    <row r="143" spans="5:123" ht="8.15" hidden="1" customHeight="1">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row>
    <row r="144" spans="5:123" ht="8.15" hidden="1" customHeight="1">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row>
    <row r="145" spans="5:86" ht="8.15" hidden="1" customHeight="1">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row>
    <row r="146" spans="5:86" ht="8.15" hidden="1" customHeight="1">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row>
    <row r="147" spans="5:86" ht="8.15" hidden="1" customHeight="1">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row>
    <row r="148" spans="5:86" ht="8.15" hidden="1" customHeight="1">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row>
    <row r="149" spans="5:86" ht="8.15" hidden="1" customHeight="1">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row>
    <row r="150" spans="5:86" ht="8.15" hidden="1" customHeight="1">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row>
    <row r="151" spans="5:86" ht="8.15" hidden="1" customHeight="1">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row>
    <row r="152" spans="5:86" ht="8.15" hidden="1" customHeight="1">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row>
    <row r="153" spans="5:86" ht="8.15" hidden="1" customHeight="1">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row>
    <row r="154" spans="5:86" ht="8.15" hidden="1" customHeight="1">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row>
    <row r="155" spans="5:86" ht="8.15" hidden="1" customHeight="1">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row>
    <row r="156" spans="5:86" ht="8.15" hidden="1" customHeight="1">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row>
    <row r="157" spans="5:86" ht="8.15" hidden="1" customHeight="1">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row>
    <row r="158" spans="5:86" ht="8.15" hidden="1" customHeight="1">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row>
    <row r="159" spans="5:86" ht="8.15" hidden="1" customHeight="1">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row>
    <row r="160" spans="5:86" ht="8.15" hidden="1" customHeight="1">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row>
    <row r="161" spans="5:86" ht="8.15" hidden="1" customHeight="1">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row>
    <row r="162" spans="5:86" ht="8.15" hidden="1" customHeight="1">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row>
    <row r="163" spans="5:86" ht="8.15" hidden="1" customHeight="1">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row>
    <row r="164" spans="5:86" ht="8.15" hidden="1" customHeight="1">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row>
    <row r="165" spans="5:86" ht="8.15" hidden="1" customHeight="1">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row>
    <row r="166" spans="5:86" ht="8.15" hidden="1" customHeight="1">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row>
    <row r="167" spans="5:86" ht="8.15" hidden="1" customHeight="1">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row>
    <row r="168" spans="5:86" ht="8.15" hidden="1" customHeight="1">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row>
    <row r="169" spans="5:86" ht="8.15" hidden="1" customHeight="1">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row>
    <row r="170" spans="5:86" ht="8.15" hidden="1" customHeight="1">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row>
    <row r="171" spans="5:86" ht="8.15" hidden="1" customHeight="1">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row>
    <row r="172" spans="5:86" ht="8.15" hidden="1" customHeight="1">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row>
    <row r="173" spans="5:86" ht="8.15" hidden="1" customHeight="1">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row>
    <row r="174" spans="5:86" ht="8.15" hidden="1" customHeight="1">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row>
    <row r="175" spans="5:86" ht="8.15" hidden="1" customHeight="1">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row>
    <row r="176" spans="5:86" ht="8.15" hidden="1" customHeight="1">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row>
    <row r="177" spans="5:86" ht="8.15" hidden="1" customHeight="1">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row>
    <row r="178" spans="5:86" ht="8.15" hidden="1" customHeight="1">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row>
    <row r="179" spans="5:86" ht="8.15" hidden="1" customHeight="1">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row>
    <row r="180" spans="5:86" ht="8.15" hidden="1" customHeight="1">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row>
    <row r="181" spans="5:86" ht="8.15" hidden="1" customHeight="1">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row>
    <row r="182" spans="5:86" ht="8.15" hidden="1" customHeight="1">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row>
    <row r="183" spans="5:86" ht="8.15" hidden="1" customHeight="1">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row>
    <row r="184" spans="5:86" ht="8.15" hidden="1" customHeight="1">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row>
    <row r="185" spans="5:86" ht="8.15" hidden="1" customHeight="1">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row>
    <row r="186" spans="5:86" ht="8.15" hidden="1" customHeight="1">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row>
    <row r="187" spans="5:86" ht="8.15" hidden="1" customHeight="1">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row>
    <row r="188" spans="5:86" ht="8.15" hidden="1" customHeight="1">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row>
    <row r="189" spans="5:86" ht="8.15" hidden="1" customHeight="1">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row>
    <row r="190" spans="5:86" ht="8.15" hidden="1" customHeight="1">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row>
    <row r="191" spans="5:86" ht="8.15" hidden="1" customHeight="1">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row>
    <row r="192" spans="5:86" ht="8.15" hidden="1" customHeight="1">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row>
    <row r="193" spans="5:86" ht="8.15" hidden="1" customHeight="1">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row>
    <row r="194" spans="5:86" ht="8.15" hidden="1" customHeight="1">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row>
    <row r="195" spans="5:86" ht="8.15" hidden="1" customHeight="1">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row>
    <row r="196" spans="5:86" ht="8.15" hidden="1" customHeight="1">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row>
    <row r="197" spans="5:86" ht="8.15" hidden="1" customHeight="1">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row>
    <row r="198" spans="5:86" ht="8.15" hidden="1" customHeight="1">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row>
    <row r="199" spans="5:86" ht="8.15" hidden="1" customHeight="1">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row>
    <row r="200" spans="5:86" ht="8.15" hidden="1" customHeight="1">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row>
    <row r="201" spans="5:86" ht="8.15" hidden="1" customHeight="1">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row>
    <row r="202" spans="5:86" ht="8.15" hidden="1" customHeight="1">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row>
    <row r="203" spans="5:86" ht="8.15" hidden="1" customHeight="1">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row>
    <row r="204" spans="5:86" ht="8.15" hidden="1" customHeight="1">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row>
    <row r="205" spans="5:86" ht="8.15" hidden="1" customHeight="1">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row>
    <row r="206" spans="5:86" ht="8.15" hidden="1" customHeight="1">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row>
    <row r="207" spans="5:86" ht="8.15" hidden="1" customHeight="1">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row>
    <row r="208" spans="5:86" ht="8.15" hidden="1" customHeight="1">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row>
    <row r="209" spans="5:86" ht="8.15" hidden="1" customHeight="1">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row>
    <row r="210" spans="5:86" ht="8.15" hidden="1" customHeight="1">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row>
    <row r="211" spans="5:86" ht="8.15" hidden="1" customHeight="1">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row>
    <row r="212" spans="5:86" ht="8.15" hidden="1" customHeight="1">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row>
    <row r="213" spans="5:86" ht="8.15" hidden="1" customHeight="1">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row>
    <row r="214" spans="5:86" ht="8.15" hidden="1" customHeight="1">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row>
    <row r="215" spans="5:86" ht="8.15" hidden="1" customHeight="1">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row>
    <row r="216" spans="5:86" ht="8.15" hidden="1" customHeight="1">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row>
    <row r="217" spans="5:86" ht="8.15" hidden="1" customHeight="1">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row>
    <row r="218" spans="5:86" ht="8.15" hidden="1" customHeight="1">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row>
    <row r="219" spans="5:86" ht="8.15" hidden="1" customHeight="1">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row>
    <row r="220" spans="5:86" ht="8.15" hidden="1" customHeight="1">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row>
    <row r="221" spans="5:86" ht="8.15" hidden="1" customHeight="1">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row>
    <row r="222" spans="5:86" ht="8.15" hidden="1" customHeight="1">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row>
    <row r="223" spans="5:86" ht="8.15" hidden="1" customHeight="1">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row>
    <row r="224" spans="5:86" ht="8.15" hidden="1" customHeight="1">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row>
    <row r="225" spans="5:86" ht="8.15" hidden="1" customHeight="1">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row>
    <row r="226" spans="5:86" ht="8.15" hidden="1" customHeight="1">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row>
    <row r="227" spans="5:86" ht="8.15" hidden="1" customHeight="1">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row>
    <row r="228" spans="5:86" ht="8.15" hidden="1" customHeight="1">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row>
    <row r="229" spans="5:86" ht="8.15" hidden="1" customHeight="1">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row>
    <row r="230" spans="5:86" ht="8.15" hidden="1" customHeight="1">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row>
    <row r="231" spans="5:86" ht="8.15" hidden="1" customHeight="1">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row>
    <row r="232" spans="5:86" ht="8.15" hidden="1" customHeight="1">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row>
    <row r="233" spans="5:86" ht="8.15" hidden="1" customHeight="1">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row>
    <row r="234" spans="5:86" ht="8.15" hidden="1" customHeight="1">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row>
    <row r="235" spans="5:86" ht="8.15" hidden="1" customHeight="1">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row>
    <row r="236" spans="5:86" ht="8.15" hidden="1" customHeight="1">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row>
    <row r="237" spans="5:86" ht="8.15" hidden="1" customHeight="1">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row>
    <row r="238" spans="5:86" ht="8.15" hidden="1" customHeight="1">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row>
    <row r="239" spans="5:86" ht="8.15" hidden="1" customHeight="1">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row>
    <row r="240" spans="5:86" ht="8.15" hidden="1" customHeight="1">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row>
    <row r="241" spans="5:86" ht="8.15" hidden="1" customHeight="1">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row>
    <row r="242" spans="5:86" ht="8.15" hidden="1" customHeight="1">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row>
    <row r="243" spans="5:86" ht="8.15" hidden="1" customHeight="1">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row>
    <row r="244" spans="5:86" ht="8.15" hidden="1" customHeight="1">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row>
    <row r="245" spans="5:86" ht="8.15" hidden="1" customHeight="1">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row>
    <row r="246" spans="5:86" ht="8.15" hidden="1" customHeight="1">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row>
    <row r="247" spans="5:86" ht="8.15" hidden="1" customHeight="1">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row>
    <row r="248" spans="5:86" ht="8.15" hidden="1" customHeight="1">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row>
    <row r="249" spans="5:86" ht="8.15" hidden="1" customHeight="1">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row>
    <row r="250" spans="5:86" ht="8.15" hidden="1" customHeight="1">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row>
    <row r="251" spans="5:86" ht="8.15" hidden="1" customHeight="1">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row>
    <row r="252" spans="5:86" ht="8.15" hidden="1" customHeight="1">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row>
    <row r="253" spans="5:86" ht="8.15" hidden="1" customHeight="1">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row>
    <row r="254" spans="5:86" ht="8.15" hidden="1" customHeight="1">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row>
    <row r="255" spans="5:86" ht="8.15" hidden="1" customHeight="1">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row>
    <row r="256" spans="5:86" ht="8.15" hidden="1" customHeight="1">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row>
    <row r="257" spans="5:86" ht="8.15" hidden="1" customHeight="1">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row>
    <row r="258" spans="5:86" ht="8.15" hidden="1" customHeight="1">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row>
    <row r="259" spans="5:86" ht="8.15" hidden="1" customHeight="1">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row>
    <row r="260" spans="5:86" ht="8.15" hidden="1" customHeight="1">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row>
    <row r="261" spans="5:86" ht="8.15" hidden="1" customHeight="1">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row>
    <row r="262" spans="5:86" ht="8.15" hidden="1" customHeight="1">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row>
    <row r="263" spans="5:86" ht="8.15" hidden="1" customHeight="1">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row>
    <row r="264" spans="5:86" ht="8.15" hidden="1" customHeight="1">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row>
    <row r="265" spans="5:86" ht="8.15" hidden="1" customHeight="1">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row>
    <row r="266" spans="5:86" ht="8.15" hidden="1" customHeight="1">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row>
    <row r="267" spans="5:86" ht="8.15" hidden="1" customHeight="1">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row>
    <row r="268" spans="5:86" ht="8.15" hidden="1" customHeight="1"/>
    <row r="269" spans="5:86" ht="8.15" hidden="1" customHeight="1"/>
    <row r="270" spans="5:86" ht="8.15" hidden="1" customHeight="1"/>
    <row r="271" spans="5:86" ht="8.15" hidden="1" customHeight="1"/>
    <row r="272" spans="5:86" ht="8.15" hidden="1" customHeight="1"/>
    <row r="273" ht="8.15" hidden="1" customHeight="1"/>
    <row r="274" ht="8.15" hidden="1" customHeight="1"/>
    <row r="275" ht="8.15" hidden="1" customHeight="1"/>
    <row r="276" ht="8.15" hidden="1" customHeight="1"/>
    <row r="277" ht="8.15" hidden="1" customHeight="1"/>
    <row r="278" ht="8.15" hidden="1" customHeight="1"/>
    <row r="279" ht="8.15" hidden="1" customHeight="1"/>
    <row r="280" ht="8.15" hidden="1" customHeight="1"/>
    <row r="281" ht="8.15" hidden="1" customHeight="1"/>
    <row r="282" ht="8.15" hidden="1" customHeight="1"/>
    <row r="283" ht="8.15" hidden="1" customHeight="1"/>
    <row r="284" ht="8.15" hidden="1" customHeight="1"/>
    <row r="285" ht="8.15" hidden="1" customHeight="1"/>
    <row r="286" ht="8.15" hidden="1" customHeight="1"/>
    <row r="287" ht="8.15" hidden="1" customHeight="1"/>
    <row r="288" ht="8.15" hidden="1" customHeight="1"/>
    <row r="289" ht="8.15" hidden="1" customHeight="1"/>
    <row r="290" ht="8.15" hidden="1" customHeight="1"/>
    <row r="291" ht="8.15" hidden="1" customHeight="1"/>
    <row r="292" ht="8.15" hidden="1" customHeight="1"/>
    <row r="293" ht="8.15" hidden="1" customHeight="1"/>
    <row r="294" ht="8.15" hidden="1" customHeight="1"/>
    <row r="295" ht="8.15" hidden="1" customHeight="1"/>
    <row r="296" ht="8.15" hidden="1" customHeight="1"/>
    <row r="297" ht="8.15" hidden="1" customHeight="1"/>
    <row r="298" ht="8.15" hidden="1" customHeight="1"/>
    <row r="299" ht="8.15" hidden="1" customHeight="1"/>
    <row r="300" ht="8.15" hidden="1" customHeight="1"/>
    <row r="301" ht="8.15" hidden="1" customHeight="1"/>
    <row r="302" ht="8.15" hidden="1" customHeight="1"/>
    <row r="303" ht="8.15" hidden="1" customHeight="1"/>
    <row r="304" ht="8.15" hidden="1" customHeight="1"/>
    <row r="305" ht="8.15" hidden="1" customHeight="1"/>
    <row r="306" ht="8.15" hidden="1" customHeight="1"/>
    <row r="307" ht="8.15" hidden="1" customHeight="1"/>
    <row r="308" ht="8.15" hidden="1" customHeight="1"/>
    <row r="309" ht="8.15" hidden="1" customHeight="1"/>
    <row r="310" ht="8.15" hidden="1" customHeight="1"/>
    <row r="311" ht="8.15" hidden="1" customHeight="1"/>
    <row r="312" ht="8.15" hidden="1" customHeight="1"/>
    <row r="313" ht="8.15" hidden="1" customHeight="1"/>
    <row r="314" ht="8.15" hidden="1" customHeight="1"/>
    <row r="315" ht="8.15" hidden="1" customHeight="1"/>
    <row r="316" ht="8.15" hidden="1" customHeight="1"/>
    <row r="317" ht="8.15" hidden="1" customHeight="1"/>
    <row r="318" ht="8.15" hidden="1" customHeight="1"/>
    <row r="319" ht="8.15" hidden="1" customHeight="1"/>
    <row r="320" ht="8.15" hidden="1" customHeight="1"/>
    <row r="321" ht="8.15" hidden="1" customHeight="1"/>
    <row r="322" ht="8.15" hidden="1" customHeight="1"/>
    <row r="323" ht="8.15" hidden="1" customHeight="1"/>
    <row r="324" ht="8.15" hidden="1" customHeight="1"/>
    <row r="325" ht="8.15" hidden="1" customHeight="1"/>
    <row r="326" ht="8.15" hidden="1" customHeight="1"/>
    <row r="327" ht="8.15" hidden="1" customHeight="1"/>
    <row r="328" ht="8.15" hidden="1" customHeight="1"/>
    <row r="329" ht="8.15" hidden="1" customHeight="1"/>
    <row r="330" ht="8.15" hidden="1" customHeight="1"/>
    <row r="331" ht="8.15" hidden="1" customHeight="1"/>
    <row r="332" ht="8.15" hidden="1" customHeight="1"/>
    <row r="333" ht="8.15" hidden="1" customHeight="1"/>
    <row r="334" ht="8.15" hidden="1" customHeight="1"/>
    <row r="335" ht="8.15" hidden="1" customHeight="1"/>
    <row r="336" ht="8.15" hidden="1" customHeight="1"/>
    <row r="337" ht="8.15" hidden="1" customHeight="1"/>
    <row r="338" ht="8.15" hidden="1" customHeight="1"/>
    <row r="339" ht="8.15" hidden="1" customHeight="1"/>
    <row r="340" ht="8.15" hidden="1" customHeight="1"/>
    <row r="341" ht="8.15" hidden="1" customHeight="1"/>
    <row r="342" ht="8.15" hidden="1" customHeight="1"/>
    <row r="343" ht="8.15" hidden="1" customHeight="1"/>
    <row r="344" ht="8.15" hidden="1" customHeight="1"/>
    <row r="345" ht="8.15" hidden="1" customHeight="1"/>
    <row r="346" ht="8.15" hidden="1" customHeight="1"/>
    <row r="347" ht="8.15" hidden="1" customHeight="1"/>
    <row r="348" ht="8.15" hidden="1" customHeight="1"/>
    <row r="349" ht="8.15" hidden="1" customHeight="1"/>
    <row r="350" ht="8.15" hidden="1" customHeight="1"/>
    <row r="351" ht="8.15" hidden="1" customHeight="1"/>
    <row r="352" ht="8.15" hidden="1" customHeight="1"/>
    <row r="353" ht="8.15" hidden="1" customHeight="1"/>
    <row r="354" ht="8.15" hidden="1" customHeight="1"/>
    <row r="355" ht="8.15" hidden="1" customHeight="1"/>
    <row r="356" ht="8.15" hidden="1" customHeight="1"/>
    <row r="357" ht="8.15" hidden="1" customHeight="1"/>
    <row r="358" ht="8.15" hidden="1" customHeight="1"/>
    <row r="359" ht="8.15" hidden="1" customHeight="1"/>
    <row r="360" ht="8.15" hidden="1" customHeight="1"/>
    <row r="361" ht="8.15" hidden="1" customHeight="1"/>
    <row r="362" ht="8.15" hidden="1" customHeight="1"/>
    <row r="363" ht="8.15" hidden="1" customHeight="1"/>
    <row r="364" ht="8.15" hidden="1" customHeight="1"/>
    <row r="365" ht="8.15" hidden="1" customHeight="1"/>
    <row r="366" ht="8.15" hidden="1" customHeight="1"/>
    <row r="367" ht="8.15" hidden="1" customHeight="1"/>
    <row r="368" ht="8.15" hidden="1" customHeight="1"/>
    <row r="369" ht="8.15" hidden="1" customHeight="1"/>
    <row r="370" ht="8.15" hidden="1" customHeight="1"/>
    <row r="371" ht="8.15" hidden="1" customHeight="1"/>
    <row r="372" ht="8.15" hidden="1" customHeight="1"/>
    <row r="373" ht="8.15" hidden="1" customHeight="1"/>
    <row r="374" ht="8.15" hidden="1" customHeight="1"/>
    <row r="375" ht="8.15" hidden="1" customHeight="1"/>
    <row r="376" ht="8.15" hidden="1" customHeight="1"/>
    <row r="377" ht="8.15" hidden="1" customHeight="1"/>
    <row r="378" ht="8.15" hidden="1" customHeight="1"/>
    <row r="379" ht="8.15" hidden="1" customHeight="1"/>
    <row r="380" ht="8.15" hidden="1" customHeight="1"/>
    <row r="381" ht="8.15" hidden="1" customHeight="1"/>
    <row r="382" ht="8.15" hidden="1" customHeight="1"/>
    <row r="383" ht="8.15" hidden="1" customHeight="1"/>
    <row r="384" ht="8.15" hidden="1" customHeight="1"/>
    <row r="385" ht="8.15" hidden="1" customHeight="1"/>
    <row r="386" ht="8.15" hidden="1" customHeight="1"/>
    <row r="387" ht="8.15" hidden="1" customHeight="1"/>
    <row r="388" ht="8.15" hidden="1" customHeight="1"/>
    <row r="389" ht="8.15" hidden="1" customHeight="1"/>
    <row r="390" ht="8.15" hidden="1" customHeight="1"/>
    <row r="391" ht="8.15" hidden="1" customHeight="1"/>
    <row r="392" ht="8.15" hidden="1" customHeight="1"/>
    <row r="393" ht="8.15" hidden="1" customHeight="1"/>
    <row r="394" ht="8.15" hidden="1" customHeight="1"/>
    <row r="395" ht="8.15" hidden="1" customHeight="1"/>
    <row r="396" ht="8.15" hidden="1" customHeight="1"/>
    <row r="397" ht="8.15" hidden="1" customHeight="1"/>
    <row r="398" ht="8.15" hidden="1" customHeight="1"/>
    <row r="399" ht="8.15" hidden="1" customHeight="1"/>
    <row r="400" ht="8.15" hidden="1" customHeight="1"/>
    <row r="401" ht="8.15" hidden="1" customHeight="1"/>
    <row r="402" ht="8.15" hidden="1" customHeight="1"/>
    <row r="403" ht="8.15" hidden="1" customHeight="1"/>
    <row r="404" ht="8.15" hidden="1" customHeight="1"/>
    <row r="405" ht="8.15" hidden="1" customHeight="1"/>
    <row r="406" ht="8.15" hidden="1" customHeight="1"/>
    <row r="407" ht="8.15" hidden="1" customHeight="1"/>
    <row r="408" ht="8.15" hidden="1" customHeight="1"/>
    <row r="409" ht="8.15" hidden="1" customHeight="1"/>
    <row r="410" ht="8.15" hidden="1" customHeight="1"/>
    <row r="411" ht="8.15" hidden="1" customHeight="1"/>
    <row r="412" ht="8.15" hidden="1" customHeight="1"/>
    <row r="413" ht="8.15" hidden="1" customHeight="1"/>
    <row r="414" ht="8.15" hidden="1" customHeight="1"/>
    <row r="415" ht="8.15" hidden="1" customHeight="1"/>
    <row r="416" ht="8.15" hidden="1" customHeight="1"/>
    <row r="417" ht="8.15" hidden="1" customHeight="1"/>
    <row r="418" ht="8.15" hidden="1" customHeight="1"/>
    <row r="419" ht="8.15" hidden="1" customHeight="1"/>
    <row r="420" ht="8.15" hidden="1" customHeight="1"/>
    <row r="421" ht="8.15" hidden="1" customHeight="1"/>
    <row r="422" ht="8.15" hidden="1" customHeight="1"/>
    <row r="423" ht="8.15" hidden="1" customHeight="1"/>
    <row r="424" ht="8.15" hidden="1" customHeight="1"/>
    <row r="425" ht="8.15" hidden="1" customHeight="1"/>
    <row r="426" ht="8.15" hidden="1" customHeight="1"/>
    <row r="427" ht="8.15" hidden="1" customHeight="1"/>
    <row r="428" ht="8.15" hidden="1" customHeight="1"/>
    <row r="429" ht="8.15" hidden="1" customHeight="1"/>
    <row r="430" ht="8.15" hidden="1" customHeight="1"/>
    <row r="431" ht="8.15" hidden="1" customHeight="1"/>
    <row r="432" ht="8.15" hidden="1" customHeight="1"/>
    <row r="433" ht="8.15" hidden="1" customHeight="1"/>
    <row r="434" ht="8.15" hidden="1" customHeight="1"/>
    <row r="435" ht="8.15" hidden="1" customHeight="1"/>
    <row r="436" ht="8.15" hidden="1" customHeight="1"/>
    <row r="437" ht="8.15" hidden="1" customHeight="1"/>
    <row r="438" ht="8.15" hidden="1" customHeight="1"/>
    <row r="439" ht="8.15" hidden="1" customHeight="1"/>
    <row r="440" ht="8.15" hidden="1" customHeight="1"/>
    <row r="441" ht="8.15" hidden="1" customHeight="1"/>
    <row r="442" ht="8.15" hidden="1" customHeight="1"/>
    <row r="443" ht="8.15" hidden="1" customHeight="1"/>
    <row r="444" ht="8.15" hidden="1" customHeight="1"/>
    <row r="445" ht="8.15" hidden="1" customHeight="1"/>
    <row r="446" ht="8.15" hidden="1" customHeight="1"/>
    <row r="447" ht="8.15" hidden="1" customHeight="1"/>
    <row r="448" ht="8.15" hidden="1" customHeight="1"/>
    <row r="449" ht="8.15" hidden="1" customHeight="1"/>
    <row r="450" ht="8.15" hidden="1" customHeight="1"/>
    <row r="451" ht="8.15" hidden="1" customHeight="1"/>
    <row r="452" ht="8.15" hidden="1" customHeight="1"/>
    <row r="453" ht="8.15" hidden="1" customHeight="1"/>
    <row r="454" ht="8.15" hidden="1" customHeight="1"/>
    <row r="455" ht="8.15" hidden="1" customHeight="1"/>
    <row r="456" ht="8.15" hidden="1" customHeight="1"/>
    <row r="457" ht="8.15" hidden="1" customHeight="1"/>
    <row r="458" ht="8.15" hidden="1" customHeight="1"/>
    <row r="459" ht="8.15" hidden="1" customHeight="1"/>
    <row r="460" ht="8.15" hidden="1" customHeight="1"/>
    <row r="461" ht="8.15" hidden="1" customHeight="1"/>
    <row r="462" ht="8.15" hidden="1" customHeight="1"/>
    <row r="463" ht="8.15" hidden="1" customHeight="1"/>
    <row r="464" ht="8.15" hidden="1" customHeight="1"/>
    <row r="465" ht="8.15" hidden="1" customHeight="1"/>
    <row r="466" ht="8.15" hidden="1" customHeight="1"/>
    <row r="467" ht="8.15" hidden="1" customHeight="1"/>
    <row r="468" ht="8.15" hidden="1" customHeight="1"/>
    <row r="469" ht="8.15" hidden="1" customHeight="1"/>
    <row r="470" ht="8.15" hidden="1" customHeight="1"/>
    <row r="471" ht="8.15" hidden="1" customHeight="1"/>
    <row r="472" ht="8.15" hidden="1" customHeight="1"/>
    <row r="473" ht="8.15" hidden="1" customHeight="1"/>
    <row r="474" ht="8.15" hidden="1" customHeight="1"/>
    <row r="475" ht="8.15" hidden="1" customHeight="1"/>
    <row r="476" ht="8.15" hidden="1" customHeight="1"/>
    <row r="477" ht="8.15" hidden="1" customHeight="1"/>
    <row r="478" ht="8.15" hidden="1" customHeight="1"/>
    <row r="479" ht="8.15" hidden="1" customHeight="1"/>
    <row r="480" ht="8.15" hidden="1" customHeight="1"/>
    <row r="481" ht="8.15" hidden="1" customHeight="1"/>
    <row r="482" ht="8.15" hidden="1" customHeight="1"/>
    <row r="483" ht="8.15" hidden="1" customHeight="1"/>
    <row r="484" ht="8.15" hidden="1" customHeight="1"/>
    <row r="485" ht="8.15" hidden="1" customHeight="1"/>
    <row r="486" ht="8.15" hidden="1" customHeight="1"/>
    <row r="487" ht="8.15" hidden="1" customHeight="1"/>
    <row r="488" ht="8.15" hidden="1" customHeight="1"/>
    <row r="489" ht="8.15" hidden="1" customHeight="1"/>
    <row r="490" ht="8.15" hidden="1" customHeight="1"/>
    <row r="491" ht="8.15" hidden="1" customHeight="1"/>
    <row r="492" ht="8.15" hidden="1" customHeight="1"/>
    <row r="493" ht="8.15" hidden="1" customHeight="1"/>
    <row r="494" ht="8.15" hidden="1" customHeight="1"/>
    <row r="495" ht="8.15" hidden="1" customHeight="1"/>
    <row r="496" ht="8.15" hidden="1" customHeight="1"/>
    <row r="497" ht="8.15" hidden="1" customHeight="1"/>
    <row r="498" ht="8.15" hidden="1" customHeight="1"/>
    <row r="499" ht="8.15" hidden="1" customHeight="1"/>
    <row r="500" ht="8.15" hidden="1" customHeight="1"/>
    <row r="501" ht="8.15" hidden="1" customHeight="1"/>
    <row r="502" ht="8.15" hidden="1" customHeight="1"/>
    <row r="503" ht="8.15" hidden="1" customHeight="1"/>
    <row r="504" ht="8.15" hidden="1" customHeight="1"/>
    <row r="505" ht="8.15" hidden="1" customHeight="1"/>
    <row r="506" ht="8.15" hidden="1" customHeight="1"/>
    <row r="507" ht="8.15" hidden="1" customHeight="1"/>
    <row r="508" ht="8.15" hidden="1" customHeight="1"/>
    <row r="509" ht="8.15" hidden="1" customHeight="1"/>
    <row r="510" ht="8.15" hidden="1" customHeight="1"/>
    <row r="511" ht="8.15" hidden="1" customHeight="1"/>
    <row r="512" ht="8.15" hidden="1" customHeight="1"/>
    <row r="513" ht="8.15" hidden="1" customHeight="1"/>
    <row r="514" ht="8.15" hidden="1" customHeight="1"/>
    <row r="515" ht="8.15" hidden="1" customHeight="1"/>
    <row r="516" ht="8.15" hidden="1" customHeight="1"/>
    <row r="517" ht="8.15" hidden="1" customHeight="1"/>
    <row r="518" ht="8.15" hidden="1" customHeight="1"/>
    <row r="519" ht="8.15" hidden="1" customHeight="1"/>
    <row r="520" ht="8.15" hidden="1" customHeight="1"/>
    <row r="521" ht="8.15" hidden="1" customHeight="1"/>
    <row r="522" ht="8.15" hidden="1" customHeight="1"/>
    <row r="523" ht="8.15" hidden="1" customHeight="1"/>
    <row r="524" ht="8.15" hidden="1" customHeight="1"/>
    <row r="525" ht="8.15" hidden="1" customHeight="1"/>
    <row r="526" ht="8.15" hidden="1" customHeight="1"/>
    <row r="527" ht="8.15" hidden="1" customHeight="1"/>
    <row r="528" ht="8.15" hidden="1" customHeight="1"/>
    <row r="529" ht="8.15" hidden="1" customHeight="1"/>
    <row r="530" ht="8.15" hidden="1" customHeight="1"/>
    <row r="531" ht="8.15" hidden="1" customHeight="1"/>
    <row r="532" ht="8.15" hidden="1" customHeight="1"/>
    <row r="533" ht="8.15" hidden="1" customHeight="1"/>
    <row r="534" ht="8.15" hidden="1" customHeight="1"/>
    <row r="535" ht="8.15" hidden="1" customHeight="1"/>
    <row r="536" ht="8.15" hidden="1" customHeight="1"/>
    <row r="537" ht="8.15" hidden="1" customHeight="1"/>
    <row r="538" ht="8.15" hidden="1" customHeight="1"/>
    <row r="539" ht="8.15" hidden="1" customHeight="1"/>
    <row r="540" ht="8.15" hidden="1" customHeight="1"/>
    <row r="541" ht="8.15" hidden="1" customHeight="1"/>
    <row r="542" ht="8.15" hidden="1" customHeight="1"/>
    <row r="543" ht="8.15" hidden="1" customHeight="1"/>
    <row r="544" ht="8.15" hidden="1" customHeight="1"/>
    <row r="545" ht="8.15" hidden="1" customHeight="1"/>
    <row r="546" ht="8.15" hidden="1" customHeight="1"/>
    <row r="547" ht="8.15" hidden="1" customHeight="1"/>
    <row r="548" ht="8.15" hidden="1" customHeight="1"/>
    <row r="549" ht="8.15" hidden="1" customHeight="1"/>
    <row r="550" ht="8.15" hidden="1" customHeight="1"/>
    <row r="551" ht="8.15" hidden="1" customHeight="1"/>
    <row r="552" ht="8.15" hidden="1" customHeight="1"/>
    <row r="553" ht="8.15" hidden="1" customHeight="1"/>
    <row r="554" ht="8.15" hidden="1" customHeight="1"/>
    <row r="555" ht="8.15" hidden="1" customHeight="1"/>
    <row r="556" ht="8.15" hidden="1" customHeight="1"/>
    <row r="557" ht="8.15" hidden="1" customHeight="1"/>
    <row r="558" ht="8.15" hidden="1" customHeight="1"/>
    <row r="559" ht="8.15" hidden="1" customHeight="1"/>
    <row r="560" ht="8.15" hidden="1" customHeight="1"/>
    <row r="561" ht="8.15" hidden="1" customHeight="1"/>
    <row r="562" ht="8.15" hidden="1" customHeight="1"/>
    <row r="563" ht="8.15" hidden="1" customHeight="1"/>
    <row r="564" ht="8.15" hidden="1" customHeight="1"/>
    <row r="565" ht="8.15" hidden="1" customHeight="1"/>
    <row r="566" ht="8.15" hidden="1" customHeight="1"/>
    <row r="567" ht="8.15" hidden="1" customHeight="1"/>
    <row r="568" ht="8.15" hidden="1" customHeight="1"/>
    <row r="569" ht="8.15" hidden="1" customHeight="1"/>
    <row r="570" ht="8.15" hidden="1" customHeight="1"/>
    <row r="571" ht="8.15" hidden="1" customHeight="1"/>
    <row r="572" ht="8.15" hidden="1" customHeight="1"/>
    <row r="573" ht="8.15" hidden="1" customHeight="1"/>
    <row r="574" ht="8.15" hidden="1" customHeight="1"/>
    <row r="575" ht="8.15" hidden="1" customHeight="1"/>
    <row r="576" ht="8.15" hidden="1" customHeight="1"/>
    <row r="577" ht="8.15" hidden="1" customHeight="1"/>
    <row r="578" ht="8.15" hidden="1" customHeight="1"/>
    <row r="579" ht="8.15" hidden="1" customHeight="1"/>
    <row r="580" ht="8.15" hidden="1" customHeight="1"/>
    <row r="581" ht="8.15" hidden="1" customHeight="1"/>
    <row r="582" ht="8.15" hidden="1" customHeight="1"/>
    <row r="583" ht="8.15" hidden="1" customHeight="1"/>
    <row r="584" ht="8.15" hidden="1" customHeight="1"/>
    <row r="585" ht="8.15" hidden="1" customHeight="1"/>
    <row r="586" ht="8.15" hidden="1" customHeight="1"/>
    <row r="587" ht="8.15" hidden="1" customHeight="1"/>
    <row r="588" ht="8.15" hidden="1" customHeight="1"/>
    <row r="589" ht="8.15" hidden="1" customHeight="1"/>
    <row r="590" ht="8.15" hidden="1" customHeight="1"/>
    <row r="591" ht="8.15" hidden="1" customHeight="1"/>
    <row r="592" ht="8.15" hidden="1" customHeight="1"/>
    <row r="593" ht="8.15" hidden="1" customHeight="1"/>
    <row r="594" ht="8.15" hidden="1" customHeight="1"/>
    <row r="595" ht="8.15" hidden="1" customHeight="1"/>
    <row r="596" ht="8.15" hidden="1" customHeight="1"/>
    <row r="597" ht="8.15" hidden="1" customHeight="1"/>
    <row r="598" ht="8.15" hidden="1" customHeight="1"/>
    <row r="599" ht="8.15" hidden="1" customHeight="1"/>
    <row r="600" ht="8.15" hidden="1" customHeight="1"/>
    <row r="601" ht="8.15" hidden="1" customHeight="1"/>
    <row r="602" ht="8.15" hidden="1" customHeight="1"/>
    <row r="603" ht="8.15" hidden="1" customHeight="1"/>
    <row r="604" ht="8.15" hidden="1" customHeight="1"/>
    <row r="605" ht="8.15" hidden="1" customHeight="1"/>
    <row r="606" ht="8.15" hidden="1" customHeight="1"/>
    <row r="607" ht="8.15" hidden="1" customHeight="1"/>
    <row r="608" ht="8.15" hidden="1" customHeight="1"/>
    <row r="609" ht="8.15" hidden="1" customHeight="1"/>
    <row r="610" ht="8.15" hidden="1" customHeight="1"/>
    <row r="611" ht="8.15" hidden="1" customHeight="1"/>
    <row r="612" ht="8.15" hidden="1" customHeight="1"/>
    <row r="613" ht="8.15" hidden="1" customHeight="1"/>
    <row r="614" ht="8.15" hidden="1" customHeight="1"/>
    <row r="615" ht="8.15" hidden="1" customHeight="1"/>
    <row r="616" ht="8.15" hidden="1" customHeight="1"/>
    <row r="617" ht="8.15" hidden="1" customHeight="1"/>
    <row r="618" ht="8.15" hidden="1" customHeight="1"/>
    <row r="619" ht="8.15" hidden="1" customHeight="1"/>
    <row r="620" ht="8.15" hidden="1" customHeight="1"/>
    <row r="621" ht="8.15" hidden="1" customHeight="1"/>
    <row r="622" ht="8.15" hidden="1" customHeight="1"/>
    <row r="623" ht="8.15" hidden="1" customHeight="1"/>
    <row r="624" ht="8.15" hidden="1" customHeight="1"/>
    <row r="625" ht="8.15" hidden="1" customHeight="1"/>
    <row r="626" ht="8.15" hidden="1" customHeight="1"/>
    <row r="627" ht="8.15" hidden="1" customHeight="1"/>
    <row r="628" ht="8.15" hidden="1" customHeight="1"/>
    <row r="629" ht="8.15" hidden="1" customHeight="1"/>
    <row r="630" ht="8.15" hidden="1" customHeight="1"/>
    <row r="631" ht="8.15" hidden="1" customHeight="1"/>
    <row r="632" ht="8.15" hidden="1" customHeight="1"/>
    <row r="633" ht="8.15" hidden="1" customHeight="1"/>
    <row r="634" ht="8.15" hidden="1" customHeight="1"/>
    <row r="635" ht="8.15" hidden="1" customHeight="1"/>
    <row r="636" ht="8.15" hidden="1" customHeight="1"/>
    <row r="637" ht="8.15" hidden="1" customHeight="1"/>
    <row r="638" ht="8.15" hidden="1" customHeight="1"/>
    <row r="639" ht="8.15" hidden="1" customHeight="1"/>
    <row r="640" ht="8.15" hidden="1" customHeight="1"/>
    <row r="641" ht="8.15" hidden="1" customHeight="1"/>
    <row r="642" ht="8.15" hidden="1" customHeight="1"/>
    <row r="643" ht="8.15" hidden="1" customHeight="1"/>
    <row r="644" ht="8.15" hidden="1" customHeight="1"/>
    <row r="645" ht="8.15" hidden="1" customHeight="1"/>
    <row r="646" ht="8.15" hidden="1" customHeight="1"/>
    <row r="647" ht="8.15" hidden="1" customHeight="1"/>
    <row r="648" ht="8.15" hidden="1" customHeight="1"/>
    <row r="649" ht="8.15" hidden="1" customHeight="1"/>
    <row r="650" ht="8.15" hidden="1" customHeight="1"/>
    <row r="651" ht="8.15" hidden="1" customHeight="1"/>
    <row r="652" ht="8.15" hidden="1" customHeight="1"/>
    <row r="653" ht="8.15" hidden="1" customHeight="1"/>
    <row r="654" ht="8.15" hidden="1" customHeight="1"/>
    <row r="655" ht="8.15" hidden="1" customHeight="1"/>
    <row r="656" ht="8.15" hidden="1" customHeight="1"/>
    <row r="657" ht="8.15" hidden="1" customHeight="1"/>
    <row r="658" ht="8.15" hidden="1" customHeight="1"/>
    <row r="659" ht="8.15" hidden="1" customHeight="1"/>
    <row r="660" ht="8.15" hidden="1" customHeight="1"/>
    <row r="661" ht="8.15" hidden="1" customHeight="1"/>
    <row r="662" ht="8.15" hidden="1" customHeight="1"/>
    <row r="663" ht="8.15" hidden="1" customHeight="1"/>
    <row r="664" ht="8.15" hidden="1" customHeight="1"/>
    <row r="665" ht="8.15" hidden="1" customHeight="1"/>
    <row r="666" ht="8.15" hidden="1" customHeight="1"/>
    <row r="667" ht="8.15" hidden="1" customHeight="1"/>
    <row r="668" ht="8.15" hidden="1" customHeight="1"/>
    <row r="669" ht="8.15" hidden="1" customHeight="1"/>
    <row r="670" ht="8.15" hidden="1" customHeight="1"/>
    <row r="671" ht="8.15" hidden="1" customHeight="1"/>
    <row r="672" ht="8.15" hidden="1" customHeight="1"/>
    <row r="673" ht="8.15" hidden="1" customHeight="1"/>
    <row r="674" ht="8.15" hidden="1" customHeight="1"/>
    <row r="675" ht="8.15" hidden="1" customHeight="1"/>
    <row r="676" ht="8.15" hidden="1" customHeight="1"/>
    <row r="677" ht="8.15" hidden="1" customHeight="1"/>
    <row r="678" ht="8.15" hidden="1" customHeight="1"/>
    <row r="679" ht="8.15" hidden="1" customHeight="1"/>
    <row r="680" ht="8.15" hidden="1" customHeight="1"/>
    <row r="681" ht="8.15" hidden="1" customHeight="1"/>
    <row r="682" ht="8.15" hidden="1" customHeight="1"/>
    <row r="683" ht="8.15" hidden="1" customHeight="1"/>
    <row r="684" ht="8.15" hidden="1" customHeight="1"/>
    <row r="685" ht="8.15" hidden="1" customHeight="1"/>
    <row r="686" ht="8.15" hidden="1" customHeight="1"/>
    <row r="687" ht="8.15" hidden="1" customHeight="1"/>
    <row r="688" ht="8.15" hidden="1" customHeight="1"/>
    <row r="689" ht="8.15" hidden="1" customHeight="1"/>
    <row r="690" ht="8.15" hidden="1" customHeight="1"/>
    <row r="691" ht="8.15" hidden="1" customHeight="1"/>
    <row r="692" ht="8.15" hidden="1" customHeight="1"/>
    <row r="693" ht="8.15" hidden="1" customHeight="1"/>
    <row r="694" ht="8.15" hidden="1" customHeight="1"/>
    <row r="695" ht="8.15" hidden="1" customHeight="1"/>
    <row r="696" ht="8.15" hidden="1" customHeight="1"/>
    <row r="697" ht="8.15" hidden="1" customHeight="1"/>
    <row r="698" ht="8.15" hidden="1" customHeight="1"/>
    <row r="699" ht="8.15" hidden="1" customHeight="1"/>
    <row r="700" ht="8.15" hidden="1" customHeight="1"/>
    <row r="701" ht="8.15" hidden="1" customHeight="1"/>
    <row r="702" ht="8.15" hidden="1" customHeight="1"/>
    <row r="703" ht="8.15" hidden="1" customHeight="1"/>
    <row r="704" ht="8.15" hidden="1" customHeight="1"/>
    <row r="705" ht="8.15" hidden="1" customHeight="1"/>
    <row r="706" ht="8.15" hidden="1" customHeight="1"/>
    <row r="707" ht="8.15" hidden="1" customHeight="1"/>
    <row r="708" ht="8.15" hidden="1" customHeight="1"/>
    <row r="709" ht="8.15" hidden="1" customHeight="1"/>
    <row r="710" ht="8.15" hidden="1" customHeight="1"/>
    <row r="711" ht="8.15" hidden="1" customHeight="1"/>
    <row r="712" ht="8.15" hidden="1" customHeight="1"/>
    <row r="713" ht="8.15" hidden="1" customHeight="1"/>
    <row r="714" ht="8.15" hidden="1" customHeight="1"/>
    <row r="715" ht="8.15" hidden="1" customHeight="1"/>
    <row r="716" ht="8.15" hidden="1" customHeight="1"/>
    <row r="717" ht="8.15" hidden="1" customHeight="1"/>
    <row r="718" ht="8.15" hidden="1" customHeight="1"/>
    <row r="719" ht="8.15" hidden="1" customHeight="1"/>
    <row r="720" ht="8.15" hidden="1" customHeight="1"/>
    <row r="721" ht="8.15" hidden="1" customHeight="1"/>
    <row r="722" ht="8.15" hidden="1" customHeight="1"/>
    <row r="723" ht="8.15" hidden="1" customHeight="1"/>
    <row r="724" ht="8.15" hidden="1" customHeight="1"/>
    <row r="725" ht="8.15" hidden="1" customHeight="1"/>
    <row r="726" ht="8.15" hidden="1" customHeight="1"/>
    <row r="727" ht="8.15" hidden="1" customHeight="1"/>
    <row r="728" ht="8.15" hidden="1" customHeight="1"/>
    <row r="729" ht="8.15" hidden="1" customHeight="1"/>
    <row r="730" ht="8.15" hidden="1" customHeight="1"/>
    <row r="731" ht="8.15" hidden="1" customHeight="1"/>
    <row r="732" ht="8.15" hidden="1" customHeight="1"/>
    <row r="733" ht="8.15" hidden="1" customHeight="1"/>
    <row r="734" ht="8.15" hidden="1" customHeight="1"/>
    <row r="735" ht="8.15" hidden="1" customHeight="1"/>
    <row r="736" ht="8.15" hidden="1" customHeight="1"/>
    <row r="737" ht="8.15" hidden="1" customHeight="1"/>
    <row r="738" ht="8.15" hidden="1" customHeight="1"/>
    <row r="739" ht="8.15" hidden="1" customHeight="1"/>
    <row r="740" ht="8.15" hidden="1" customHeight="1"/>
    <row r="741" ht="8.15" hidden="1" customHeight="1"/>
    <row r="742" ht="8.15" hidden="1" customHeight="1"/>
    <row r="743" ht="8.15" hidden="1" customHeight="1"/>
    <row r="744" ht="8.15" hidden="1" customHeight="1"/>
    <row r="745" ht="8.15" hidden="1" customHeight="1"/>
    <row r="746" ht="8.15" hidden="1" customHeight="1"/>
    <row r="747" ht="8.15" hidden="1" customHeight="1"/>
    <row r="748" ht="8.15" hidden="1" customHeight="1"/>
    <row r="749" ht="8.15" hidden="1" customHeight="1"/>
    <row r="750" ht="8.15" hidden="1" customHeight="1"/>
    <row r="751" ht="8.15" hidden="1" customHeight="1"/>
    <row r="752" ht="8.15" hidden="1" customHeight="1"/>
    <row r="753" ht="8.15" hidden="1" customHeight="1"/>
    <row r="754" ht="8.15" hidden="1" customHeight="1"/>
    <row r="755" ht="8.15" hidden="1" customHeight="1"/>
    <row r="756" ht="8.15" hidden="1" customHeight="1"/>
    <row r="757" ht="8.15" hidden="1" customHeight="1"/>
    <row r="758" ht="8.15" hidden="1" customHeight="1"/>
    <row r="759" ht="8.15" hidden="1" customHeight="1"/>
    <row r="760" ht="8.15" hidden="1" customHeight="1"/>
    <row r="761" ht="8.15" hidden="1" customHeight="1"/>
    <row r="762" ht="8.15" hidden="1" customHeight="1"/>
    <row r="763" ht="8.15" hidden="1" customHeight="1"/>
    <row r="764" ht="8.15" hidden="1" customHeight="1"/>
    <row r="765" ht="8.15" hidden="1" customHeight="1"/>
    <row r="766" ht="8.15" hidden="1" customHeight="1"/>
    <row r="767" ht="8.15" hidden="1" customHeight="1"/>
    <row r="768" ht="8.15" hidden="1" customHeight="1"/>
    <row r="769" ht="8.15" hidden="1" customHeight="1"/>
    <row r="770" ht="8.15" hidden="1" customHeight="1"/>
    <row r="771" ht="8.15" hidden="1" customHeight="1"/>
    <row r="772" ht="8.15" hidden="1" customHeight="1"/>
    <row r="773" ht="8.15" hidden="1" customHeight="1"/>
    <row r="774" ht="8.15" hidden="1" customHeight="1"/>
    <row r="775" ht="8.15" hidden="1" customHeight="1"/>
    <row r="776" ht="8.15" hidden="1" customHeight="1"/>
    <row r="777" ht="8.15" hidden="1" customHeight="1"/>
    <row r="778" ht="8.15" hidden="1" customHeight="1"/>
    <row r="779" ht="8.15" hidden="1" customHeight="1"/>
    <row r="780" ht="8.15" hidden="1" customHeight="1"/>
    <row r="781" ht="8.15" hidden="1" customHeight="1"/>
    <row r="782" ht="8.15" hidden="1" customHeight="1"/>
    <row r="783" ht="8.15" hidden="1" customHeight="1"/>
    <row r="784" ht="8.15" hidden="1" customHeight="1"/>
    <row r="785" ht="8.15" hidden="1" customHeight="1"/>
    <row r="786" ht="8.15" hidden="1" customHeight="1"/>
    <row r="787" ht="8.15" hidden="1" customHeight="1"/>
    <row r="788" ht="8.15" hidden="1" customHeight="1"/>
    <row r="789" ht="8.15" hidden="1" customHeight="1"/>
    <row r="790" ht="8.15" hidden="1" customHeight="1"/>
    <row r="791" ht="8.15" hidden="1" customHeight="1"/>
    <row r="792" ht="8.15" hidden="1" customHeight="1"/>
    <row r="793" ht="8.15" hidden="1" customHeight="1"/>
    <row r="794" ht="8.15" hidden="1" customHeight="1"/>
    <row r="795" ht="8.15" hidden="1" customHeight="1"/>
    <row r="796" ht="8.15" hidden="1" customHeight="1"/>
    <row r="797" ht="8.15" hidden="1" customHeight="1"/>
    <row r="798" ht="8.15" hidden="1" customHeight="1"/>
    <row r="799" ht="8.15" hidden="1" customHeight="1"/>
    <row r="800" ht="8.15" hidden="1" customHeight="1"/>
    <row r="801" ht="8.15" hidden="1" customHeight="1"/>
    <row r="802" ht="8.15" hidden="1" customHeight="1"/>
    <row r="803" ht="8.15" hidden="1" customHeight="1"/>
    <row r="804" ht="8.15" hidden="1" customHeight="1"/>
    <row r="805" ht="8.15" hidden="1" customHeight="1"/>
    <row r="806" ht="8.15" hidden="1" customHeight="1"/>
    <row r="807" ht="8.15" hidden="1" customHeight="1"/>
    <row r="808" ht="8.15" hidden="1" customHeight="1"/>
    <row r="809" ht="8.15" hidden="1" customHeight="1"/>
    <row r="810" ht="8.15" hidden="1" customHeight="1"/>
    <row r="811" ht="8.15" hidden="1" customHeight="1"/>
    <row r="812" ht="8.15" hidden="1" customHeight="1"/>
    <row r="813" ht="8.15" hidden="1" customHeight="1"/>
    <row r="814" ht="8.15" hidden="1" customHeight="1"/>
    <row r="815" ht="8.15" hidden="1" customHeight="1"/>
    <row r="816" ht="8.15" hidden="1" customHeight="1"/>
    <row r="817" ht="8.15" hidden="1" customHeight="1"/>
    <row r="818" ht="8.15" hidden="1" customHeight="1"/>
    <row r="819" ht="8.15" hidden="1" customHeight="1"/>
    <row r="820" ht="8.15" hidden="1" customHeight="1"/>
    <row r="821" ht="8.15" hidden="1" customHeight="1"/>
    <row r="822" ht="8.15" hidden="1" customHeight="1"/>
    <row r="823" ht="8.15" hidden="1" customHeight="1"/>
    <row r="824" ht="8.15" hidden="1" customHeight="1"/>
    <row r="825" ht="8.15" hidden="1" customHeight="1"/>
    <row r="826" ht="8.15" hidden="1" customHeight="1"/>
    <row r="827" ht="8.15" hidden="1" customHeight="1"/>
    <row r="828" ht="8.15" hidden="1" customHeight="1"/>
    <row r="829" ht="8.15" hidden="1" customHeight="1"/>
    <row r="830" ht="8.15" hidden="1" customHeight="1"/>
    <row r="831" ht="8.15" hidden="1" customHeight="1"/>
    <row r="832" ht="8.15" hidden="1" customHeight="1"/>
    <row r="833" ht="8.15" hidden="1" customHeight="1"/>
    <row r="834" ht="8.15" hidden="1" customHeight="1"/>
    <row r="835" ht="8.15" hidden="1" customHeight="1"/>
    <row r="836" ht="8.15" hidden="1" customHeight="1"/>
    <row r="837" ht="8.15" hidden="1" customHeight="1"/>
    <row r="838" ht="8.15" hidden="1" customHeight="1"/>
    <row r="839" ht="8.15" hidden="1" customHeight="1"/>
    <row r="840" ht="8.15" hidden="1" customHeight="1"/>
    <row r="841" ht="8.15" hidden="1" customHeight="1"/>
    <row r="842" ht="8.15" hidden="1" customHeight="1"/>
    <row r="843" ht="8.15" hidden="1" customHeight="1"/>
    <row r="844" ht="8.15" hidden="1" customHeight="1"/>
    <row r="845" ht="8.15" hidden="1" customHeight="1"/>
    <row r="846" ht="8.15" hidden="1" customHeight="1"/>
    <row r="847" ht="8.15" hidden="1" customHeight="1"/>
    <row r="848" ht="8.15" hidden="1" customHeight="1"/>
    <row r="849" ht="8.15" hidden="1" customHeight="1"/>
    <row r="850" ht="8.15" hidden="1" customHeight="1"/>
    <row r="851" ht="8.15" hidden="1" customHeight="1"/>
    <row r="852" ht="8.15" hidden="1" customHeight="1"/>
    <row r="853" ht="8.15" hidden="1" customHeight="1"/>
    <row r="854" ht="8.15" hidden="1" customHeight="1"/>
    <row r="855" ht="8.15" hidden="1" customHeight="1"/>
    <row r="856" ht="8.15" hidden="1" customHeight="1"/>
    <row r="857" ht="8.15" hidden="1" customHeight="1"/>
    <row r="858" ht="8.15" hidden="1" customHeight="1"/>
    <row r="859" ht="8.15" hidden="1" customHeight="1"/>
    <row r="860" ht="8.15" hidden="1" customHeight="1"/>
    <row r="861" ht="8.15" hidden="1" customHeight="1"/>
    <row r="862" ht="8.15" hidden="1" customHeight="1"/>
    <row r="863" ht="8.15" hidden="1" customHeight="1"/>
    <row r="864" ht="8.15" hidden="1" customHeight="1"/>
    <row r="865" ht="8.15" hidden="1" customHeight="1"/>
    <row r="866" ht="8.15" hidden="1" customHeight="1"/>
    <row r="867" ht="8.15" hidden="1" customHeight="1"/>
    <row r="868" ht="8.15" hidden="1" customHeight="1"/>
    <row r="869" ht="8.15" hidden="1" customHeight="1"/>
    <row r="870" ht="8.15" hidden="1" customHeight="1"/>
    <row r="871" ht="8.15" hidden="1" customHeight="1"/>
    <row r="872" ht="8.15" hidden="1" customHeight="1"/>
    <row r="873" ht="8.15" hidden="1" customHeight="1"/>
    <row r="874" ht="8.15" hidden="1" customHeight="1"/>
    <row r="875" ht="8.15" hidden="1" customHeight="1"/>
    <row r="876" ht="8.15" hidden="1" customHeight="1"/>
    <row r="877" ht="8.15" hidden="1" customHeight="1"/>
    <row r="878" ht="8.15" hidden="1" customHeight="1"/>
    <row r="879" ht="8.15" hidden="1" customHeight="1"/>
    <row r="880" ht="8.15" hidden="1" customHeight="1"/>
    <row r="881" ht="8.15" hidden="1" customHeight="1"/>
    <row r="882" ht="8.15" hidden="1" customHeight="1"/>
    <row r="883" ht="8.15" hidden="1" customHeight="1"/>
    <row r="884" ht="8.15" hidden="1" customHeight="1"/>
    <row r="885" ht="8.15" hidden="1" customHeight="1"/>
    <row r="886" ht="8.15" hidden="1" customHeight="1"/>
    <row r="887" ht="8.15" hidden="1" customHeight="1"/>
    <row r="888" ht="8.15" hidden="1" customHeight="1"/>
    <row r="889" ht="8.15" hidden="1" customHeight="1"/>
    <row r="890" ht="8.15" hidden="1" customHeight="1"/>
    <row r="891" ht="8.15" hidden="1" customHeight="1"/>
    <row r="892" ht="8.15" hidden="1" customHeight="1"/>
    <row r="893" ht="8.15" hidden="1" customHeight="1"/>
    <row r="894" ht="8.15" hidden="1" customHeight="1"/>
    <row r="895" ht="8.15" hidden="1" customHeight="1"/>
    <row r="896" ht="8.15" hidden="1" customHeight="1"/>
    <row r="897" ht="8.15" hidden="1" customHeight="1"/>
    <row r="898" ht="8.15" hidden="1" customHeight="1"/>
    <row r="899" ht="8.15" hidden="1" customHeight="1"/>
  </sheetData>
  <sheetProtection algorithmName="SHA-512" hashValue="Pjdt9I/zy80qETJ4U+pP0ct54Tp7Ay+ig3yK6mqIuPROHCDxcOz/G0nQdnGl58EBa4k6A4ftUKgqqcPkIWirxA==" saltValue="QKvi/8v2Gkkr3PDAXb+MKA==" spinCount="100000" sheet="1" formatCells="0"/>
  <mergeCells count="304">
    <mergeCell ref="DI123:DI125"/>
    <mergeCell ref="DI126:DI127"/>
    <mergeCell ref="DI128:DI129"/>
    <mergeCell ref="DI130:DI131"/>
    <mergeCell ref="DI132:DI133"/>
    <mergeCell ref="DI134:DI135"/>
    <mergeCell ref="E27:F57"/>
    <mergeCell ref="G27:M57"/>
    <mergeCell ref="CD126:CH127"/>
    <mergeCell ref="CI27:CZ31"/>
    <mergeCell ref="CD27:CH31"/>
    <mergeCell ref="E58:F65"/>
    <mergeCell ref="N58:X62"/>
    <mergeCell ref="CI48:CZ50"/>
    <mergeCell ref="G78:M89"/>
    <mergeCell ref="E78:F89"/>
    <mergeCell ref="E118:CH120"/>
    <mergeCell ref="E108:F117"/>
    <mergeCell ref="CI110:CZ117"/>
    <mergeCell ref="CD110:CH117"/>
    <mergeCell ref="BY110:CC117"/>
    <mergeCell ref="N108:X117"/>
    <mergeCell ref="G108:M117"/>
    <mergeCell ref="AM103:BI104"/>
    <mergeCell ref="CI108:CZ109"/>
    <mergeCell ref="Y103:AL107"/>
    <mergeCell ref="Y83:AL89"/>
    <mergeCell ref="BN85:BP86"/>
    <mergeCell ref="BV85:BX86"/>
    <mergeCell ref="BY108:CC109"/>
    <mergeCell ref="BY20:CC26"/>
    <mergeCell ref="CD20:CH26"/>
    <mergeCell ref="BY37:CC41"/>
    <mergeCell ref="BY27:CC31"/>
    <mergeCell ref="CD37:CH41"/>
    <mergeCell ref="CD83:CH89"/>
    <mergeCell ref="BY83:CC89"/>
    <mergeCell ref="BJ88:BX89"/>
    <mergeCell ref="CI37:CZ41"/>
    <mergeCell ref="AM101:BI102"/>
    <mergeCell ref="Y45:AL47"/>
    <mergeCell ref="AM42:BI44"/>
    <mergeCell ref="CI20:CZ26"/>
    <mergeCell ref="Y20:AL26"/>
    <mergeCell ref="AU25:BD26"/>
    <mergeCell ref="BO24:BW25"/>
    <mergeCell ref="BK24:BN25"/>
    <mergeCell ref="CD42:CH44"/>
    <mergeCell ref="CI103:CZ107"/>
    <mergeCell ref="N103:X107"/>
    <mergeCell ref="AM83:BI85"/>
    <mergeCell ref="BJ99:BX102"/>
    <mergeCell ref="CI99:CZ102"/>
    <mergeCell ref="CI90:CZ93"/>
    <mergeCell ref="Y78:AL82"/>
    <mergeCell ref="AM78:BI82"/>
    <mergeCell ref="BJ78:BX82"/>
    <mergeCell ref="AM86:BI87"/>
    <mergeCell ref="BK92:BS93"/>
    <mergeCell ref="CD78:CH82"/>
    <mergeCell ref="BS85:BU86"/>
    <mergeCell ref="CD90:CH93"/>
    <mergeCell ref="BY78:CC82"/>
    <mergeCell ref="BY90:CC93"/>
    <mergeCell ref="AM92:BI93"/>
    <mergeCell ref="BT92:BV93"/>
    <mergeCell ref="BJ85:BM86"/>
    <mergeCell ref="CI94:CZ98"/>
    <mergeCell ref="BJ94:BN95"/>
    <mergeCell ref="BU94:BW95"/>
    <mergeCell ref="CI83:CZ89"/>
    <mergeCell ref="CD94:CH98"/>
    <mergeCell ref="Y94:AL98"/>
    <mergeCell ref="BO96:BO97"/>
    <mergeCell ref="BJ96:BN97"/>
    <mergeCell ref="AM51:BI52"/>
    <mergeCell ref="BJ90:BX91"/>
    <mergeCell ref="AM90:BI91"/>
    <mergeCell ref="Y48:AL50"/>
    <mergeCell ref="BJ48:BX50"/>
    <mergeCell ref="BJ63:BN64"/>
    <mergeCell ref="BY58:CC62"/>
    <mergeCell ref="CI32:CZ36"/>
    <mergeCell ref="G74:M77"/>
    <mergeCell ref="N74:X77"/>
    <mergeCell ref="Y74:AL77"/>
    <mergeCell ref="CI42:CZ44"/>
    <mergeCell ref="BY42:CC44"/>
    <mergeCell ref="BJ51:BX52"/>
    <mergeCell ref="BJ74:BX75"/>
    <mergeCell ref="AX76:BH77"/>
    <mergeCell ref="Y63:AL65"/>
    <mergeCell ref="CI69:CZ71"/>
    <mergeCell ref="G58:M65"/>
    <mergeCell ref="BY63:CC65"/>
    <mergeCell ref="Y58:AL62"/>
    <mergeCell ref="CI51:CZ52"/>
    <mergeCell ref="BY53:CC57"/>
    <mergeCell ref="CD53:CH57"/>
    <mergeCell ref="BJ53:BX57"/>
    <mergeCell ref="CD45:CH47"/>
    <mergeCell ref="CD51:CH52"/>
    <mergeCell ref="BY48:CC50"/>
    <mergeCell ref="BV63:BW64"/>
    <mergeCell ref="CI45:CZ47"/>
    <mergeCell ref="CI63:CZ65"/>
    <mergeCell ref="G130:X131"/>
    <mergeCell ref="Y130:AL131"/>
    <mergeCell ref="BJ130:CC131"/>
    <mergeCell ref="AM130:BI131"/>
    <mergeCell ref="E130:F131"/>
    <mergeCell ref="E128:F129"/>
    <mergeCell ref="G128:X129"/>
    <mergeCell ref="G99:M107"/>
    <mergeCell ref="Y126:AL127"/>
    <mergeCell ref="AM126:BI127"/>
    <mergeCell ref="BJ123:CC125"/>
    <mergeCell ref="Y99:AL102"/>
    <mergeCell ref="BY103:CC106"/>
    <mergeCell ref="BJ103:BX104"/>
    <mergeCell ref="BY99:CC102"/>
    <mergeCell ref="BJ126:CC127"/>
    <mergeCell ref="AS115:AX116"/>
    <mergeCell ref="BP115:BT116"/>
    <mergeCell ref="AM108:BI109"/>
    <mergeCell ref="BU113:BW114"/>
    <mergeCell ref="AM110:BI114"/>
    <mergeCell ref="AO105:AS106"/>
    <mergeCell ref="Y108:AL117"/>
    <mergeCell ref="BJ113:BO114"/>
    <mergeCell ref="CD123:CH125"/>
    <mergeCell ref="CD130:CH131"/>
    <mergeCell ref="CD128:CH129"/>
    <mergeCell ref="Y128:AL129"/>
    <mergeCell ref="AM123:BI125"/>
    <mergeCell ref="CD103:CH106"/>
    <mergeCell ref="E99:F107"/>
    <mergeCell ref="BL105:BT106"/>
    <mergeCell ref="AY115:BB116"/>
    <mergeCell ref="BC115:BE116"/>
    <mergeCell ref="BJ115:BO116"/>
    <mergeCell ref="BJ128:CC129"/>
    <mergeCell ref="AM128:BI129"/>
    <mergeCell ref="E123:F125"/>
    <mergeCell ref="G123:X125"/>
    <mergeCell ref="Y123:AL125"/>
    <mergeCell ref="E126:F127"/>
    <mergeCell ref="G126:X127"/>
    <mergeCell ref="BU105:BW106"/>
    <mergeCell ref="AT105:AU106"/>
    <mergeCell ref="AV105:BA106"/>
    <mergeCell ref="BB105:BC106"/>
    <mergeCell ref="AM99:BI100"/>
    <mergeCell ref="N99:X102"/>
    <mergeCell ref="BU115:BW116"/>
    <mergeCell ref="BP113:BT114"/>
    <mergeCell ref="E121:CH122"/>
    <mergeCell ref="AM74:BI75"/>
    <mergeCell ref="AV76:AW77"/>
    <mergeCell ref="BJ108:BX109"/>
    <mergeCell ref="N37:X41"/>
    <mergeCell ref="Y37:AL41"/>
    <mergeCell ref="BL34:BS35"/>
    <mergeCell ref="BT34:BV35"/>
    <mergeCell ref="BE35:BF36"/>
    <mergeCell ref="AP35:AR36"/>
    <mergeCell ref="AS35:AS36"/>
    <mergeCell ref="BY74:CC77"/>
    <mergeCell ref="CD74:CH77"/>
    <mergeCell ref="CD63:CH65"/>
    <mergeCell ref="BY94:CC98"/>
    <mergeCell ref="BP96:BT97"/>
    <mergeCell ref="CD108:CH109"/>
    <mergeCell ref="AM88:AO89"/>
    <mergeCell ref="AP88:BI89"/>
    <mergeCell ref="BY32:CC36"/>
    <mergeCell ref="CD32:CH36"/>
    <mergeCell ref="CD48:CH50"/>
    <mergeCell ref="E18:F26"/>
    <mergeCell ref="G94:M98"/>
    <mergeCell ref="E94:F98"/>
    <mergeCell ref="E90:F93"/>
    <mergeCell ref="G90:M93"/>
    <mergeCell ref="N90:X93"/>
    <mergeCell ref="Y90:AL93"/>
    <mergeCell ref="N94:X98"/>
    <mergeCell ref="AM94:BI95"/>
    <mergeCell ref="N83:X89"/>
    <mergeCell ref="N20:X26"/>
    <mergeCell ref="AM20:BI24"/>
    <mergeCell ref="Y27:AL31"/>
    <mergeCell ref="N27:X31"/>
    <mergeCell ref="AM27:BI31"/>
    <mergeCell ref="AM48:BI50"/>
    <mergeCell ref="AM37:BI41"/>
    <mergeCell ref="AM96:BI97"/>
    <mergeCell ref="AM45:BI47"/>
    <mergeCell ref="N45:X47"/>
    <mergeCell ref="N51:X52"/>
    <mergeCell ref="N66:X68"/>
    <mergeCell ref="BQ85:BR86"/>
    <mergeCell ref="N14:X17"/>
    <mergeCell ref="Y14:AL17"/>
    <mergeCell ref="BP94:BT95"/>
    <mergeCell ref="BJ20:BX22"/>
    <mergeCell ref="AM58:BI62"/>
    <mergeCell ref="AM63:BI65"/>
    <mergeCell ref="AT35:BD36"/>
    <mergeCell ref="AS25:AS26"/>
    <mergeCell ref="Y42:AL44"/>
    <mergeCell ref="BJ72:BX73"/>
    <mergeCell ref="N42:X44"/>
    <mergeCell ref="AM14:BI17"/>
    <mergeCell ref="BJ45:BX47"/>
    <mergeCell ref="E3:CH4"/>
    <mergeCell ref="F11:P12"/>
    <mergeCell ref="Q11:Q12"/>
    <mergeCell ref="R11:AP12"/>
    <mergeCell ref="F9:P10"/>
    <mergeCell ref="Q9:Q10"/>
    <mergeCell ref="X5:AG6"/>
    <mergeCell ref="AS11:BC12"/>
    <mergeCell ref="BD11:BM12"/>
    <mergeCell ref="BP9:CH10"/>
    <mergeCell ref="BI5:BJ6"/>
    <mergeCell ref="AS5:AY6"/>
    <mergeCell ref="AZ5:BH6"/>
    <mergeCell ref="R7:AP10"/>
    <mergeCell ref="AH5:AR6"/>
    <mergeCell ref="BO11:BX12"/>
    <mergeCell ref="BY11:CD12"/>
    <mergeCell ref="CE11:CH12"/>
    <mergeCell ref="E14:M17"/>
    <mergeCell ref="BY45:CC47"/>
    <mergeCell ref="G18:M26"/>
    <mergeCell ref="CD99:CH102"/>
    <mergeCell ref="BK76:BN77"/>
    <mergeCell ref="BO76:BO77"/>
    <mergeCell ref="BO94:BO95"/>
    <mergeCell ref="BP76:BW77"/>
    <mergeCell ref="Y18:AL19"/>
    <mergeCell ref="BU96:BW97"/>
    <mergeCell ref="G66:M73"/>
    <mergeCell ref="Y69:AL71"/>
    <mergeCell ref="BJ69:BN70"/>
    <mergeCell ref="CD66:CH68"/>
    <mergeCell ref="BY69:CC71"/>
    <mergeCell ref="N72:X73"/>
    <mergeCell ref="AM72:BI73"/>
    <mergeCell ref="N32:X36"/>
    <mergeCell ref="AM53:BI57"/>
    <mergeCell ref="BJ18:BX19"/>
    <mergeCell ref="BY66:CC68"/>
    <mergeCell ref="Y32:AL36"/>
    <mergeCell ref="BJ27:BX31"/>
    <mergeCell ref="AO25:AR26"/>
    <mergeCell ref="BY51:CC52"/>
    <mergeCell ref="BY14:CH15"/>
    <mergeCell ref="N18:X19"/>
    <mergeCell ref="BJ14:BX17"/>
    <mergeCell ref="BY16:CC17"/>
    <mergeCell ref="CD16:CH17"/>
    <mergeCell ref="Y72:AL73"/>
    <mergeCell ref="N78:X82"/>
    <mergeCell ref="CI18:CZ19"/>
    <mergeCell ref="Y51:AL52"/>
    <mergeCell ref="BJ58:BX62"/>
    <mergeCell ref="BY18:CC19"/>
    <mergeCell ref="CD18:CH19"/>
    <mergeCell ref="AM18:BI19"/>
    <mergeCell ref="Y66:AL68"/>
    <mergeCell ref="BO63:BU64"/>
    <mergeCell ref="Y53:AL57"/>
    <mergeCell ref="BJ32:BX33"/>
    <mergeCell ref="AM32:BI34"/>
    <mergeCell ref="AM66:BI68"/>
    <mergeCell ref="BJ66:BX68"/>
    <mergeCell ref="BJ37:BX40"/>
    <mergeCell ref="BJ42:BX44"/>
    <mergeCell ref="N48:X50"/>
    <mergeCell ref="E74:F77"/>
    <mergeCell ref="CI66:CZ68"/>
    <mergeCell ref="BY72:CC73"/>
    <mergeCell ref="AM69:BI71"/>
    <mergeCell ref="BQ83:BR84"/>
    <mergeCell ref="BS83:BU84"/>
    <mergeCell ref="BV83:BX84"/>
    <mergeCell ref="CD72:CH73"/>
    <mergeCell ref="CI53:CZ57"/>
    <mergeCell ref="N53:X57"/>
    <mergeCell ref="N63:X65"/>
    <mergeCell ref="N69:X71"/>
    <mergeCell ref="AM76:AU77"/>
    <mergeCell ref="BO69:BU70"/>
    <mergeCell ref="BV69:BX70"/>
    <mergeCell ref="BN83:BP84"/>
    <mergeCell ref="CI72:CZ73"/>
    <mergeCell ref="CD69:CH71"/>
    <mergeCell ref="CI74:CZ77"/>
    <mergeCell ref="BJ83:BM84"/>
    <mergeCell ref="CI78:CZ82"/>
    <mergeCell ref="CI58:CZ62"/>
    <mergeCell ref="E66:F73"/>
    <mergeCell ref="CD58:CH62"/>
  </mergeCells>
  <phoneticPr fontId="20"/>
  <dataValidations count="12">
    <dataValidation imeMode="off" allowBlank="1" showInputMessage="1" showErrorMessage="1" sqref="BL105:BT106 R11:AP12 BP113:BT117" xr:uid="{00000000-0002-0000-0000-000000000000}"/>
    <dataValidation imeMode="halfKatakana" allowBlank="1" showInputMessage="1" showErrorMessage="1" sqref="BJ128 AM128 BJ130 AM130 BJ126 AM126" xr:uid="{00000000-0002-0000-0000-000001000000}"/>
    <dataValidation type="list" allowBlank="1" showInputMessage="1" showErrorMessage="1" sqref="DH24:DH27" xr:uid="{00000000-0002-0000-0000-000003000000}">
      <formula1>$DH$24:$DH$27</formula1>
    </dataValidation>
    <dataValidation type="list" allowBlank="1" showInputMessage="1" showErrorMessage="1" sqref="CD108 BY108 BY66:CH68 BY72:CH73 BY99:CH102 BY78:CH82 BY27:CH31 BY18:CH19 BY37 CD37 BZ42:CC47 BY42:BY48 CE42:CH47 CD42:CD48 BZ51:CC57 CE51:CH57 BY51:BY58 CD51:CD58" xr:uid="{00000000-0002-0000-0000-000004000000}">
      <formula1>$DI$17:$DI$18</formula1>
    </dataValidation>
    <dataValidation type="list" allowBlank="1" showInputMessage="1" showErrorMessage="1" sqref="BD11:BM12" xr:uid="{00000000-0002-0000-0000-000005000000}">
      <formula1>$DJ$17:$DJ$19</formula1>
    </dataValidation>
    <dataValidation type="list" allowBlank="1" showInputMessage="1" showErrorMessage="1" sqref="BL34:BS35" xr:uid="{00000000-0002-0000-0000-000007000000}">
      <formula1>$DN$17:$DN$19</formula1>
    </dataValidation>
    <dataValidation type="list" allowBlank="1" showInputMessage="1" showErrorMessage="1" sqref="AM88:AO89" xr:uid="{00000000-0002-0000-0000-000008000000}">
      <formula1>$DI$95:$DI$96</formula1>
    </dataValidation>
    <dataValidation type="list" allowBlank="1" showInputMessage="1" showErrorMessage="1" sqref="AH5:AR6" xr:uid="{D0DBC015-8F57-42A7-89DD-964CEE8F9595}">
      <formula1>$DI$66:$DI$71</formula1>
    </dataValidation>
    <dataValidation type="list" allowBlank="1" showInputMessage="1" showErrorMessage="1" sqref="E126:F131" xr:uid="{322DE60F-B543-4CFC-B2A4-5B9FAF7D6778}">
      <formula1>$DJ$124:$DJ$133</formula1>
    </dataValidation>
    <dataValidation type="list" allowBlank="1" showInputMessage="1" showErrorMessage="1" sqref="Y130:AL131" xr:uid="{CD3EC8DE-CC53-42FF-888E-4FB61CF5472D}">
      <formula1>$DM$135:$DM$142</formula1>
    </dataValidation>
    <dataValidation type="list" allowBlank="1" showInputMessage="1" showErrorMessage="1" sqref="Y126:AL127" xr:uid="{4CFD1C93-6591-4CCF-A04E-412F50BDB364}">
      <formula1>$DK$135:$DK$142</formula1>
    </dataValidation>
    <dataValidation type="list" allowBlank="1" showInputMessage="1" showErrorMessage="1" sqref="Y128:AL129" xr:uid="{260E034B-0B8B-4273-B27E-14045F3C40D7}">
      <formula1>$DL$135:$DL$142</formula1>
    </dataValidation>
  </dataValidations>
  <printOptions horizontalCentered="1"/>
  <pageMargins left="0.51" right="0.31" top="0.31" bottom="0.31" header="0.24" footer="0.1"/>
  <pageSetup paperSize="9" fitToWidth="0" fitToHeight="0" orientation="portrait" r:id="rId1"/>
  <headerFooter alignWithMargins="0">
    <oddFooter>&amp;C&amp;"ＭＳ Ｐゴシック,太字"&amp;9
版権所有 : 日本ｵｰﾁｽ･ｴﾚﾍﾞｰﾀ株式会社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3" ma:contentTypeDescription="Create a new document." ma:contentTypeScope="" ma:versionID="f731a22a0269cf17fd914e27a405ac8a">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702d520a08549b9f2490c45439d8d04f"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370FC6-090C-404B-985B-22530B2A2F2E}">
  <ds:schemaRefs>
    <ds:schemaRef ds:uri="http://schemas.microsoft.com/sharepoint/v3/contenttype/forms"/>
  </ds:schemaRefs>
</ds:datastoreItem>
</file>

<file path=customXml/itemProps2.xml><?xml version="1.0" encoding="utf-8"?>
<ds:datastoreItem xmlns:ds="http://schemas.openxmlformats.org/officeDocument/2006/customXml" ds:itemID="{98A561F3-A8AA-442D-9163-7D36036DD044}">
  <ds:schemaRefs>
    <ds:schemaRef ds:uri="http://www.w3.org/XML/1998/namespace"/>
    <ds:schemaRef ds:uri="7a3c49fa-4ed5-477a-b685-890afbe89026"/>
    <ds:schemaRef ds:uri="http://purl.org/dc/term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11c1b744-1943-4570-8b3e-53605646af93"/>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9998EF50-BB7E-4D3A-A034-BE54218272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UCMP-GD_Ver.2_K</vt:lpstr>
      <vt:lpstr>'UCMP-GD_Ver.2_K'!Print_Area</vt:lpstr>
      <vt:lpstr>'UCMP-GD_Ver.2_K'!Print_Titles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2023-11-22T02:29:52Z</cp:lastPrinted>
  <dcterms:created xsi:type="dcterms:W3CDTF">2009-08-17T04:44:12Z</dcterms:created>
  <dcterms:modified xsi:type="dcterms:W3CDTF">2025-02-19T07:10:23Z</dcterms:modified>
</cp:coreProperties>
</file>