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D_完/"/>
    </mc:Choice>
  </mc:AlternateContent>
  <xr:revisionPtr revIDLastSave="802" documentId="8_{9052F856-DDDD-4B0C-BD48-DEF69F65D0AB}" xr6:coauthVersionLast="47" xr6:coauthVersionMax="47" xr10:uidLastSave="{41472F80-1861-4F82-B753-C4E1FBE577C0}"/>
  <bookViews>
    <workbookView xWindow="-110" yWindow="-110" windowWidth="19420" windowHeight="11620" xr2:uid="{9B9AC4C6-0E53-4540-B9E5-6EA3617A793E}"/>
  </bookViews>
  <sheets>
    <sheet name="UCMP-GD_Ver.6_T" sheetId="47" r:id="rId1"/>
  </sheets>
  <definedNames>
    <definedName name="_xlnm.Print_Area" localSheetId="0">'UCMP-GD_Ver.6_T'!$E$3:$CG$188</definedName>
    <definedName name="_xlnm.Print_Titles" localSheetId="0">'UCMP-GD_Ver.6_T'!$3:$15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W78" i="47" l="1"/>
  <c r="AS35" i="47"/>
  <c r="AY5" i="47"/>
  <c r="G142" i="47" l="1"/>
  <c r="G140" i="47"/>
  <c r="G136" i="47"/>
  <c r="G134" i="47"/>
  <c r="G138" i="47"/>
  <c r="DJ144" i="47" l="1"/>
  <c r="DJ145" i="47"/>
  <c r="DJ146" i="47"/>
  <c r="DJ143" i="47"/>
  <c r="DN150" i="47" l="1"/>
  <c r="DN149" i="47"/>
  <c r="DN148" i="47"/>
  <c r="DN147" i="47"/>
  <c r="DN146" i="47"/>
  <c r="DN145" i="47"/>
  <c r="DN144" i="47"/>
  <c r="DN143" i="47"/>
  <c r="DM150" i="47"/>
  <c r="DM149" i="47"/>
  <c r="DM148" i="47"/>
  <c r="DM147" i="47"/>
  <c r="DM146" i="47"/>
  <c r="DM145" i="47"/>
  <c r="DM144" i="47"/>
  <c r="DM143" i="47"/>
  <c r="DL150" i="47"/>
  <c r="DL149" i="47"/>
  <c r="DL148" i="47"/>
  <c r="DL147" i="47"/>
  <c r="DL146" i="47"/>
  <c r="DL145" i="47"/>
  <c r="DL144" i="47"/>
  <c r="DL143" i="47"/>
  <c r="DK150" i="47"/>
  <c r="DK149" i="47"/>
  <c r="DK148" i="47"/>
  <c r="DK147" i="47"/>
  <c r="DK146" i="47"/>
  <c r="DK145" i="47"/>
  <c r="DK144" i="47"/>
  <c r="DK143" i="47"/>
  <c r="DJ147" i="47"/>
  <c r="DJ150" i="47"/>
  <c r="DJ149" i="47"/>
  <c r="DJ148" i="47"/>
  <c r="CC90" i="47" l="1"/>
  <c r="CC71" i="47"/>
  <c r="DL69" i="47"/>
  <c r="DL68" i="47"/>
  <c r="DL65" i="47"/>
  <c r="DL64" i="47"/>
  <c r="DL66" i="47"/>
  <c r="DL67" i="47"/>
  <c r="AX115" i="47"/>
  <c r="CC110" i="47"/>
  <c r="CC94" i="47"/>
  <c r="BX94" i="47"/>
  <c r="CC22" i="47"/>
  <c r="BX22" i="47"/>
  <c r="DJ89" i="47"/>
  <c r="DJ88" i="47"/>
  <c r="DI89" i="47"/>
  <c r="DI88" i="47"/>
  <c r="CC65" i="47"/>
  <c r="BX65" i="47"/>
  <c r="BX71" i="47"/>
  <c r="CC32" i="47"/>
  <c r="CC76" i="47"/>
  <c r="CC103" i="47"/>
  <c r="BX103" i="47"/>
  <c r="DM38" i="47"/>
  <c r="BX90" i="47"/>
  <c r="BX32" i="47"/>
  <c r="BX110" i="47"/>
  <c r="BX76" i="47"/>
  <c r="DK89" i="47" l="1"/>
  <c r="DK88" i="47"/>
  <c r="BX85" i="47" l="1"/>
  <c r="CC85"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Otis User</author>
  </authors>
  <commentList>
    <comment ref="AX115" authorId="0" shapeId="0" xr:uid="{00000000-0006-0000-0000-000003000000}">
      <text>
        <r>
          <rPr>
            <sz val="8"/>
            <color indexed="81"/>
            <rFont val="ＭＳ Ｐゴシック"/>
            <family val="3"/>
            <charset val="128"/>
          </rPr>
          <t>ﾛｰﾋﾟﾝｸﾞにより規定値が変る｡</t>
        </r>
      </text>
    </comment>
  </commentList>
</comments>
</file>

<file path=xl/sharedStrings.xml><?xml version="1.0" encoding="utf-8"?>
<sst xmlns="http://schemas.openxmlformats.org/spreadsheetml/2006/main" count="359" uniqueCount="223">
  <si>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</si>
  <si>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</si>
  <si>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</si>
  <si>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</si>
  <si>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</si>
  <si>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</si>
  <si>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</si>
  <si>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</si>
  <si>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</si>
  <si>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</si>
  <si>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目視及び触診により
確認する｡</t>
    <rPh sb="0" eb="2">
      <t>モクシ</t>
    </rPh>
    <rPh sb="2" eb="3">
      <t>オヨ</t>
    </rPh>
    <rPh sb="4" eb="6">
      <t>ショクシン</t>
    </rPh>
    <rPh sb="10" eb="12">
      <t>カクニン</t>
    </rPh>
    <phoneticPr fontId="20"/>
  </si>
  <si>
    <t>手動開放操作を行う｡</t>
    <rPh sb="0" eb="2">
      <t>シュドウ</t>
    </rPh>
    <rPh sb="2" eb="4">
      <t>カイホウ</t>
    </rPh>
    <rPh sb="4" eb="6">
      <t>ソウサ</t>
    </rPh>
    <rPh sb="7" eb="8">
      <t>オコナ</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</si>
  <si>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</si>
  <si>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</si>
  <si>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</si>
  <si>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規定値:</t>
    <rPh sb="0" eb="2">
      <t>キテイ</t>
    </rPh>
    <rPh sb="2" eb="3">
      <t>チ</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</si>
  <si>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</si>
  <si>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</si>
  <si>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</si>
  <si>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</si>
  <si>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</si>
  <si>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制動距離:</t>
    <rPh sb="0" eb="2">
      <t>セイドウ</t>
    </rPh>
    <rPh sb="2" eb="4">
      <t>キョリ</t>
    </rPh>
    <phoneticPr fontId="20"/>
  </si>
  <si>
    <t>前回:</t>
    <rPh sb="0" eb="2">
      <t>ゼンカイ</t>
    </rPh>
    <phoneticPr fontId="20"/>
  </si>
  <si>
    <t>検査結果</t>
    <rPh sb="0" eb="2">
      <t>ケンサ</t>
    </rPh>
    <rPh sb="2" eb="4">
      <t>ケッカ</t>
    </rPh>
    <phoneticPr fontId="20"/>
  </si>
  <si>
    <t>写真貼付</t>
    <rPh sb="0" eb="2">
      <t>シャシン</t>
    </rPh>
    <rPh sb="2" eb="3">
      <t>ハ</t>
    </rPh>
    <rPh sb="3" eb="4">
      <t>ヅケ</t>
    </rPh>
    <phoneticPr fontId="20"/>
  </si>
  <si>
    <t>:</t>
    <phoneticPr fontId="20"/>
  </si>
  <si>
    <t>○</t>
    <phoneticPr fontId="20"/>
  </si>
  <si>
    <t>1 : 1</t>
    <phoneticPr fontId="20"/>
  </si>
  <si>
    <t>2 : 1</t>
    <phoneticPr fontId="20"/>
  </si>
  <si>
    <t>(1)</t>
    <phoneticPr fontId="20"/>
  </si>
  <si>
    <t>mm</t>
    <phoneticPr fontId="20"/>
  </si>
  <si>
    <t>(3)</t>
    <phoneticPr fontId="20"/>
  </si>
  <si>
    <t>(4)</t>
    <phoneticPr fontId="20"/>
  </si>
  <si>
    <r>
      <t>ﾛｰﾋﾟﾝｸﾞを入力</t>
    </r>
    <r>
      <rPr>
        <b/>
        <sz val="9"/>
        <rFont val="ＭＳ Ｐゴシック"/>
        <family val="3"/>
        <charset val="128"/>
      </rPr>
      <t>:</t>
    </r>
    <rPh sb="8" eb="10">
      <t>ニュウリョク</t>
    </rPh>
    <phoneticPr fontId="20"/>
  </si>
  <si>
    <t>判定を手動で入力する｡</t>
    <rPh sb="0" eb="2">
      <t>ハンテイ</t>
    </rPh>
    <rPh sb="3" eb="5">
      <t>シュドウ</t>
    </rPh>
    <rPh sb="6" eb="8">
      <t>ニュウリョク</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</si>
  <si>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</si>
  <si>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</si>
  <si>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</si>
  <si>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取付けが堅固でないこと｡</t>
    <rPh sb="0" eb="2">
      <t>トリツ</t>
    </rPh>
    <rPh sb="4" eb="5">
      <t>カタ</t>
    </rPh>
    <rPh sb="5" eb="6">
      <t>コ</t>
    </rPh>
    <phoneticPr fontId="20"/>
  </si>
  <si>
    <t>かご床面からつま先保護板直線部までの長さを巻尺等により測定する｡</t>
    <rPh sb="2" eb="3">
      <t>ユカ</t>
    </rPh>
    <rPh sb="3" eb="4">
      <t>メン</t>
    </rPh>
    <rPh sb="8" eb="9">
      <t>サキ</t>
    </rPh>
    <rPh sb="9" eb="11">
      <t>ホゴ</t>
    </rPh>
    <rPh sb="11" eb="12">
      <t>イタ</t>
    </rPh>
    <rPh sb="12" eb="14">
      <t>チョクセン</t>
    </rPh>
    <rPh sb="14" eb="15">
      <t>ブ</t>
    </rPh>
    <rPh sb="18" eb="19">
      <t>ナガ</t>
    </rPh>
    <rPh sb="21" eb="23">
      <t>マキジャク</t>
    </rPh>
    <rPh sb="23" eb="24">
      <t>トウ</t>
    </rPh>
    <rPh sb="27" eb="29">
      <t>ソクテイ</t>
    </rPh>
    <phoneticPr fontId="20"/>
  </si>
  <si>
    <t>cm</t>
    <phoneticPr fontId="20"/>
  </si>
  <si>
    <t>手動開放できないこと｡</t>
    <rPh sb="0" eb="2">
      <t>シュドウ</t>
    </rPh>
    <rPh sb="2" eb="4">
      <t>カイホウ</t>
    </rPh>
    <phoneticPr fontId="20"/>
  </si>
  <si>
    <t>UCMP盤</t>
    <rPh sb="4" eb="5">
      <t>バン</t>
    </rPh>
    <phoneticPr fontId="20"/>
  </si>
  <si>
    <t>型式</t>
    <rPh sb="0" eb="2">
      <t>カタシキ</t>
    </rPh>
    <phoneticPr fontId="20"/>
  </si>
  <si>
    <t>UCMP制御盤に取り付けられた銘板の型式が、大臣認定を受けたものと異なること。</t>
    <phoneticPr fontId="20"/>
  </si>
  <si>
    <t>：</t>
    <phoneticPr fontId="20"/>
  </si>
  <si>
    <t>21756ADR</t>
    <phoneticPr fontId="20"/>
  </si>
  <si>
    <t>取付けの状況</t>
    <phoneticPr fontId="20"/>
  </si>
  <si>
    <t>押付力の調整</t>
    <rPh sb="0" eb="2">
      <t>オシツケ</t>
    </rPh>
    <rPh sb="2" eb="3">
      <t>リョク</t>
    </rPh>
    <rPh sb="4" eb="6">
      <t>チョウセイ</t>
    </rPh>
    <phoneticPr fontId="20"/>
  </si>
  <si>
    <t>健全性の監視</t>
    <rPh sb="0" eb="3">
      <t>ケンゼンセイ</t>
    </rPh>
    <rPh sb="4" eb="6">
      <t>カンシ</t>
    </rPh>
    <phoneticPr fontId="20"/>
  </si>
  <si>
    <t>型式が、大臣認定を受けたものと異なること。</t>
    <phoneticPr fontId="20"/>
  </si>
  <si>
    <t>：</t>
    <phoneticPr fontId="20"/>
  </si>
  <si>
    <t>型</t>
    <rPh sb="0" eb="1">
      <t>カタ</t>
    </rPh>
    <phoneticPr fontId="20"/>
  </si>
  <si>
    <t>規定の油量を下回っていること。</t>
    <phoneticPr fontId="20"/>
  </si>
  <si>
    <t>過剰に油の飛散があること。</t>
    <phoneticPr fontId="20"/>
  </si>
  <si>
    <t>保守ﾂｰﾙにて、常時ON故障検査手順を実行し、確認する。</t>
    <phoneticPr fontId="20"/>
  </si>
  <si>
    <t>目視及び触診により確認する｡</t>
    <phoneticPr fontId="20"/>
  </si>
  <si>
    <t>目視により確認する。</t>
    <phoneticPr fontId="20"/>
  </si>
  <si>
    <t>目視により確認する。</t>
    <phoneticPr fontId="20"/>
  </si>
  <si>
    <t>目視により確認する。</t>
    <phoneticPr fontId="20"/>
  </si>
  <si>
    <t>目視により欠損、割れの状況を確認する｡</t>
    <phoneticPr fontId="20"/>
  </si>
  <si>
    <t>(2)</t>
    <phoneticPr fontId="20"/>
  </si>
  <si>
    <t>作動の状況</t>
    <rPh sb="0" eb="2">
      <t>サドウ</t>
    </rPh>
    <rPh sb="3" eb="5">
      <t>ジョウキョウ</t>
    </rPh>
    <phoneticPr fontId="20"/>
  </si>
  <si>
    <t>保守ﾂｰﾙにて、常時ON故障検査手順を実行し、確認する。</t>
    <phoneticPr fontId="20"/>
  </si>
  <si>
    <t>機器故障と判断され、制止すること。</t>
    <rPh sb="0" eb="2">
      <t>キキ</t>
    </rPh>
    <rPh sb="2" eb="4">
      <t>コショウ</t>
    </rPh>
    <rPh sb="5" eb="7">
      <t>ハンダン</t>
    </rPh>
    <rPh sb="10" eb="12">
      <t>セイシ</t>
    </rPh>
    <phoneticPr fontId="20"/>
  </si>
  <si>
    <t>寿命</t>
    <rPh sb="0" eb="2">
      <t>ジュミョウ</t>
    </rPh>
    <phoneticPr fontId="20"/>
  </si>
  <si>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</si>
  <si>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</si>
  <si>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電磁接触器(SR1,SR2)</t>
    <rPh sb="0" eb="2">
      <t>デンジ</t>
    </rPh>
    <rPh sb="2" eb="4">
      <t>セッショク</t>
    </rPh>
    <rPh sb="4" eb="5">
      <t>キ</t>
    </rPh>
    <phoneticPr fontId="20"/>
  </si>
  <si>
    <t>(5)</t>
    <phoneticPr fontId="20"/>
  </si>
  <si>
    <t>(6)</t>
    <phoneticPr fontId="20"/>
  </si>
  <si>
    <t>(7)</t>
    <phoneticPr fontId="20"/>
  </si>
  <si>
    <t>(8)</t>
    <phoneticPr fontId="20"/>
  </si>
  <si>
    <t>(9)</t>
    <phoneticPr fontId="20"/>
  </si>
  <si>
    <t>(10)</t>
    <phoneticPr fontId="20"/>
  </si>
  <si>
    <t>制止しないこと。</t>
    <rPh sb="0" eb="2">
      <t>セイシ</t>
    </rPh>
    <phoneticPr fontId="20"/>
  </si>
  <si>
    <t>大臣認定を受けたものと異なること。</t>
    <rPh sb="0" eb="2">
      <t>ダイジン</t>
    </rPh>
    <rPh sb="2" eb="4">
      <t>ニンテイ</t>
    </rPh>
    <rPh sb="5" eb="6">
      <t>ウ</t>
    </rPh>
    <rPh sb="11" eb="12">
      <t>コト</t>
    </rPh>
    <phoneticPr fontId="20"/>
  </si>
  <si>
    <t>動作位置を確認する。</t>
    <rPh sb="0" eb="2">
      <t>ドウサ</t>
    </rPh>
    <rPh sb="2" eb="4">
      <t>イチ</t>
    </rPh>
    <rPh sb="5" eb="7">
      <t>カクニン</t>
    </rPh>
    <phoneticPr fontId="20"/>
  </si>
  <si>
    <t>昇降路の出入口の床面から±105mm以内の位置で動作しないこと。</t>
    <rPh sb="0" eb="3">
      <t>ショウコウロ</t>
    </rPh>
    <rPh sb="4" eb="7">
      <t>デイリグチ</t>
    </rPh>
    <rPh sb="8" eb="10">
      <t>ユカメン</t>
    </rPh>
    <rPh sb="18" eb="20">
      <t>イナイ</t>
    </rPh>
    <rPh sb="21" eb="23">
      <t>イチ</t>
    </rPh>
    <rPh sb="24" eb="26">
      <t>ドウサ</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</si>
  <si>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</si>
  <si>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</si>
  <si>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</si>
  <si>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</si>
  <si>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動作回数又は経年を確認する。</t>
    <rPh sb="0" eb="2">
      <t>ドウサ</t>
    </rPh>
    <rPh sb="2" eb="4">
      <t>カイスウ</t>
    </rPh>
    <rPh sb="4" eb="5">
      <t>マタ</t>
    </rPh>
    <rPh sb="6" eb="8">
      <t>ケイネン</t>
    </rPh>
    <rPh sb="9" eb="11">
      <t>カクニン</t>
    </rPh>
    <phoneticPr fontId="20"/>
  </si>
  <si>
    <t>設定後の動作回数が規定回数到着時、又は設置後10年を経過していること。</t>
    <rPh sb="0" eb="2">
      <t>セッテイ</t>
    </rPh>
    <rPh sb="2" eb="3">
      <t>ゴ</t>
    </rPh>
    <rPh sb="4" eb="6">
      <t>ドウサ</t>
    </rPh>
    <rPh sb="6" eb="8">
      <t>カイスウ</t>
    </rPh>
    <rPh sb="9" eb="11">
      <t>キテイ</t>
    </rPh>
    <rPh sb="11" eb="13">
      <t>カイスウ</t>
    </rPh>
    <rPh sb="13" eb="15">
      <t>トウチャク</t>
    </rPh>
    <rPh sb="15" eb="16">
      <t>ジ</t>
    </rPh>
    <rPh sb="17" eb="18">
      <t>マタ</t>
    </rPh>
    <rPh sb="19" eb="21">
      <t>セッチ</t>
    </rPh>
    <rPh sb="21" eb="22">
      <t>ゴ</t>
    </rPh>
    <rPh sb="24" eb="25">
      <t>ネン</t>
    </rPh>
    <rPh sb="26" eb="28">
      <t>ケイカ</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</si>
  <si>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</si>
  <si>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</si>
  <si>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著しい変形、破損、錆、腐食があること。</t>
    <rPh sb="0" eb="1">
      <t>イチジル</t>
    </rPh>
    <rPh sb="3" eb="5">
      <t>ヘンケイ</t>
    </rPh>
    <rPh sb="6" eb="8">
      <t>ハソン</t>
    </rPh>
    <rPh sb="9" eb="10">
      <t>サビ</t>
    </rPh>
    <rPh sb="11" eb="13">
      <t>フショク</t>
    </rPh>
    <phoneticPr fontId="20"/>
  </si>
  <si>
    <t>所定の長さ以上でないこと。</t>
    <rPh sb="0" eb="2">
      <t>ショテイ</t>
    </rPh>
    <rPh sb="3" eb="4">
      <t>ナガ</t>
    </rPh>
    <rPh sb="5" eb="7">
      <t>イジョウ</t>
    </rPh>
    <phoneticPr fontId="20"/>
  </si>
  <si>
    <t>有効長さ</t>
    <rPh sb="0" eb="2">
      <t>ユウコウ</t>
    </rPh>
    <rPh sb="2" eb="3">
      <t>ナガ</t>
    </rPh>
    <phoneticPr fontId="20"/>
  </si>
  <si>
    <t>全閉位置からの距離</t>
    <rPh sb="0" eb="2">
      <t>ゼンペイ</t>
    </rPh>
    <rPh sb="2" eb="4">
      <t>イチ</t>
    </rPh>
    <rPh sb="7" eb="9">
      <t>キョリ</t>
    </rPh>
    <phoneticPr fontId="20"/>
  </si>
  <si>
    <t>最大値</t>
    <rPh sb="0" eb="3">
      <t>サイダイチ</t>
    </rPh>
    <phoneticPr fontId="20"/>
  </si>
  <si>
    <t>最小値</t>
    <rPh sb="0" eb="3">
      <t>サイショウチ</t>
    </rPh>
    <phoneticPr fontId="20"/>
  </si>
  <si>
    <t>：</t>
    <phoneticPr fontId="20"/>
  </si>
  <si>
    <t>数値を入力すると自動で判定される。</t>
    <rPh sb="0" eb="2">
      <t>スウチ</t>
    </rPh>
    <rPh sb="3" eb="5">
      <t>ニュウリョク</t>
    </rPh>
    <rPh sb="8" eb="10">
      <t>ジドウ</t>
    </rPh>
    <rPh sb="11" eb="13">
      <t>ハンテイ</t>
    </rPh>
    <phoneticPr fontId="20"/>
  </si>
  <si>
    <t>｢型式｣を選択することにより
自動で判定される｡</t>
    <rPh sb="1" eb="3">
      <t>カタシキ</t>
    </rPh>
    <rPh sb="5" eb="7">
      <t>センタク</t>
    </rPh>
    <rPh sb="15" eb="17">
      <t>ジドウ</t>
    </rPh>
    <rPh sb="18" eb="20">
      <t>ハンテイ</t>
    </rPh>
    <phoneticPr fontId="20"/>
  </si>
  <si>
    <t>｢型式｣を入力することにより
自動で判定される｡</t>
    <rPh sb="1" eb="3">
      <t>カタシキ</t>
    </rPh>
    <rPh sb="5" eb="7">
      <t>ニュウリョク</t>
    </rPh>
    <rPh sb="15" eb="17">
      <t>ジドウ</t>
    </rPh>
    <rPh sb="18" eb="20">
      <t>ハンテイ</t>
    </rPh>
    <phoneticPr fontId="20"/>
  </si>
  <si>
    <t>CPU記載の型式</t>
    <rPh sb="3" eb="5">
      <t>キサイ</t>
    </rPh>
    <rPh sb="6" eb="8">
      <t>カタシキ</t>
    </rPh>
    <phoneticPr fontId="20"/>
  </si>
  <si>
    <t>型式：</t>
    <rPh sb="0" eb="2">
      <t>カタシキ</t>
    </rPh>
    <phoneticPr fontId="20"/>
  </si>
  <si>
    <t>検査手順に従い、戸開走行状態を模擬し、戸開走行判定にて待機型ﾌﾞﾚｰｷが作動、制止することを確認する。その後停止距離を測定する。</t>
    <rPh sb="0" eb="2">
      <t>ケンサ</t>
    </rPh>
    <rPh sb="2" eb="4">
      <t>テジュン</t>
    </rPh>
    <rPh sb="5" eb="6">
      <t>シタガ</t>
    </rPh>
    <rPh sb="8" eb="9">
      <t>ト</t>
    </rPh>
    <rPh sb="9" eb="10">
      <t>カイ</t>
    </rPh>
    <rPh sb="10" eb="12">
      <t>ソウコウ</t>
    </rPh>
    <rPh sb="12" eb="14">
      <t>ジョウタイ</t>
    </rPh>
    <rPh sb="15" eb="17">
      <t>モギ</t>
    </rPh>
    <rPh sb="19" eb="20">
      <t>ト</t>
    </rPh>
    <rPh sb="20" eb="21">
      <t>カイ</t>
    </rPh>
    <rPh sb="21" eb="23">
      <t>ソウコウ</t>
    </rPh>
    <rPh sb="23" eb="25">
      <t>ハンテイ</t>
    </rPh>
    <rPh sb="27" eb="29">
      <t>タイキ</t>
    </rPh>
    <rPh sb="29" eb="30">
      <t>ガタ</t>
    </rPh>
    <rPh sb="36" eb="38">
      <t>サドウ</t>
    </rPh>
    <rPh sb="39" eb="41">
      <t>セイシ</t>
    </rPh>
    <rPh sb="46" eb="48">
      <t>カクニン</t>
    </rPh>
    <rPh sb="53" eb="54">
      <t>アト</t>
    </rPh>
    <rPh sb="54" eb="56">
      <t>テイシ</t>
    </rPh>
    <rPh sb="56" eb="58">
      <t>キョリ</t>
    </rPh>
    <rPh sb="59" eb="61">
      <t>ソクテイ</t>
    </rPh>
    <phoneticPr fontId="20"/>
  </si>
  <si>
    <t>待機型ﾌﾞﾚｰｷ型式</t>
    <rPh sb="0" eb="2">
      <t>タイキ</t>
    </rPh>
    <rPh sb="2" eb="3">
      <t>ガタ</t>
    </rPh>
    <rPh sb="8" eb="10">
      <t>カタシキ</t>
    </rPh>
    <phoneticPr fontId="20"/>
  </si>
  <si>
    <t>動作しないこと。</t>
    <phoneticPr fontId="20"/>
  </si>
  <si>
    <t>3 : 1</t>
    <phoneticPr fontId="20"/>
  </si>
  <si>
    <t>大臣認定番号</t>
    <rPh sb="0" eb="2">
      <t>ダイジン</t>
    </rPh>
    <rPh sb="2" eb="4">
      <t>ニンテイ</t>
    </rPh>
    <rPh sb="4" eb="6">
      <t>バンゴウ</t>
    </rPh>
    <phoneticPr fontId="20"/>
  </si>
  <si>
    <t>UCMP型式</t>
    <rPh sb="4" eb="6">
      <t>カタシキ</t>
    </rPh>
    <phoneticPr fontId="20"/>
  </si>
  <si>
    <t>ENNNUN-1573</t>
    <phoneticPr fontId="20"/>
  </si>
  <si>
    <t>ブレーキ型式</t>
    <rPh sb="4" eb="6">
      <t>カタシキ</t>
    </rPh>
    <phoneticPr fontId="20"/>
  </si>
  <si>
    <t>プログラムの型式</t>
    <rPh sb="6" eb="8">
      <t>カタシキ</t>
    </rPh>
    <phoneticPr fontId="20"/>
  </si>
  <si>
    <t>DBRGT-1</t>
    <phoneticPr fontId="20"/>
  </si>
  <si>
    <t>大臣認定番号選択</t>
    <rPh sb="0" eb="2">
      <t>ダイジン</t>
    </rPh>
    <rPh sb="2" eb="4">
      <t>ニンテイ</t>
    </rPh>
    <rPh sb="4" eb="6">
      <t>バンゴウ</t>
    </rPh>
    <rPh sb="6" eb="8">
      <t>センタク</t>
    </rPh>
    <phoneticPr fontId="20"/>
  </si>
  <si>
    <t>検査者氏名</t>
    <rPh sb="0" eb="2">
      <t>ケンサ</t>
    </rPh>
    <rPh sb="2" eb="3">
      <t>シャ</t>
    </rPh>
    <rPh sb="3" eb="5">
      <t>シメイ</t>
    </rPh>
    <phoneticPr fontId="20"/>
  </si>
  <si>
    <t>:</t>
    <phoneticPr fontId="20"/>
  </si>
  <si>
    <t>検査日</t>
    <rPh sb="0" eb="3">
      <t>ケンサビ</t>
    </rPh>
    <phoneticPr fontId="20"/>
  </si>
  <si>
    <t>平成</t>
    <rPh sb="0" eb="2">
      <t>ヘイセイ</t>
    </rPh>
    <phoneticPr fontId="20"/>
  </si>
  <si>
    <t>年</t>
    <rPh sb="0" eb="1">
      <t>ネン</t>
    </rPh>
    <phoneticPr fontId="20"/>
  </si>
  <si>
    <t>月</t>
    <rPh sb="0" eb="1">
      <t>ツキ</t>
    </rPh>
    <phoneticPr fontId="20"/>
  </si>
  <si>
    <t>日</t>
    <rPh sb="0" eb="1">
      <t>ヒ</t>
    </rPh>
    <phoneticPr fontId="20"/>
  </si>
  <si>
    <t>ENNNUN-2125</t>
    <phoneticPr fontId="20"/>
  </si>
  <si>
    <t>DBRGT-2A</t>
    <phoneticPr fontId="20"/>
  </si>
  <si>
    <t>ENNNUN-1575</t>
    <phoneticPr fontId="20"/>
  </si>
  <si>
    <t>200</t>
    <phoneticPr fontId="20"/>
  </si>
  <si>
    <t>150</t>
    <phoneticPr fontId="20"/>
  </si>
  <si>
    <t>-</t>
    <phoneticPr fontId="20"/>
  </si>
  <si>
    <t>つま先保護板長さ</t>
    <rPh sb="2" eb="3">
      <t>サキ</t>
    </rPh>
    <rPh sb="3" eb="5">
      <t>ホゴ</t>
    </rPh>
    <rPh sb="5" eb="6">
      <t>イタ</t>
    </rPh>
    <rPh sb="6" eb="7">
      <t>ナガ</t>
    </rPh>
    <phoneticPr fontId="20"/>
  </si>
  <si>
    <t>元号</t>
    <rPh sb="0" eb="2">
      <t>ゲンゴウ</t>
    </rPh>
    <phoneticPr fontId="20"/>
  </si>
  <si>
    <t>昭和</t>
    <rPh sb="0" eb="2">
      <t>ショウワ</t>
    </rPh>
    <phoneticPr fontId="20"/>
  </si>
  <si>
    <t>動作位置</t>
    <rPh sb="0" eb="2">
      <t>ドウサ</t>
    </rPh>
    <rPh sb="2" eb="4">
      <t>イチ</t>
    </rPh>
    <phoneticPr fontId="20"/>
  </si>
  <si>
    <t>動作位置を入力すると自動で判定される。</t>
    <rPh sb="0" eb="2">
      <t>ドウサ</t>
    </rPh>
    <rPh sb="2" eb="4">
      <t>イチ</t>
    </rPh>
    <rPh sb="5" eb="7">
      <t>ニュウリョク</t>
    </rPh>
    <rPh sb="10" eb="12">
      <t>ジドウ</t>
    </rPh>
    <rPh sb="13" eb="15">
      <t>ハンテイ</t>
    </rPh>
    <phoneticPr fontId="20"/>
  </si>
  <si>
    <t>経年</t>
    <rPh sb="0" eb="2">
      <t>ケイネン</t>
    </rPh>
    <phoneticPr fontId="20"/>
  </si>
  <si>
    <t>経年を入力すると自動で判定される。</t>
    <rPh sb="0" eb="2">
      <t>ケイネン</t>
    </rPh>
    <rPh sb="3" eb="5">
      <t>ニュウリョク</t>
    </rPh>
    <rPh sb="8" eb="10">
      <t>ジドウ</t>
    </rPh>
    <rPh sb="11" eb="13">
      <t>ハンテイ</t>
    </rPh>
    <phoneticPr fontId="20"/>
  </si>
  <si>
    <t>SR1</t>
    <phoneticPr fontId="20"/>
  </si>
  <si>
    <t>SR2</t>
    <phoneticPr fontId="20"/>
  </si>
  <si>
    <t>万回</t>
    <rPh sb="0" eb="2">
      <t>マンカイ</t>
    </rPh>
    <phoneticPr fontId="20"/>
  </si>
  <si>
    <t>SR1:</t>
    <phoneticPr fontId="20"/>
  </si>
  <si>
    <t>SR2:</t>
    <phoneticPr fontId="20"/>
  </si>
  <si>
    <t>回数</t>
    <rPh sb="0" eb="2">
      <t>カイスウ</t>
    </rPh>
    <phoneticPr fontId="20"/>
  </si>
  <si>
    <t>総合</t>
    <rPh sb="0" eb="2">
      <t>ソウゴウ</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</si>
  <si>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</si>
  <si>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システムの機能検査</t>
    <rPh sb="5" eb="7">
      <t>キノウ</t>
    </rPh>
    <rPh sb="7" eb="9">
      <t>ケンサ</t>
    </rPh>
    <phoneticPr fontId="20"/>
  </si>
  <si>
    <t>乗場の戸スイッチ</t>
    <rPh sb="0" eb="2">
      <t>ノリバ</t>
    </rPh>
    <rPh sb="3" eb="4">
      <t>ト</t>
    </rPh>
    <phoneticPr fontId="20"/>
  </si>
  <si>
    <t>かご戸スイッチ</t>
    <rPh sb="2" eb="3">
      <t>ト</t>
    </rPh>
    <phoneticPr fontId="20"/>
  </si>
  <si>
    <t>ネジ・ボルト類の緩みがあること。</t>
    <phoneticPr fontId="20"/>
  </si>
  <si>
    <t>ロープに対して、適切な位置・角度に調整されていないこと。</t>
    <phoneticPr fontId="20"/>
  </si>
  <si>
    <t>ロープとパッドが適切に接触していないこと。</t>
    <phoneticPr fontId="20"/>
  </si>
  <si>
    <t>待機型ブレーキのみでかごを保持できないこと。</t>
    <phoneticPr fontId="20"/>
  </si>
  <si>
    <t>ブレーキパッドに印されている罫書き線を越えて摩耗していること。</t>
    <phoneticPr fontId="20"/>
  </si>
  <si>
    <t>パッドに欠損､割れがあること｡</t>
    <phoneticPr fontId="20"/>
  </si>
  <si>
    <t>パッドの厚さの状況</t>
    <rPh sb="4" eb="5">
      <t>アツ</t>
    </rPh>
    <rPh sb="7" eb="9">
      <t>ジョウキョウ</t>
    </rPh>
    <phoneticPr fontId="20"/>
  </si>
  <si>
    <t>パッドの状況</t>
    <rPh sb="4" eb="6">
      <t>ジョウキョウ</t>
    </rPh>
    <phoneticPr fontId="20"/>
  </si>
  <si>
    <t>油圧ユニット</t>
    <rPh sb="0" eb="2">
      <t>ユアツ</t>
    </rPh>
    <phoneticPr fontId="20"/>
  </si>
  <si>
    <t>手動開放レバー</t>
    <rPh sb="0" eb="2">
      <t>シュドウ</t>
    </rPh>
    <rPh sb="2" eb="4">
      <t>カイホウ</t>
    </rPh>
    <phoneticPr fontId="20"/>
  </si>
  <si>
    <t>スイッチの全閉位置からの距離</t>
    <rPh sb="5" eb="7">
      <t>ゼンペイ</t>
    </rPh>
    <rPh sb="7" eb="9">
      <t>イチ</t>
    </rPh>
    <rPh sb="12" eb="14">
      <t>キョリ</t>
    </rPh>
    <phoneticPr fontId="20"/>
  </si>
  <si>
    <t>戸閉時フックのかかり代</t>
    <rPh sb="0" eb="1">
      <t>ト</t>
    </rPh>
    <rPh sb="1" eb="2">
      <t>ヘイ</t>
    </rPh>
    <rPh sb="2" eb="3">
      <t>ジ</t>
    </rPh>
    <rPh sb="10" eb="11">
      <t>シロ</t>
    </rPh>
    <phoneticPr fontId="20"/>
  </si>
  <si>
    <t>安全制御プログラム</t>
    <rPh sb="0" eb="2">
      <t>アンゼン</t>
    </rPh>
    <rPh sb="2" eb="4">
      <t>セイギョ</t>
    </rPh>
    <phoneticPr fontId="20"/>
  </si>
  <si>
    <t>待機型ブレーキ動作感知装置</t>
    <rPh sb="0" eb="2">
      <t>タイキ</t>
    </rPh>
    <rPh sb="2" eb="3">
      <t>ガタ</t>
    </rPh>
    <rPh sb="7" eb="9">
      <t>ドウサ</t>
    </rPh>
    <rPh sb="9" eb="11">
      <t>カンチ</t>
    </rPh>
    <rPh sb="11" eb="13">
      <t>ソウチ</t>
    </rPh>
    <phoneticPr fontId="20"/>
  </si>
  <si>
    <t>特定距離感知装置</t>
    <rPh sb="0" eb="2">
      <t>トクテイ</t>
    </rPh>
    <rPh sb="2" eb="4">
      <t>キョリ</t>
    </rPh>
    <rPh sb="4" eb="6">
      <t>カンチ</t>
    </rPh>
    <rPh sb="6" eb="8">
      <t>ソウチ</t>
    </rPh>
    <phoneticPr fontId="20"/>
  </si>
  <si>
    <t>待機型ブレーキ</t>
    <rPh sb="0" eb="2">
      <t>タイキ</t>
    </rPh>
    <rPh sb="2" eb="3">
      <t>ガタ</t>
    </rPh>
    <phoneticPr fontId="20"/>
  </si>
  <si>
    <t>プログラム型式</t>
    <rPh sb="5" eb="7">
      <t>カタシキ</t>
    </rPh>
    <phoneticPr fontId="20"/>
  </si>
  <si>
    <t>安全制御プログラムのバージョンを確認する。</t>
    <rPh sb="0" eb="2">
      <t>アンゼン</t>
    </rPh>
    <rPh sb="2" eb="4">
      <t>セイギョ</t>
    </rPh>
    <rPh sb="16" eb="18">
      <t>カクニン</t>
    </rPh>
    <phoneticPr fontId="20"/>
  </si>
  <si>
    <t>保守ツールにて、常時ON故障検査手順を実行し、確認する。</t>
    <phoneticPr fontId="20"/>
  </si>
  <si>
    <t xml:space="preserve">かごのつま先保護板（エプロン）
</t>
    <rPh sb="5" eb="6">
      <t>サキ</t>
    </rPh>
    <rPh sb="6" eb="8">
      <t>ホゴ</t>
    </rPh>
    <rPh sb="8" eb="9">
      <t>イタ</t>
    </rPh>
    <phoneticPr fontId="20"/>
  </si>
  <si>
    <t>令和</t>
    <rPh sb="0" eb="1">
      <t>レイ</t>
    </rPh>
    <rPh sb="1" eb="2">
      <t>ワ</t>
    </rPh>
    <phoneticPr fontId="20"/>
  </si>
  <si>
    <t>ENNNUN-2124</t>
    <phoneticPr fontId="20"/>
  </si>
  <si>
    <t>DBRGT-1A</t>
    <phoneticPr fontId="20"/>
  </si>
  <si>
    <t>31589AAB</t>
    <phoneticPr fontId="20"/>
  </si>
  <si>
    <t>ENNNUN-1574</t>
    <phoneticPr fontId="20"/>
  </si>
  <si>
    <t>DBRGT-2</t>
    <phoneticPr fontId="20"/>
  </si>
  <si>
    <t>DBRGT-4</t>
    <phoneticPr fontId="20"/>
  </si>
  <si>
    <t>ENNNUN-2126</t>
    <phoneticPr fontId="20"/>
  </si>
  <si>
    <t>DBRGT-4A</t>
    <phoneticPr fontId="20"/>
  </si>
  <si>
    <t>通番</t>
    <rPh sb="0" eb="2">
      <t>ツウバン</t>
    </rPh>
    <phoneticPr fontId="27"/>
  </si>
  <si>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</si>
  <si>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</si>
  <si>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</si>
  <si>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</si>
  <si>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</si>
  <si>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</si>
  <si>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</si>
  <si>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</si>
  <si>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</si>
  <si>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</si>
  <si>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UCMP盤</t>
  </si>
  <si>
    <t>なし</t>
    <phoneticPr fontId="20"/>
  </si>
  <si>
    <t>(2)</t>
  </si>
  <si>
    <t>待機型ﾌﾞﾚｰｷ</t>
  </si>
  <si>
    <t>ﾊﾟｯﾄﾞの厚さの状況</t>
    <rPh sb="6" eb="7">
      <t>アツ</t>
    </rPh>
    <rPh sb="9" eb="11">
      <t>ジョウキョウ</t>
    </rPh>
    <phoneticPr fontId="20"/>
  </si>
  <si>
    <t>ﾊﾟｯﾄﾞの状況</t>
    <rPh sb="6" eb="8">
      <t>ジョウキョウ</t>
    </rPh>
    <phoneticPr fontId="20"/>
  </si>
  <si>
    <t>油圧ﾕﾆｯﾄ</t>
    <rPh sb="0" eb="2">
      <t>ユアツ</t>
    </rPh>
    <phoneticPr fontId="20"/>
  </si>
  <si>
    <t>手動開放ﾚﾊﾞｰ</t>
    <rPh sb="0" eb="2">
      <t>シュドウ</t>
    </rPh>
    <rPh sb="2" eb="4">
      <t>カイホウ</t>
    </rPh>
    <phoneticPr fontId="20"/>
  </si>
  <si>
    <t>(3)</t>
  </si>
  <si>
    <t>待機型ﾌﾞﾚｰｷ動作感知装置</t>
  </si>
  <si>
    <t>(4)</t>
  </si>
  <si>
    <t>特定距離感知装置</t>
  </si>
  <si>
    <t>(5)</t>
  </si>
  <si>
    <t>安全制御ﾌﾟﾛｸﾞﾗﾑ</t>
  </si>
  <si>
    <t>(6)</t>
  </si>
  <si>
    <t>電磁接触器(SR1,SR2)</t>
  </si>
  <si>
    <t>(7)</t>
  </si>
  <si>
    <t>かご戸ｽｲｯﾁ</t>
  </si>
  <si>
    <t>ｽｲｯﾁの全閉位置からの距離</t>
    <rPh sb="5" eb="7">
      <t>ゼンペイ</t>
    </rPh>
    <rPh sb="7" eb="9">
      <t>イチ</t>
    </rPh>
    <rPh sb="12" eb="14">
      <t>キョリ</t>
    </rPh>
    <phoneticPr fontId="20"/>
  </si>
  <si>
    <t>(8)</t>
  </si>
  <si>
    <t>乗場の戸ｽｲｯﾁ</t>
  </si>
  <si>
    <t>戸閉時ﾌｯｸのかかり代</t>
    <rPh sb="0" eb="1">
      <t>ト</t>
    </rPh>
    <rPh sb="1" eb="2">
      <t>ヘイ</t>
    </rPh>
    <rPh sb="2" eb="3">
      <t>ジ</t>
    </rPh>
    <rPh sb="10" eb="11">
      <t>シロ</t>
    </rPh>
    <phoneticPr fontId="20"/>
  </si>
  <si>
    <t>(9)</t>
  </si>
  <si>
    <t>かごのつま先保護板（ｴﾌﾟﾛﾝ）</t>
  </si>
  <si>
    <t>(10)</t>
  </si>
  <si>
    <t>ｼｽﾃﾑの機能検査</t>
  </si>
  <si>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</si>
  <si>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</si>
  <si>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</si>
  <si>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</si>
  <si>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</si>
  <si>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発行:平成31年4月1日Ver.6T</t>
    <rPh sb="0" eb="2">
      <t>ハッコウ</t>
    </rPh>
    <rPh sb="3" eb="5">
      <t>ヘイセイ</t>
    </rPh>
    <rPh sb="7" eb="8">
      <t>ネン</t>
    </rPh>
    <rPh sb="9" eb="10">
      <t>ツキ</t>
    </rPh>
    <rPh sb="11" eb="12">
      <t>ヒ</t>
    </rPh>
    <phoneticPr fontId="20"/>
  </si>
  <si>
    <t>建築物等の名称</t>
    <rPh sb="0" eb="2">
      <t>ケンチク</t>
    </rPh>
    <rPh sb="2" eb="3">
      <t>ブツ</t>
    </rPh>
    <rPh sb="3" eb="4">
      <t>トウ</t>
    </rPh>
    <rPh sb="5" eb="7">
      <t>メイショウ</t>
    </rPh>
    <phoneticPr fontId="20"/>
  </si>
  <si>
    <t>登録番号</t>
    <rPh sb="0" eb="2">
      <t>トウロク</t>
    </rPh>
    <rPh sb="2" eb="4">
      <t>バンゴウ</t>
    </rPh>
    <phoneticPr fontId="20"/>
  </si>
  <si>
    <t>昇降機番号:</t>
    <rPh sb="0" eb="3">
      <t>ショウコウキ</t>
    </rPh>
    <rPh sb="3" eb="5">
      <t>バンゴウ</t>
    </rPh>
    <phoneticPr fontId="20"/>
  </si>
  <si>
    <t>UCMP制御盤型式</t>
    <rPh sb="4" eb="6">
      <t>セイギョ</t>
    </rPh>
    <rPh sb="6" eb="7">
      <t>バン</t>
    </rPh>
    <rPh sb="7" eb="9">
      <t>カタシキ</t>
    </rPh>
    <phoneticPr fontId="20"/>
  </si>
  <si>
    <t>動作回数SR1:100万回SR2:200万回</t>
    <rPh sb="0" eb="2">
      <t>ドウサ</t>
    </rPh>
    <rPh sb="2" eb="4">
      <t>カイスウ</t>
    </rPh>
    <rPh sb="11" eb="13">
      <t>マンカイ</t>
    </rPh>
    <rPh sb="20" eb="22">
      <t>マンカイ</t>
    </rPh>
    <phoneticPr fontId="20"/>
  </si>
  <si>
    <t>横開き:5～6.5mm</t>
    <rPh sb="0" eb="1">
      <t>ヨコ</t>
    </rPh>
    <rPh sb="1" eb="2">
      <t>ヒラ</t>
    </rPh>
    <phoneticPr fontId="20"/>
  </si>
  <si>
    <t>横開き:9.5～15ｍｍ</t>
    <rPh sb="0" eb="1">
      <t>ヨコ</t>
    </rPh>
    <rPh sb="1" eb="2">
      <t>ヒラ</t>
    </rPh>
    <phoneticPr fontId="20"/>
  </si>
  <si>
    <t>かごが規定値内の範囲に停止しないこと。移動距離が前年度の結果と比較し、著しく変化していること。</t>
  </si>
  <si>
    <t>上記(1)～(10)の検査結果で｢否｣又は別記第一号2－(3)･3－(3)･4－(11)の検査結果で｢要是正｣又は｢要重点点検｣の判定がある場合は､
別記第一号2－(9)｢戸開走行保護装置｣の検査結果を｢要是正｣又は｢要重点点検｣と判定する｡</t>
    <rPh sb="0" eb="2">
      <t>ジョウキ</t>
    </rPh>
    <rPh sb="11" eb="13">
      <t>ケンサ</t>
    </rPh>
    <rPh sb="13" eb="15">
      <t>ケッカ</t>
    </rPh>
    <rPh sb="17" eb="18">
      <t>イナ</t>
    </rPh>
    <rPh sb="19" eb="20">
      <t>マタ</t>
    </rPh>
    <rPh sb="21" eb="23">
      <t>ベッキ</t>
    </rPh>
    <rPh sb="23" eb="24">
      <t>ダイ</t>
    </rPh>
    <rPh sb="24" eb="26">
      <t>イチゴウ</t>
    </rPh>
    <rPh sb="45" eb="47">
      <t>ケンサ</t>
    </rPh>
    <rPh sb="47" eb="49">
      <t>ケッカ</t>
    </rPh>
    <rPh sb="51" eb="52">
      <t>ヨウ</t>
    </rPh>
    <rPh sb="52" eb="54">
      <t>ゼセイ</t>
    </rPh>
    <rPh sb="55" eb="56">
      <t>マタ</t>
    </rPh>
    <rPh sb="58" eb="59">
      <t>ヨウ</t>
    </rPh>
    <rPh sb="59" eb="61">
      <t>ジュウテン</t>
    </rPh>
    <rPh sb="61" eb="63">
      <t>テンケン</t>
    </rPh>
    <rPh sb="65" eb="67">
      <t>ハンテイ</t>
    </rPh>
    <rPh sb="70" eb="72">
      <t>バアイ</t>
    </rPh>
    <rPh sb="75" eb="77">
      <t>ベッキ</t>
    </rPh>
    <rPh sb="77" eb="78">
      <t>ダイ</t>
    </rPh>
    <rPh sb="78" eb="80">
      <t>イチゴウ</t>
    </rPh>
    <rPh sb="86" eb="87">
      <t>ト</t>
    </rPh>
    <rPh sb="87" eb="88">
      <t>カイ</t>
    </rPh>
    <rPh sb="88" eb="90">
      <t>ソウコウ</t>
    </rPh>
    <rPh sb="90" eb="92">
      <t>ホゴ</t>
    </rPh>
    <rPh sb="92" eb="94">
      <t>ソウチ</t>
    </rPh>
    <rPh sb="96" eb="98">
      <t>ケンサ</t>
    </rPh>
    <rPh sb="98" eb="100">
      <t>ケッカ</t>
    </rPh>
    <rPh sb="102" eb="103">
      <t>ヨウ</t>
    </rPh>
    <rPh sb="103" eb="105">
      <t>ゼセイ</t>
    </rPh>
    <rPh sb="106" eb="107">
      <t>マタ</t>
    </rPh>
    <rPh sb="109" eb="110">
      <t>ヨウ</t>
    </rPh>
    <rPh sb="110" eb="112">
      <t>ジュウテン</t>
    </rPh>
    <rPh sb="112" eb="114">
      <t>テンケン</t>
    </rPh>
    <rPh sb="116" eb="118">
      <t>ハンテイ</t>
    </rPh>
    <phoneticPr fontId="20"/>
  </si>
  <si>
    <t>ブレーキパッド写真(戸開走行保護装置専用待機型ブレーキ）</t>
    <rPh sb="7" eb="9">
      <t>シャシン</t>
    </rPh>
    <rPh sb="10" eb="11">
      <t>ト</t>
    </rPh>
    <rPh sb="11" eb="12">
      <t>カイ</t>
    </rPh>
    <rPh sb="12" eb="14">
      <t>ソウコウ</t>
    </rPh>
    <rPh sb="14" eb="16">
      <t>ホゴ</t>
    </rPh>
    <rPh sb="16" eb="18">
      <t>ソウチ</t>
    </rPh>
    <rPh sb="18" eb="20">
      <t>センヨウ</t>
    </rPh>
    <rPh sb="20" eb="22">
      <t>タイキ</t>
    </rPh>
    <rPh sb="22" eb="23">
      <t>カタ</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</si>
</sst>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sz val="8"/>
      <color indexed="81"/>
      <name val="ＭＳ Ｐゴシック"/>
      <family val="3"/>
      <charset val="128"/>
    </font>
    <font>
      <sz val="11"/>
      <color theme="1"/>
      <name val="ＭＳ Ｐゴシック"/>
      <family val="2"/>
      <scheme val="minor"/>
    </font>
    <font>
      <sz val="6"/>
      <name val="ＭＳ Ｐゴシック"/>
      <family val="3"/>
      <charset val="128"/>
      <scheme val="minor"/>
    </font>
    <font>
      <sz val="6"/>
      <color rgb="FFFF0000"/>
      <name val="ＭＳ Ｐゴシック"/>
      <family val="3"/>
      <charset val="128"/>
    </font>
    <font>
      <sz val="6"/>
      <color theme="1"/>
      <name val="ＭＳ Ｐゴシック"/>
      <family val="3"/>
      <charset val="128"/>
      <scheme val="minor"/>
    </font>
    <font>
      <b/>
      <sz val="8"/>
      <name val="ＭＳ Ｐゴシック"/>
      <family val="3"/>
      <charset val="128"/>
    </font>
    <font>
      <u/>
      <sz val="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6" fillId="0" borderId="0"/>
    <xf numFmtId="0" fontId="26" fillId="0" borderId="0"/>
  </cellStyleXfs>
  <cellXfs count="371">
    <xf numFmtId="0" fontId="0" fillId="0" borderId="0" xfId="0">
      <alignment vertical="center"/>
    </xf>
    <xf numFmtId="0" fontId="1" fillId="0" borderId="0" xfId="0" applyFont="1">
      <alignment vertical="center"/>
    </xf>
    <xf numFmtId="0" fontId="22" fillId="0" borderId="0" xfId="0" applyFont="1">
      <alignment vertical="center"/>
    </xf>
    <xf numFmtId="0" fontId="22" fillId="0" borderId="23" xfId="0" applyFont="1" applyBorder="1">
      <alignment vertical="center"/>
    </xf>
    <xf numFmtId="0" fontId="7" fillId="0" borderId="0" xfId="0" applyFont="1" applyProtection="1">
      <alignment vertical="center"/>
      <protection locked="0"/>
    </xf>
    <xf numFmtId="49" fontId="0" fillId="0" borderId="23" xfId="0" applyNumberFormat="1" applyBorder="1">
      <alignment vertical="center"/>
    </xf>
    <xf numFmtId="49" fontId="22" fillId="0" borderId="23" xfId="0" applyNumberFormat="1" applyFont="1" applyBorder="1">
      <alignment vertical="center"/>
    </xf>
    <xf numFmtId="0" fontId="22" fillId="0" borderId="24" xfId="0" applyFont="1" applyBorder="1">
      <alignment vertical="center"/>
    </xf>
    <xf numFmtId="0" fontId="22" fillId="0" borderId="67" xfId="0" applyFont="1" applyBorder="1">
      <alignment vertical="center"/>
    </xf>
    <xf numFmtId="0" fontId="20" fillId="0" borderId="23" xfId="0" applyFont="1" applyBorder="1">
      <alignment vertical="center"/>
    </xf>
    <xf numFmtId="49" fontId="22" fillId="0" borderId="67" xfId="0" applyNumberFormat="1" applyFont="1" applyBorder="1">
      <alignment vertical="center"/>
    </xf>
    <xf numFmtId="0" fontId="20" fillId="0" borderId="23" xfId="0" applyFont="1" applyBorder="1" applyAlignment="1">
      <alignment horizontal="left" vertical="center"/>
    </xf>
    <xf numFmtId="0" fontId="20" fillId="0" borderId="23" xfId="0" applyFont="1" applyBorder="1" applyAlignment="1">
      <alignment vertical="center" wrapText="1"/>
    </xf>
    <xf numFmtId="0" fontId="28" fillId="0" borderId="23" xfId="0" applyFont="1" applyBorder="1">
      <alignment vertical="center"/>
    </xf>
    <xf numFmtId="0" fontId="20" fillId="0" borderId="23" xfId="0" applyFont="1" applyBorder="1" applyAlignment="1">
      <alignment horizontal="left" vertical="center" wrapText="1"/>
    </xf>
    <xf numFmtId="0" fontId="27" fillId="0" borderId="23" xfId="0" applyFont="1" applyBorder="1">
      <alignment vertical="center"/>
    </xf>
    <xf numFmtId="0" fontId="29" fillId="0" borderId="23" xfId="0" applyFont="1" applyBorder="1">
      <alignment vertical="center"/>
    </xf>
    <xf numFmtId="0" fontId="22" fillId="0" borderId="0" xfId="0" applyFont="1" applyAlignment="1">
      <alignment horizontal="left" vertical="center"/>
    </xf>
    <xf numFmtId="0" fontId="22" fillId="0" borderId="0" xfId="0" applyFont="1" applyAlignment="1" applyProtection="1">
      <alignment horizontal="right" vertical="center"/>
      <protection hidden="1"/>
    </xf>
    <xf numFmtId="0" fontId="1" fillId="0" borderId="0" xfId="0" applyFont="1" applyProtection="1">
      <alignment vertical="center"/>
      <protection hidden="1"/>
    </xf>
    <xf numFmtId="0" fontId="21" fillId="0" borderId="0" xfId="0" applyFont="1" applyProtection="1">
      <alignment vertical="center"/>
      <protection hidden="1"/>
    </xf>
    <xf numFmtId="0" fontId="22" fillId="0" borderId="0" xfId="0" applyFont="1" applyProtection="1">
      <alignment vertical="center"/>
      <protection hidden="1"/>
    </xf>
    <xf numFmtId="0" fontId="22" fillId="0" borderId="0" xfId="0" applyFont="1" applyAlignment="1" applyProtection="1">
      <alignment horizontal="center" vertical="center"/>
      <protection hidden="1"/>
    </xf>
    <xf numFmtId="0" fontId="22" fillId="0" borderId="0" xfId="0" applyFont="1" applyAlignment="1" applyProtection="1">
      <protection hidden="1"/>
    </xf>
    <xf numFmtId="0" fontId="22" fillId="0" borderId="0" xfId="0" applyFont="1" applyAlignment="1" applyProtection="1">
      <alignment horizontal="center"/>
      <protection hidden="1"/>
    </xf>
    <xf numFmtId="0" fontId="24" fillId="0" borderId="0" xfId="0" applyFont="1" applyAlignment="1" applyProtection="1">
      <alignment horizontal="center"/>
      <protection hidden="1"/>
    </xf>
    <xf numFmtId="0" fontId="1" fillId="0" borderId="0" xfId="0" applyFont="1" applyAlignment="1" applyProtection="1">
      <alignment horizontal="left"/>
      <protection hidden="1"/>
    </xf>
    <xf numFmtId="0" fontId="0" fillId="0" borderId="0" xfId="0" applyAlignment="1" applyProtection="1">
      <protection hidden="1"/>
    </xf>
    <xf numFmtId="0" fontId="0" fillId="0" borderId="0" xfId="0" applyAlignment="1" applyProtection="1">
      <alignment horizontal="left"/>
      <protection hidden="1"/>
    </xf>
    <xf numFmtId="0" fontId="1" fillId="0" borderId="0" xfId="0" applyFont="1" applyAlignment="1" applyProtection="1">
      <alignment horizontal="center" vertical="center"/>
      <protection hidden="1"/>
    </xf>
    <xf numFmtId="0" fontId="7" fillId="0" borderId="0" xfId="0" applyFont="1" applyProtection="1">
      <alignment vertical="center"/>
      <protection hidden="1"/>
    </xf>
    <xf numFmtId="0" fontId="23" fillId="0" borderId="18" xfId="0" applyFont="1" applyBorder="1" applyProtection="1">
      <alignment vertical="center"/>
      <protection hidden="1"/>
    </xf>
    <xf numFmtId="0" fontId="23" fillId="0" borderId="13" xfId="0" applyFont="1" applyBorder="1" applyProtection="1">
      <alignment vertical="center"/>
      <protection hidden="1"/>
    </xf>
    <xf numFmtId="0" fontId="23" fillId="0" borderId="14" xfId="0" applyFont="1" applyBorder="1" applyProtection="1">
      <alignment vertical="center"/>
      <protection hidden="1"/>
    </xf>
    <xf numFmtId="0" fontId="23" fillId="0" borderId="15" xfId="0" applyFont="1" applyBorder="1" applyProtection="1">
      <alignment vertical="center"/>
      <protection hidden="1"/>
    </xf>
    <xf numFmtId="0" fontId="23" fillId="0" borderId="21" xfId="0" applyFont="1"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3" fillId="0" borderId="10" xfId="0" applyFont="1" applyBorder="1" applyProtection="1">
      <alignment vertical="center"/>
      <protection hidden="1"/>
    </xf>
    <xf numFmtId="0" fontId="23" fillId="0" borderId="0" xfId="0" applyFont="1" applyAlignment="1" applyProtection="1">
      <alignment horizontal="center" vertical="top"/>
      <protection hidden="1"/>
    </xf>
    <xf numFmtId="0" fontId="23" fillId="0" borderId="11" xfId="0" applyFont="1" applyBorder="1" applyProtection="1">
      <alignment vertical="center"/>
      <protection hidden="1"/>
    </xf>
    <xf numFmtId="0" fontId="23" fillId="0" borderId="10" xfId="0" applyFont="1" applyBorder="1" applyAlignment="1" applyProtection="1">
      <alignment vertical="top"/>
      <protection hidden="1"/>
    </xf>
    <xf numFmtId="0" fontId="23" fillId="0" borderId="0" xfId="0" applyFont="1" applyAlignment="1" applyProtection="1">
      <alignment vertical="top"/>
      <protection hidden="1"/>
    </xf>
    <xf numFmtId="0" fontId="23" fillId="0" borderId="11" xfId="0" applyFont="1" applyBorder="1" applyAlignment="1" applyProtection="1">
      <alignment vertical="top"/>
      <protection hidden="1"/>
    </xf>
    <xf numFmtId="0" fontId="23" fillId="0" borderId="12" xfId="0" applyFont="1" applyBorder="1" applyAlignment="1" applyProtection="1">
      <alignment vertical="top"/>
      <protection hidden="1"/>
    </xf>
    <xf numFmtId="0" fontId="23" fillId="0" borderId="17" xfId="0" applyFont="1" applyBorder="1" applyAlignment="1" applyProtection="1">
      <alignment horizontal="center" vertical="center"/>
      <protection hidden="1"/>
    </xf>
    <xf numFmtId="0" fontId="23" fillId="0" borderId="11" xfId="0" applyFont="1" applyBorder="1" applyAlignment="1" applyProtection="1">
      <alignment vertical="center" wrapText="1"/>
      <protection hidden="1"/>
    </xf>
    <xf numFmtId="0" fontId="23" fillId="0" borderId="14" xfId="0" applyFont="1" applyBorder="1" applyAlignment="1" applyProtection="1">
      <alignment vertical="top"/>
      <protection hidden="1"/>
    </xf>
    <xf numFmtId="0" fontId="23" fillId="0" borderId="13" xfId="0" applyFont="1" applyBorder="1" applyAlignment="1" applyProtection="1">
      <alignment vertical="top"/>
      <protection hidden="1"/>
    </xf>
    <xf numFmtId="0" fontId="23" fillId="0" borderId="15" xfId="0" applyFont="1" applyBorder="1" applyAlignment="1" applyProtection="1">
      <alignment vertical="top"/>
      <protection hidden="1"/>
    </xf>
    <xf numFmtId="0" fontId="23" fillId="0" borderId="19" xfId="0" applyFont="1" applyBorder="1" applyProtection="1">
      <alignment vertical="center"/>
      <protection hidden="1"/>
    </xf>
    <xf numFmtId="0" fontId="23" fillId="0" borderId="0" xfId="0" applyFont="1" applyProtection="1">
      <alignment vertical="center"/>
      <protection hidden="1"/>
    </xf>
    <xf numFmtId="0" fontId="23" fillId="0" borderId="16" xfId="0" applyFont="1" applyBorder="1" applyProtection="1">
      <alignment vertical="center"/>
      <protection hidden="1"/>
    </xf>
    <xf numFmtId="0" fontId="23" fillId="0" borderId="12" xfId="0" applyFont="1" applyBorder="1" applyProtection="1">
      <alignment vertical="center"/>
      <protection hidden="1"/>
    </xf>
    <xf numFmtId="0" fontId="23" fillId="0" borderId="17" xfId="0" applyFont="1" applyBorder="1" applyProtection="1">
      <alignment vertical="center"/>
      <protection hidden="1"/>
    </xf>
    <xf numFmtId="0" fontId="23" fillId="0" borderId="17" xfId="0" applyFont="1" applyBorder="1" applyAlignment="1" applyProtection="1">
      <alignment vertical="center" wrapText="1"/>
      <protection hidden="1"/>
    </xf>
    <xf numFmtId="0" fontId="31" fillId="0" borderId="20" xfId="0" applyFont="1" applyBorder="1" applyAlignment="1" applyProtection="1">
      <alignment horizontal="center" vertical="center"/>
      <protection hidden="1"/>
    </xf>
    <xf numFmtId="0" fontId="31" fillId="0" borderId="0" xfId="0" applyFont="1" applyAlignment="1" applyProtection="1">
      <alignment horizontal="center" vertical="center"/>
      <protection hidden="1"/>
    </xf>
    <xf numFmtId="0" fontId="23" fillId="0" borderId="11" xfId="0" applyFont="1" applyBorder="1" applyAlignment="1" applyProtection="1">
      <alignment horizontal="center" vertical="top"/>
      <protection hidden="1"/>
    </xf>
    <xf numFmtId="0" fontId="30" fillId="0" borderId="12" xfId="0" applyFont="1" applyBorder="1" applyAlignment="1" applyProtection="1">
      <alignment horizontal="right" vertical="top"/>
      <protection hidden="1"/>
    </xf>
    <xf numFmtId="0" fontId="23" fillId="0" borderId="12" xfId="0" applyFont="1" applyBorder="1" applyAlignment="1" applyProtection="1">
      <alignment horizontal="left" vertical="top"/>
      <protection hidden="1"/>
    </xf>
    <xf numFmtId="0" fontId="23" fillId="0" borderId="17" xfId="0" applyFont="1" applyBorder="1" applyAlignment="1" applyProtection="1">
      <alignment vertical="top"/>
      <protection hidden="1"/>
    </xf>
    <xf numFmtId="0" fontId="23" fillId="0" borderId="16" xfId="0" applyFont="1" applyBorder="1" applyAlignment="1" applyProtection="1">
      <alignment horizontal="right" vertical="top"/>
      <protection hidden="1"/>
    </xf>
    <xf numFmtId="0" fontId="23" fillId="0" borderId="12" xfId="0" applyFont="1" applyBorder="1" applyAlignment="1" applyProtection="1">
      <alignment horizontal="right" vertical="top"/>
      <protection hidden="1"/>
    </xf>
    <xf numFmtId="176" fontId="23" fillId="0" borderId="12" xfId="0" applyNumberFormat="1" applyFont="1" applyBorder="1" applyAlignment="1" applyProtection="1">
      <alignment horizontal="right" vertical="top"/>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23" fillId="0" borderId="10" xfId="0" applyFont="1" applyBorder="1" applyAlignment="1" applyProtection="1">
      <alignment horizontal="left" vertical="top" indent="1"/>
      <protection locked="0" hidden="1"/>
    </xf>
    <xf numFmtId="0" fontId="23" fillId="0" borderId="0" xfId="0" applyFont="1" applyAlignment="1" applyProtection="1">
      <alignment horizontal="left" vertical="top" indent="1"/>
      <protection locked="0" hidden="1"/>
    </xf>
    <xf numFmtId="0" fontId="23" fillId="0" borderId="11" xfId="0" applyFont="1" applyBorder="1" applyAlignment="1" applyProtection="1">
      <alignment horizontal="left" vertical="top" indent="1"/>
      <protection locked="0" hidden="1"/>
    </xf>
    <xf numFmtId="0" fontId="23" fillId="0" borderId="16" xfId="0" applyFont="1" applyBorder="1" applyAlignment="1" applyProtection="1">
      <alignment horizontal="left" vertical="top" indent="1"/>
      <protection locked="0" hidden="1"/>
    </xf>
    <xf numFmtId="0" fontId="23" fillId="0" borderId="12" xfId="0" applyFont="1" applyBorder="1" applyAlignment="1" applyProtection="1">
      <alignment horizontal="left" vertical="top" indent="1"/>
      <protection locked="0" hidden="1"/>
    </xf>
    <xf numFmtId="0" fontId="23" fillId="0" borderId="17" xfId="0" applyFont="1" applyBorder="1" applyAlignment="1" applyProtection="1">
      <alignment horizontal="left" vertical="top" indent="1"/>
      <protection locked="0" hidden="1"/>
    </xf>
    <xf numFmtId="0" fontId="23" fillId="0" borderId="19" xfId="0" applyFont="1" applyBorder="1" applyAlignment="1" applyProtection="1">
      <alignment vertical="top"/>
      <protection hidden="1"/>
    </xf>
    <xf numFmtId="0" fontId="23" fillId="0" borderId="20" xfId="0" applyFont="1" applyBorder="1" applyAlignment="1" applyProtection="1">
      <alignment vertical="top"/>
      <protection hidden="1"/>
    </xf>
    <xf numFmtId="0" fontId="23" fillId="0" borderId="21" xfId="0" applyFont="1" applyBorder="1" applyAlignment="1" applyProtection="1">
      <alignment vertical="top"/>
      <protection hidden="1"/>
    </xf>
    <xf numFmtId="0" fontId="23" fillId="0" borderId="10" xfId="0" applyFont="1" applyBorder="1" applyAlignment="1" applyProtection="1">
      <alignment vertical="top"/>
      <protection hidden="1"/>
    </xf>
    <xf numFmtId="0" fontId="23" fillId="0" borderId="0" xfId="0" applyFont="1" applyAlignment="1" applyProtection="1">
      <alignment vertical="top"/>
      <protection hidden="1"/>
    </xf>
    <xf numFmtId="0" fontId="23" fillId="0" borderId="11" xfId="0" applyFont="1" applyBorder="1" applyAlignment="1" applyProtection="1">
      <alignment vertical="top"/>
      <protection hidden="1"/>
    </xf>
    <xf numFmtId="0" fontId="23" fillId="0" borderId="13" xfId="0" applyFont="1" applyBorder="1" applyAlignment="1" applyProtection="1">
      <alignment vertical="top"/>
      <protection hidden="1"/>
    </xf>
    <xf numFmtId="0" fontId="23" fillId="0" borderId="14" xfId="0" applyFont="1" applyBorder="1" applyAlignment="1" applyProtection="1">
      <alignment vertical="top"/>
      <protection hidden="1"/>
    </xf>
    <xf numFmtId="0" fontId="23" fillId="0" borderId="15" xfId="0" applyFont="1" applyBorder="1" applyAlignment="1" applyProtection="1">
      <alignment vertical="top"/>
      <protection hidden="1"/>
    </xf>
    <xf numFmtId="0" fontId="23" fillId="0" borderId="23" xfId="0" applyFont="1" applyBorder="1" applyProtection="1">
      <alignment vertical="center"/>
      <protection hidden="1"/>
    </xf>
    <xf numFmtId="0" fontId="23" fillId="0" borderId="33" xfId="0" applyFont="1" applyBorder="1" applyAlignment="1" applyProtection="1">
      <alignment horizontal="center" vertical="center"/>
      <protection hidden="1"/>
    </xf>
    <xf numFmtId="0" fontId="23" fillId="0" borderId="34" xfId="0" applyFont="1" applyBorder="1" applyAlignment="1" applyProtection="1">
      <alignment horizontal="center" vertical="center"/>
      <protection hidden="1"/>
    </xf>
    <xf numFmtId="0" fontId="23" fillId="0" borderId="35" xfId="0" applyFont="1" applyBorder="1" applyAlignment="1" applyProtection="1">
      <alignment horizontal="center" vertical="center"/>
      <protection hidden="1"/>
    </xf>
    <xf numFmtId="0" fontId="23" fillId="0" borderId="23" xfId="0" applyFont="1" applyBorder="1" applyAlignment="1" applyProtection="1">
      <alignment vertical="center" wrapText="1"/>
      <protection hidden="1"/>
    </xf>
    <xf numFmtId="0" fontId="23" fillId="0" borderId="19" xfId="0" applyFont="1" applyBorder="1" applyAlignment="1" applyProtection="1">
      <alignment horizontal="center" vertical="center"/>
      <protection locked="0" hidden="1"/>
    </xf>
    <xf numFmtId="0" fontId="23" fillId="0" borderId="20" xfId="0" applyFont="1" applyBorder="1" applyAlignment="1" applyProtection="1">
      <alignment horizontal="center" vertical="center"/>
      <protection locked="0" hidden="1"/>
    </xf>
    <xf numFmtId="0" fontId="23" fillId="0" borderId="45" xfId="0" applyFont="1" applyBorder="1" applyAlignment="1" applyProtection="1">
      <alignment horizontal="center" vertical="center"/>
      <protection locked="0" hidden="1"/>
    </xf>
    <xf numFmtId="0" fontId="23" fillId="0" borderId="13" xfId="0" applyFont="1" applyBorder="1" applyAlignment="1" applyProtection="1">
      <alignment horizontal="center" vertical="center"/>
      <protection locked="0" hidden="1"/>
    </xf>
    <xf numFmtId="0" fontId="23" fillId="0" borderId="14" xfId="0" applyFont="1" applyBorder="1" applyAlignment="1" applyProtection="1">
      <alignment horizontal="center" vertical="center"/>
      <protection locked="0" hidden="1"/>
    </xf>
    <xf numFmtId="0" fontId="23" fillId="0" borderId="30" xfId="0" applyFont="1" applyBorder="1" applyAlignment="1" applyProtection="1">
      <alignment horizontal="center" vertical="center"/>
      <protection locked="0" hidden="1"/>
    </xf>
    <xf numFmtId="0" fontId="23" fillId="0" borderId="27" xfId="0" applyFont="1" applyBorder="1" applyAlignment="1" applyProtection="1">
      <alignment horizontal="center" vertical="center"/>
      <protection locked="0" hidden="1"/>
    </xf>
    <xf numFmtId="0" fontId="23" fillId="0" borderId="21" xfId="0" applyFont="1" applyBorder="1" applyAlignment="1" applyProtection="1">
      <alignment horizontal="center" vertical="center"/>
      <protection locked="0" hidden="1"/>
    </xf>
    <xf numFmtId="0" fontId="23" fillId="0" borderId="32" xfId="0" applyFont="1" applyBorder="1" applyAlignment="1" applyProtection="1">
      <alignment horizontal="center" vertical="center"/>
      <protection locked="0" hidden="1"/>
    </xf>
    <xf numFmtId="0" fontId="23" fillId="0" borderId="15" xfId="0" applyFont="1" applyBorder="1" applyAlignment="1" applyProtection="1">
      <alignment horizontal="center" vertical="center"/>
      <protection locked="0" hidden="1"/>
    </xf>
    <xf numFmtId="0" fontId="23" fillId="0" borderId="26" xfId="0" applyFont="1" applyBorder="1" applyAlignment="1" applyProtection="1">
      <alignment vertical="top"/>
      <protection hidden="1"/>
    </xf>
    <xf numFmtId="0" fontId="23" fillId="0" borderId="33" xfId="0" applyFont="1" applyBorder="1" applyAlignment="1" applyProtection="1">
      <alignment horizontal="center" vertical="center"/>
      <protection locked="0" hidden="1"/>
    </xf>
    <xf numFmtId="0" fontId="23" fillId="0" borderId="34" xfId="0" applyFont="1" applyBorder="1" applyAlignment="1" applyProtection="1">
      <alignment horizontal="center" vertical="center"/>
      <protection locked="0" hidden="1"/>
    </xf>
    <xf numFmtId="0" fontId="23" fillId="0" borderId="25" xfId="0" applyFont="1" applyBorder="1" applyProtection="1">
      <alignment vertical="center"/>
      <protection hidden="1"/>
    </xf>
    <xf numFmtId="0" fontId="23" fillId="0" borderId="26" xfId="0" applyFont="1" applyBorder="1" applyProtection="1">
      <alignment vertical="center"/>
      <protection hidden="1"/>
    </xf>
    <xf numFmtId="0" fontId="23" fillId="0" borderId="18" xfId="0" applyFont="1" applyBorder="1" applyProtection="1">
      <alignment vertical="center"/>
      <protection hidden="1"/>
    </xf>
    <xf numFmtId="0" fontId="23" fillId="0" borderId="10" xfId="0" applyFont="1" applyBorder="1" applyProtection="1">
      <alignment vertical="center"/>
      <protection hidden="1"/>
    </xf>
    <xf numFmtId="0" fontId="23" fillId="0" borderId="0" xfId="0" applyFont="1" applyProtection="1">
      <alignment vertical="center"/>
      <protection hidden="1"/>
    </xf>
    <xf numFmtId="0" fontId="23" fillId="0" borderId="11" xfId="0" applyFont="1" applyBorder="1" applyProtection="1">
      <alignment vertical="center"/>
      <protection hidden="1"/>
    </xf>
    <xf numFmtId="0" fontId="23" fillId="0" borderId="16" xfId="0" applyFont="1" applyBorder="1" applyProtection="1">
      <alignment vertical="center"/>
      <protection hidden="1"/>
    </xf>
    <xf numFmtId="0" fontId="23" fillId="0" borderId="12" xfId="0" applyFont="1" applyBorder="1" applyProtection="1">
      <alignment vertical="center"/>
      <protection hidden="1"/>
    </xf>
    <xf numFmtId="0" fontId="23" fillId="0" borderId="17" xfId="0" applyFont="1" applyBorder="1" applyProtection="1">
      <alignment vertical="center"/>
      <protection hidden="1"/>
    </xf>
    <xf numFmtId="0" fontId="23" fillId="0" borderId="25" xfId="0" applyFont="1" applyBorder="1" applyAlignment="1" applyProtection="1">
      <alignment horizontal="left" vertical="center" wrapText="1"/>
      <protection hidden="1"/>
    </xf>
    <xf numFmtId="0" fontId="23" fillId="0" borderId="26" xfId="0" applyFont="1" applyBorder="1" applyAlignment="1" applyProtection="1">
      <alignment horizontal="left" vertical="center" wrapText="1"/>
      <protection hidden="1"/>
    </xf>
    <xf numFmtId="0" fontId="23" fillId="0" borderId="18" xfId="0" applyFont="1" applyBorder="1" applyAlignment="1" applyProtection="1">
      <alignment horizontal="left" vertical="center" wrapText="1"/>
      <protection hidden="1"/>
    </xf>
    <xf numFmtId="0" fontId="23" fillId="0" borderId="10"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16" xfId="0" applyFont="1" applyBorder="1" applyAlignment="1" applyProtection="1">
      <alignment horizontal="left" vertical="center" wrapText="1"/>
      <protection hidden="1"/>
    </xf>
    <xf numFmtId="0" fontId="23" fillId="0" borderId="12" xfId="0" applyFont="1" applyBorder="1" applyAlignment="1" applyProtection="1">
      <alignment horizontal="left" vertical="center" wrapText="1"/>
      <protection hidden="1"/>
    </xf>
    <xf numFmtId="0" fontId="23" fillId="0" borderId="17" xfId="0" applyFont="1" applyBorder="1" applyAlignment="1" applyProtection="1">
      <alignment horizontal="left" vertical="center" wrapText="1"/>
      <protection hidden="1"/>
    </xf>
    <xf numFmtId="0" fontId="23" fillId="0" borderId="25" xfId="0" applyFont="1" applyBorder="1" applyAlignment="1" applyProtection="1">
      <alignment vertical="center" wrapText="1"/>
      <protection hidden="1"/>
    </xf>
    <xf numFmtId="0" fontId="23" fillId="0" borderId="26" xfId="0" applyFont="1" applyBorder="1" applyAlignment="1" applyProtection="1">
      <alignment vertical="center" wrapText="1"/>
      <protection hidden="1"/>
    </xf>
    <xf numFmtId="0" fontId="23" fillId="0" borderId="18" xfId="0" applyFont="1" applyBorder="1" applyAlignment="1" applyProtection="1">
      <alignment vertical="center" wrapText="1"/>
      <protection hidden="1"/>
    </xf>
    <xf numFmtId="0" fontId="23" fillId="0" borderId="10" xfId="0" applyFont="1" applyBorder="1" applyAlignment="1" applyProtection="1">
      <alignment vertical="center" wrapText="1"/>
      <protection hidden="1"/>
    </xf>
    <xf numFmtId="0" fontId="23" fillId="0" borderId="0" xfId="0" applyFont="1" applyAlignment="1" applyProtection="1">
      <alignment vertical="center" wrapText="1"/>
      <protection hidden="1"/>
    </xf>
    <xf numFmtId="0" fontId="23" fillId="0" borderId="11" xfId="0" applyFont="1" applyBorder="1" applyAlignment="1" applyProtection="1">
      <alignment vertical="center" wrapText="1"/>
      <protection hidden="1"/>
    </xf>
    <xf numFmtId="0" fontId="23" fillId="0" borderId="16" xfId="0" applyFont="1" applyBorder="1" applyAlignment="1" applyProtection="1">
      <alignment vertical="center" wrapText="1"/>
      <protection hidden="1"/>
    </xf>
    <xf numFmtId="0" fontId="23" fillId="0" borderId="12" xfId="0" applyFont="1" applyBorder="1" applyAlignment="1" applyProtection="1">
      <alignment vertical="center" wrapText="1"/>
      <protection hidden="1"/>
    </xf>
    <xf numFmtId="0" fontId="23" fillId="0" borderId="17" xfId="0" applyFont="1" applyBorder="1" applyAlignment="1" applyProtection="1">
      <alignment vertical="center" wrapText="1"/>
      <protection hidden="1"/>
    </xf>
    <xf numFmtId="0" fontId="23" fillId="0" borderId="20"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3" fillId="0" borderId="46" xfId="0" applyFont="1" applyBorder="1" applyAlignment="1" applyProtection="1">
      <alignment horizontal="center" vertical="center"/>
      <protection locked="0" hidden="1"/>
    </xf>
    <xf numFmtId="0" fontId="23" fillId="0" borderId="64" xfId="0" applyFont="1" applyBorder="1" applyAlignment="1" applyProtection="1">
      <alignment horizontal="center" vertical="center"/>
      <protection locked="0" hidden="1"/>
    </xf>
    <xf numFmtId="0" fontId="23" fillId="0" borderId="48" xfId="0" applyFont="1" applyBorder="1" applyAlignment="1" applyProtection="1">
      <alignment horizontal="center" vertical="center"/>
      <protection locked="0" hidden="1"/>
    </xf>
    <xf numFmtId="0" fontId="23" fillId="0" borderId="62" xfId="0" applyFont="1" applyBorder="1" applyAlignment="1" applyProtection="1">
      <alignment horizontal="center" vertical="center"/>
      <protection locked="0" hidden="1"/>
    </xf>
    <xf numFmtId="0" fontId="23" fillId="0" borderId="49" xfId="0" applyFont="1" applyBorder="1" applyAlignment="1" applyProtection="1">
      <alignment horizontal="center" vertical="center"/>
      <protection locked="0" hidden="1"/>
    </xf>
    <xf numFmtId="0" fontId="23" fillId="0" borderId="63" xfId="0" applyFont="1" applyBorder="1" applyAlignment="1" applyProtection="1">
      <alignment horizontal="center" vertical="center"/>
      <protection locked="0" hidden="1"/>
    </xf>
    <xf numFmtId="0" fontId="23" fillId="0" borderId="12" xfId="0" applyFont="1" applyBorder="1" applyAlignment="1" applyProtection="1">
      <alignment horizontal="center" vertical="center"/>
      <protection locked="0" hidden="1"/>
    </xf>
    <xf numFmtId="49" fontId="23" fillId="0" borderId="25" xfId="0" applyNumberFormat="1" applyFont="1" applyBorder="1" applyAlignment="1" applyProtection="1">
      <alignment horizontal="center" vertical="center"/>
      <protection hidden="1"/>
    </xf>
    <xf numFmtId="49" fontId="23" fillId="0" borderId="18" xfId="0" applyNumberFormat="1" applyFont="1" applyBorder="1" applyAlignment="1" applyProtection="1">
      <alignment horizontal="center" vertical="center"/>
      <protection hidden="1"/>
    </xf>
    <xf numFmtId="49" fontId="23" fillId="0" borderId="10" xfId="0" applyNumberFormat="1" applyFont="1" applyBorder="1" applyAlignment="1" applyProtection="1">
      <alignment horizontal="center" vertical="center"/>
      <protection hidden="1"/>
    </xf>
    <xf numFmtId="49" fontId="23" fillId="0" borderId="11" xfId="0" applyNumberFormat="1" applyFont="1" applyBorder="1" applyAlignment="1" applyProtection="1">
      <alignment horizontal="center" vertical="center"/>
      <protection hidden="1"/>
    </xf>
    <xf numFmtId="49" fontId="23" fillId="0" borderId="16" xfId="0" applyNumberFormat="1" applyFont="1" applyBorder="1" applyAlignment="1" applyProtection="1">
      <alignment horizontal="center" vertical="center"/>
      <protection hidden="1"/>
    </xf>
    <xf numFmtId="49" fontId="23" fillId="0" borderId="17" xfId="0" applyNumberFormat="1" applyFont="1" applyBorder="1" applyAlignment="1" applyProtection="1">
      <alignment horizontal="center" vertical="center"/>
      <protection hidden="1"/>
    </xf>
    <xf numFmtId="0" fontId="23" fillId="0" borderId="27"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8" xfId="0" applyFont="1" applyBorder="1" applyAlignment="1" applyProtection="1">
      <alignment horizontal="center" vertical="center"/>
      <protection hidden="1"/>
    </xf>
    <xf numFmtId="0" fontId="23" fillId="0" borderId="12"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0" xfId="0" applyFont="1" applyAlignment="1" applyProtection="1">
      <alignment horizontal="center" vertical="center"/>
      <protection locked="0" hidden="1"/>
    </xf>
    <xf numFmtId="0" fontId="23" fillId="0" borderId="10" xfId="0" applyFont="1" applyBorder="1" applyAlignment="1" applyProtection="1">
      <alignment horizontal="center" vertical="center"/>
      <protection hidden="1"/>
    </xf>
    <xf numFmtId="0" fontId="23" fillId="0" borderId="26" xfId="0" applyFont="1" applyBorder="1" applyAlignment="1" applyProtection="1">
      <alignment horizontal="center" vertical="center"/>
      <protection locked="0" hidden="1"/>
    </xf>
    <xf numFmtId="0" fontId="23" fillId="0" borderId="13" xfId="0" applyFont="1" applyBorder="1" applyAlignment="1" applyProtection="1">
      <alignment vertical="center" wrapText="1"/>
      <protection hidden="1"/>
    </xf>
    <xf numFmtId="0" fontId="23" fillId="0" borderId="14" xfId="0" applyFont="1" applyBorder="1" applyAlignment="1" applyProtection="1">
      <alignment vertical="center" wrapText="1"/>
      <protection hidden="1"/>
    </xf>
    <xf numFmtId="0" fontId="23" fillId="0" borderId="15" xfId="0" applyFont="1" applyBorder="1" applyAlignment="1" applyProtection="1">
      <alignment vertical="center" wrapText="1"/>
      <protection hidden="1"/>
    </xf>
    <xf numFmtId="0" fontId="23" fillId="0" borderId="25" xfId="0" applyFont="1" applyBorder="1" applyAlignment="1" applyProtection="1">
      <alignment horizontal="center" vertical="center"/>
      <protection hidden="1"/>
    </xf>
    <xf numFmtId="0" fontId="23" fillId="0" borderId="26" xfId="0" applyFont="1" applyBorder="1" applyAlignment="1" applyProtection="1">
      <alignment horizontal="center" vertical="center"/>
      <protection hidden="1"/>
    </xf>
    <xf numFmtId="0" fontId="23" fillId="0" borderId="29" xfId="0" applyFont="1" applyBorder="1" applyAlignment="1" applyProtection="1">
      <alignment horizontal="center" vertical="center"/>
      <protection hidden="1"/>
    </xf>
    <xf numFmtId="0" fontId="23" fillId="0" borderId="54" xfId="0" applyFont="1" applyBorder="1" applyAlignment="1" applyProtection="1">
      <alignment horizontal="center" vertical="center"/>
      <protection hidden="1"/>
    </xf>
    <xf numFmtId="0" fontId="23" fillId="0" borderId="16" xfId="0" applyFont="1" applyBorder="1" applyAlignment="1" applyProtection="1">
      <alignment horizontal="center" vertical="center"/>
      <protection hidden="1"/>
    </xf>
    <xf numFmtId="0" fontId="23" fillId="0" borderId="66" xfId="0" applyFont="1" applyBorder="1" applyAlignment="1" applyProtection="1">
      <alignment horizontal="center" vertical="center"/>
      <protection hidden="1"/>
    </xf>
    <xf numFmtId="0" fontId="23" fillId="0" borderId="31"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0" fontId="23" fillId="0" borderId="19" xfId="0" applyFont="1" applyBorder="1" applyAlignment="1" applyProtection="1">
      <alignment horizontal="center" vertical="center"/>
      <protection hidden="1"/>
    </xf>
    <xf numFmtId="0" fontId="23" fillId="0" borderId="55" xfId="0" applyFont="1" applyBorder="1" applyAlignment="1" applyProtection="1">
      <alignment horizontal="center" vertical="center"/>
      <protection hidden="1"/>
    </xf>
    <xf numFmtId="0" fontId="23" fillId="0" borderId="43" xfId="0" applyFont="1" applyBorder="1" applyAlignment="1" applyProtection="1">
      <alignment horizontal="center" vertical="center"/>
      <protection hidden="1"/>
    </xf>
    <xf numFmtId="0" fontId="23" fillId="0" borderId="48" xfId="0" applyFont="1" applyBorder="1" applyAlignment="1" applyProtection="1">
      <alignment horizontal="center" vertical="center"/>
      <protection hidden="1"/>
    </xf>
    <xf numFmtId="0" fontId="23" fillId="0" borderId="62" xfId="0" applyFont="1" applyBorder="1" applyAlignment="1" applyProtection="1">
      <alignment horizontal="center" vertical="center"/>
      <protection hidden="1"/>
    </xf>
    <xf numFmtId="0" fontId="23" fillId="0" borderId="49" xfId="0" applyFont="1" applyBorder="1" applyAlignment="1" applyProtection="1">
      <alignment horizontal="center" vertical="center"/>
      <protection hidden="1"/>
    </xf>
    <xf numFmtId="0" fontId="23" fillId="0" borderId="63" xfId="0" applyFont="1" applyBorder="1" applyAlignment="1" applyProtection="1">
      <alignment horizontal="center" vertical="center"/>
      <protection hidden="1"/>
    </xf>
    <xf numFmtId="0" fontId="23" fillId="0" borderId="50" xfId="0" applyFont="1" applyBorder="1" applyAlignment="1" applyProtection="1">
      <alignment horizontal="center" vertical="center"/>
      <protection hidden="1"/>
    </xf>
    <xf numFmtId="0" fontId="23" fillId="0" borderId="51" xfId="0" applyFont="1" applyBorder="1" applyAlignment="1" applyProtection="1">
      <alignment horizontal="center" vertical="center"/>
      <protection hidden="1"/>
    </xf>
    <xf numFmtId="0" fontId="23" fillId="0" borderId="52" xfId="0" applyFont="1" applyBorder="1" applyAlignment="1" applyProtection="1">
      <alignment horizontal="center" vertical="center"/>
      <protection hidden="1"/>
    </xf>
    <xf numFmtId="0" fontId="23" fillId="0" borderId="53" xfId="0" applyFont="1" applyBorder="1" applyAlignment="1" applyProtection="1">
      <alignment horizontal="center" vertical="center"/>
      <protection hidden="1"/>
    </xf>
    <xf numFmtId="0" fontId="23" fillId="0" borderId="65" xfId="0" applyFont="1" applyBorder="1" applyAlignment="1" applyProtection="1">
      <alignment horizontal="center" vertical="center"/>
      <protection hidden="1"/>
    </xf>
    <xf numFmtId="0" fontId="23" fillId="0" borderId="46" xfId="0" applyFont="1" applyBorder="1" applyProtection="1">
      <alignment vertical="center"/>
      <protection hidden="1"/>
    </xf>
    <xf numFmtId="0" fontId="23" fillId="0" borderId="48" xfId="0" applyFont="1" applyBorder="1" applyProtection="1">
      <alignment vertical="center"/>
      <protection hidden="1"/>
    </xf>
    <xf numFmtId="0" fontId="23" fillId="0" borderId="49" xfId="0" applyFont="1" applyBorder="1" applyProtection="1">
      <alignment vertical="center"/>
      <protection hidden="1"/>
    </xf>
    <xf numFmtId="38" fontId="23" fillId="0" borderId="26" xfId="33" applyFont="1" applyFill="1" applyBorder="1" applyAlignment="1" applyProtection="1">
      <alignment horizontal="center" vertical="center"/>
      <protection locked="0" hidden="1"/>
    </xf>
    <xf numFmtId="38" fontId="23" fillId="0" borderId="12" xfId="33" applyFont="1" applyFill="1" applyBorder="1" applyAlignment="1" applyProtection="1">
      <alignment horizontal="center" vertical="center"/>
      <protection locked="0" hidden="1"/>
    </xf>
    <xf numFmtId="0" fontId="23" fillId="0" borderId="55" xfId="0" applyFont="1" applyBorder="1" applyAlignment="1" applyProtection="1">
      <alignment horizontal="center" vertical="center"/>
      <protection locked="0" hidden="1"/>
    </xf>
    <xf numFmtId="0" fontId="23" fillId="0" borderId="43" xfId="0" applyFont="1" applyBorder="1" applyAlignment="1" applyProtection="1">
      <alignment horizontal="center" vertical="center"/>
      <protection locked="0" hidden="1"/>
    </xf>
    <xf numFmtId="0" fontId="23" fillId="0" borderId="47" xfId="0" applyFont="1" applyBorder="1" applyAlignment="1" applyProtection="1">
      <alignment horizontal="center" vertical="center"/>
      <protection locked="0" hidden="1"/>
    </xf>
    <xf numFmtId="0" fontId="23" fillId="0" borderId="65" xfId="0" applyFont="1" applyBorder="1" applyAlignment="1" applyProtection="1">
      <alignment horizontal="center" vertical="center"/>
      <protection locked="0" hidden="1"/>
    </xf>
    <xf numFmtId="0" fontId="23" fillId="0" borderId="11" xfId="0" applyFont="1" applyBorder="1" applyAlignment="1" applyProtection="1">
      <alignment horizontal="center" vertical="center"/>
      <protection locked="0" hidden="1"/>
    </xf>
    <xf numFmtId="0" fontId="23" fillId="0" borderId="17" xfId="0" applyFont="1" applyBorder="1" applyAlignment="1" applyProtection="1">
      <alignment horizontal="center" vertical="center"/>
      <protection locked="0" hidden="1"/>
    </xf>
    <xf numFmtId="0" fontId="23" fillId="0" borderId="47" xfId="0" applyFont="1" applyBorder="1" applyProtection="1">
      <alignment vertical="center"/>
      <protection hidden="1"/>
    </xf>
    <xf numFmtId="0" fontId="22" fillId="0" borderId="25" xfId="0" applyFont="1" applyBorder="1" applyAlignment="1" applyProtection="1">
      <alignment horizontal="center" vertical="center"/>
      <protection hidden="1"/>
    </xf>
    <xf numFmtId="0" fontId="22" fillId="0" borderId="26" xfId="0" applyFont="1" applyBorder="1" applyProtection="1">
      <alignment vertical="center"/>
      <protection hidden="1"/>
    </xf>
    <xf numFmtId="0" fontId="22" fillId="0" borderId="18" xfId="0" applyFont="1" applyBorder="1" applyProtection="1">
      <alignment vertical="center"/>
      <protection hidden="1"/>
    </xf>
    <xf numFmtId="0" fontId="22" fillId="0" borderId="10" xfId="0" applyFont="1" applyBorder="1" applyProtection="1">
      <alignment vertical="center"/>
      <protection hidden="1"/>
    </xf>
    <xf numFmtId="0" fontId="22" fillId="0" borderId="0" xfId="0" applyFont="1" applyProtection="1">
      <alignment vertical="center"/>
      <protection hidden="1"/>
    </xf>
    <xf numFmtId="0" fontId="22" fillId="0" borderId="11" xfId="0" applyFont="1" applyBorder="1" applyProtection="1">
      <alignment vertical="center"/>
      <protection hidden="1"/>
    </xf>
    <xf numFmtId="0" fontId="22" fillId="0" borderId="16" xfId="0" applyFont="1" applyBorder="1" applyProtection="1">
      <alignment vertical="center"/>
      <protection hidden="1"/>
    </xf>
    <xf numFmtId="0" fontId="22" fillId="0" borderId="12" xfId="0" applyFont="1" applyBorder="1" applyProtection="1">
      <alignment vertical="center"/>
      <protection hidden="1"/>
    </xf>
    <xf numFmtId="0" fontId="22" fillId="0" borderId="17" xfId="0" applyFont="1" applyBorder="1" applyProtection="1">
      <alignment vertical="center"/>
      <protection hidden="1"/>
    </xf>
    <xf numFmtId="0" fontId="22" fillId="0" borderId="46" xfId="0" applyFont="1" applyBorder="1" applyAlignment="1" applyProtection="1">
      <alignment horizontal="center" vertical="center"/>
      <protection hidden="1"/>
    </xf>
    <xf numFmtId="0" fontId="22" fillId="0" borderId="46" xfId="0" applyFont="1" applyBorder="1" applyProtection="1">
      <alignment vertical="center"/>
      <protection hidden="1"/>
    </xf>
    <xf numFmtId="0" fontId="22" fillId="0" borderId="48" xfId="0" applyFont="1" applyBorder="1" applyProtection="1">
      <alignment vertical="center"/>
      <protection hidden="1"/>
    </xf>
    <xf numFmtId="0" fontId="23" fillId="0" borderId="25" xfId="0" applyFont="1" applyBorder="1" applyAlignment="1" applyProtection="1">
      <alignment horizontal="center" vertical="center"/>
      <protection locked="0" hidden="1"/>
    </xf>
    <xf numFmtId="0" fontId="23" fillId="0" borderId="31" xfId="0" applyFont="1" applyBorder="1" applyAlignment="1" applyProtection="1">
      <alignment horizontal="center" vertical="center"/>
      <protection locked="0" hidden="1"/>
    </xf>
    <xf numFmtId="0" fontId="23" fillId="0" borderId="18" xfId="0" applyFont="1" applyBorder="1" applyAlignment="1" applyProtection="1">
      <alignment horizontal="center" vertical="center"/>
      <protection locked="0" hidden="1"/>
    </xf>
    <xf numFmtId="0" fontId="22" fillId="0" borderId="23" xfId="0" applyFont="1" applyBorder="1" applyAlignment="1" applyProtection="1">
      <alignment horizontal="center" vertical="center"/>
      <protection hidden="1"/>
    </xf>
    <xf numFmtId="0" fontId="22" fillId="0" borderId="23" xfId="0" applyFont="1" applyBorder="1" applyProtection="1">
      <alignment vertical="center"/>
      <protection hidden="1"/>
    </xf>
    <xf numFmtId="0" fontId="23" fillId="0" borderId="56" xfId="0" applyFont="1" applyBorder="1" applyAlignment="1" applyProtection="1">
      <alignment horizontal="center" vertical="center"/>
      <protection hidden="1"/>
    </xf>
    <xf numFmtId="0" fontId="23" fillId="0" borderId="57" xfId="0" applyFont="1" applyBorder="1" applyProtection="1">
      <alignment vertical="center"/>
      <protection hidden="1"/>
    </xf>
    <xf numFmtId="0" fontId="23" fillId="0" borderId="58" xfId="0" applyFont="1" applyBorder="1" applyProtection="1">
      <alignment vertical="center"/>
      <protection hidden="1"/>
    </xf>
    <xf numFmtId="0" fontId="23" fillId="0" borderId="56" xfId="0" applyFont="1" applyBorder="1" applyProtection="1">
      <alignment vertical="center"/>
      <protection hidden="1"/>
    </xf>
    <xf numFmtId="0" fontId="23" fillId="0" borderId="57" xfId="0" applyFont="1" applyBorder="1" applyAlignment="1" applyProtection="1">
      <alignment horizontal="center" vertical="center"/>
      <protection hidden="1"/>
    </xf>
    <xf numFmtId="0" fontId="23" fillId="0" borderId="59" xfId="0" applyFont="1" applyBorder="1" applyProtection="1">
      <alignment vertical="center"/>
      <protection hidden="1"/>
    </xf>
    <xf numFmtId="0" fontId="23" fillId="0" borderId="13" xfId="0" applyFont="1" applyBorder="1" applyProtection="1">
      <alignment vertical="center"/>
      <protection hidden="1"/>
    </xf>
    <xf numFmtId="0" fontId="23" fillId="0" borderId="14" xfId="0" applyFont="1" applyBorder="1" applyProtection="1">
      <alignment vertical="center"/>
      <protection hidden="1"/>
    </xf>
    <xf numFmtId="0" fontId="23" fillId="0" borderId="15" xfId="0" applyFont="1" applyBorder="1" applyProtection="1">
      <alignment vertical="center"/>
      <protection hidden="1"/>
    </xf>
    <xf numFmtId="0" fontId="23" fillId="0" borderId="46" xfId="0" applyFont="1" applyBorder="1" applyAlignment="1" applyProtection="1">
      <alignment horizontal="left" vertical="center"/>
      <protection hidden="1"/>
    </xf>
    <xf numFmtId="0" fontId="23" fillId="0" borderId="48" xfId="0" applyFont="1" applyBorder="1" applyAlignment="1" applyProtection="1">
      <alignment horizontal="left" vertical="center"/>
      <protection hidden="1"/>
    </xf>
    <xf numFmtId="0" fontId="23" fillId="0" borderId="0" xfId="0" applyFont="1" applyAlignment="1" applyProtection="1">
      <alignment horizontal="center" vertical="top"/>
      <protection hidden="1"/>
    </xf>
    <xf numFmtId="0" fontId="23" fillId="0" borderId="12" xfId="0" applyFont="1" applyBorder="1" applyAlignment="1" applyProtection="1">
      <alignment horizontal="center" vertical="top"/>
      <protection hidden="1"/>
    </xf>
    <xf numFmtId="0" fontId="23" fillId="0" borderId="19" xfId="0" applyFont="1" applyBorder="1" applyAlignment="1" applyProtection="1">
      <alignment horizontal="left" vertical="center" wrapText="1"/>
      <protection hidden="1"/>
    </xf>
    <xf numFmtId="0" fontId="23" fillId="0" borderId="20" xfId="0" applyFont="1" applyBorder="1" applyAlignment="1" applyProtection="1">
      <alignment horizontal="left" vertical="center" wrapText="1"/>
      <protection hidden="1"/>
    </xf>
    <xf numFmtId="0" fontId="23" fillId="0" borderId="21" xfId="0" applyFont="1" applyBorder="1" applyAlignment="1" applyProtection="1">
      <alignment horizontal="left" vertical="center" wrapText="1"/>
      <protection hidden="1"/>
    </xf>
    <xf numFmtId="0" fontId="23" fillId="0" borderId="19" xfId="0" applyFont="1" applyBorder="1" applyAlignment="1" applyProtection="1">
      <alignment horizontal="left" vertical="center"/>
      <protection hidden="1"/>
    </xf>
    <xf numFmtId="0" fontId="23" fillId="0" borderId="20" xfId="0" applyFont="1" applyBorder="1" applyAlignment="1" applyProtection="1">
      <alignment horizontal="left" vertical="center"/>
      <protection hidden="1"/>
    </xf>
    <xf numFmtId="0" fontId="23" fillId="0" borderId="21" xfId="0" applyFont="1" applyBorder="1" applyAlignment="1" applyProtection="1">
      <alignment horizontal="left" vertical="center"/>
      <protection hidden="1"/>
    </xf>
    <xf numFmtId="0" fontId="23" fillId="0" borderId="10" xfId="0" applyFont="1" applyBorder="1" applyAlignment="1" applyProtection="1">
      <alignment horizontal="left" vertical="center"/>
      <protection hidden="1"/>
    </xf>
    <xf numFmtId="0" fontId="23" fillId="0" borderId="0" xfId="0" applyFont="1" applyAlignment="1" applyProtection="1">
      <alignment horizontal="left" vertical="center"/>
      <protection hidden="1"/>
    </xf>
    <xf numFmtId="0" fontId="23" fillId="0" borderId="11" xfId="0" applyFont="1" applyBorder="1" applyAlignment="1" applyProtection="1">
      <alignment horizontal="left" vertical="center"/>
      <protection hidden="1"/>
    </xf>
    <xf numFmtId="0" fontId="23" fillId="0" borderId="0" xfId="0" applyFont="1" applyAlignment="1" applyProtection="1">
      <alignment horizontal="center" vertical="top"/>
      <protection locked="0" hidden="1"/>
    </xf>
    <xf numFmtId="0" fontId="23" fillId="0" borderId="12" xfId="0" applyFont="1" applyBorder="1" applyAlignment="1" applyProtection="1">
      <alignment horizontal="center" vertical="top"/>
      <protection locked="0" hidden="1"/>
    </xf>
    <xf numFmtId="0" fontId="23" fillId="0" borderId="45" xfId="0" applyFont="1" applyBorder="1" applyAlignment="1" applyProtection="1">
      <alignment horizontal="center" vertical="center"/>
      <protection hidden="1"/>
    </xf>
    <xf numFmtId="0" fontId="23" fillId="0" borderId="13" xfId="0" applyFont="1" applyBorder="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5" xfId="0" applyFont="1" applyBorder="1" applyAlignment="1" applyProtection="1">
      <alignment horizontal="left" vertical="center" wrapText="1"/>
      <protection hidden="1"/>
    </xf>
    <xf numFmtId="0" fontId="23" fillId="0" borderId="10" xfId="0" applyFont="1" applyBorder="1" applyAlignment="1" applyProtection="1">
      <alignment horizontal="center" vertical="center"/>
      <protection locked="0" hidden="1"/>
    </xf>
    <xf numFmtId="0" fontId="23" fillId="0" borderId="40" xfId="0" applyFont="1" applyBorder="1" applyAlignment="1" applyProtection="1">
      <alignment horizontal="center" vertical="center"/>
      <protection hidden="1"/>
    </xf>
    <xf numFmtId="0" fontId="23" fillId="0" borderId="60" xfId="0" applyFont="1" applyBorder="1" applyAlignment="1" applyProtection="1">
      <alignment horizontal="center" vertical="center"/>
      <protection hidden="1"/>
    </xf>
    <xf numFmtId="0" fontId="23" fillId="0" borderId="36" xfId="0" applyFont="1" applyBorder="1" applyAlignment="1" applyProtection="1">
      <alignment vertical="center" wrapText="1"/>
      <protection hidden="1"/>
    </xf>
    <xf numFmtId="0" fontId="23" fillId="0" borderId="37" xfId="0" applyFont="1" applyBorder="1" applyProtection="1">
      <alignment vertical="center"/>
      <protection hidden="1"/>
    </xf>
    <xf numFmtId="0" fontId="23" fillId="0" borderId="38" xfId="0" applyFont="1" applyBorder="1" applyProtection="1">
      <alignment vertical="center"/>
      <protection hidden="1"/>
    </xf>
    <xf numFmtId="0" fontId="23" fillId="0" borderId="36" xfId="0" applyFont="1" applyBorder="1" applyProtection="1">
      <alignment vertical="center"/>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3" fillId="0" borderId="21" xfId="0" applyFont="1" applyBorder="1" applyProtection="1">
      <alignment vertical="center"/>
      <protection hidden="1"/>
    </xf>
    <xf numFmtId="0" fontId="23" fillId="0" borderId="46" xfId="0" applyFont="1" applyBorder="1" applyAlignment="1" applyProtection="1">
      <alignment vertical="center" wrapText="1"/>
      <protection hidden="1"/>
    </xf>
    <xf numFmtId="0" fontId="23" fillId="0" borderId="0" xfId="0" applyFont="1" applyAlignment="1" applyProtection="1">
      <alignment horizontal="center" vertical="top" wrapText="1"/>
      <protection hidden="1"/>
    </xf>
    <xf numFmtId="0" fontId="23" fillId="0" borderId="12" xfId="0" applyFont="1" applyBorder="1" applyAlignment="1" applyProtection="1">
      <alignment horizontal="center" vertical="top" wrapText="1"/>
      <protection hidden="1"/>
    </xf>
    <xf numFmtId="0" fontId="23" fillId="0" borderId="19" xfId="0" applyFont="1" applyBorder="1" applyAlignment="1" applyProtection="1">
      <alignment vertical="center" wrapText="1"/>
      <protection hidden="1"/>
    </xf>
    <xf numFmtId="0" fontId="23" fillId="0" borderId="20" xfId="0" applyFont="1" applyBorder="1" applyAlignment="1" applyProtection="1">
      <alignment vertical="center" wrapText="1"/>
      <protection hidden="1"/>
    </xf>
    <xf numFmtId="0" fontId="23" fillId="0" borderId="25" xfId="0" applyFont="1" applyBorder="1" applyAlignment="1" applyProtection="1">
      <alignment horizontal="left" vertical="center"/>
      <protection hidden="1"/>
    </xf>
    <xf numFmtId="0" fontId="23" fillId="0" borderId="26" xfId="0" applyFont="1" applyBorder="1" applyAlignment="1" applyProtection="1">
      <alignment horizontal="left" vertical="center"/>
      <protection hidden="1"/>
    </xf>
    <xf numFmtId="0" fontId="23" fillId="0" borderId="18" xfId="0" applyFont="1" applyBorder="1" applyAlignment="1" applyProtection="1">
      <alignment horizontal="left" vertical="center"/>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3" fillId="0" borderId="15" xfId="0" applyFont="1" applyBorder="1" applyAlignment="1" applyProtection="1">
      <alignment horizontal="left" vertical="center"/>
      <protection hidden="1"/>
    </xf>
    <xf numFmtId="0" fontId="23" fillId="0" borderId="16" xfId="0" applyFont="1" applyBorder="1" applyAlignment="1" applyProtection="1">
      <alignment horizontal="left" vertical="center"/>
      <protection hidden="1"/>
    </xf>
    <xf numFmtId="0" fontId="23" fillId="0" borderId="12"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1" xfId="0" applyFont="1" applyBorder="1" applyAlignment="1" applyProtection="1">
      <alignment vertical="center" wrapText="1"/>
      <protection hidden="1"/>
    </xf>
    <xf numFmtId="0" fontId="23" fillId="0" borderId="36" xfId="0" applyFont="1" applyBorder="1" applyAlignment="1" applyProtection="1">
      <alignment horizontal="left" vertical="center"/>
      <protection hidden="1"/>
    </xf>
    <xf numFmtId="0" fontId="23" fillId="0" borderId="37" xfId="0" applyFont="1" applyBorder="1" applyAlignment="1" applyProtection="1">
      <alignment horizontal="left" vertical="center"/>
      <protection hidden="1"/>
    </xf>
    <xf numFmtId="0" fontId="23" fillId="0" borderId="38" xfId="0" applyFont="1" applyBorder="1" applyAlignment="1" applyProtection="1">
      <alignment horizontal="left" vertical="center"/>
      <protection hidden="1"/>
    </xf>
    <xf numFmtId="0" fontId="23" fillId="0" borderId="22" xfId="0" applyFont="1" applyBorder="1" applyAlignment="1" applyProtection="1">
      <alignment horizontal="center" vertical="center"/>
      <protection locked="0" hidden="1"/>
    </xf>
    <xf numFmtId="0" fontId="23" fillId="0" borderId="35" xfId="0" applyFont="1" applyBorder="1" applyAlignment="1" applyProtection="1">
      <alignment horizontal="center" vertical="center"/>
      <protection locked="0" hidden="1"/>
    </xf>
    <xf numFmtId="0" fontId="23" fillId="0" borderId="39" xfId="0" applyFont="1" applyBorder="1" applyAlignment="1" applyProtection="1">
      <alignment horizontal="center" vertical="center"/>
      <protection locked="0" hidden="1"/>
    </xf>
    <xf numFmtId="0" fontId="23" fillId="0" borderId="55" xfId="0" applyFont="1" applyBorder="1" applyAlignment="1" applyProtection="1">
      <alignment vertical="center" wrapText="1"/>
      <protection hidden="1"/>
    </xf>
    <xf numFmtId="0" fontId="23" fillId="0" borderId="55" xfId="0" applyFont="1" applyBorder="1" applyProtection="1">
      <alignment vertical="center"/>
      <protection hidden="1"/>
    </xf>
    <xf numFmtId="0" fontId="7" fillId="0" borderId="0" xfId="0" applyFont="1" applyAlignment="1" applyProtection="1">
      <alignment horizontal="center" vertical="center"/>
      <protection hidden="1"/>
    </xf>
    <xf numFmtId="0" fontId="22" fillId="0" borderId="26" xfId="0" applyFont="1" applyBorder="1" applyAlignment="1" applyProtection="1">
      <protection hidden="1"/>
    </xf>
    <xf numFmtId="0" fontId="22" fillId="0" borderId="12" xfId="0" applyFont="1" applyBorder="1" applyAlignment="1" applyProtection="1">
      <protection hidden="1"/>
    </xf>
    <xf numFmtId="0" fontId="21" fillId="0" borderId="26" xfId="0" applyFont="1" applyBorder="1" applyAlignment="1" applyProtection="1">
      <alignment horizontal="center"/>
      <protection hidden="1"/>
    </xf>
    <xf numFmtId="0" fontId="21" fillId="0" borderId="12" xfId="0" applyFont="1" applyBorder="1" applyAlignment="1" applyProtection="1">
      <alignment horizontal="center"/>
      <protection hidden="1"/>
    </xf>
    <xf numFmtId="0" fontId="22" fillId="0" borderId="0" xfId="0" applyFont="1" applyAlignment="1" applyProtection="1">
      <alignment horizontal="left" shrinkToFit="1"/>
      <protection locked="0" hidden="1"/>
    </xf>
    <xf numFmtId="0" fontId="22" fillId="0" borderId="12" xfId="0" applyFont="1" applyBorder="1" applyAlignment="1" applyProtection="1">
      <alignment horizontal="left" shrinkToFit="1"/>
      <protection locked="0" hidden="1"/>
    </xf>
    <xf numFmtId="0" fontId="21" fillId="0" borderId="0" xfId="0" applyFont="1" applyAlignment="1" applyProtection="1">
      <alignment horizontal="center"/>
      <protection hidden="1"/>
    </xf>
    <xf numFmtId="0" fontId="22" fillId="0" borderId="0" xfId="0" applyFont="1" applyAlignment="1" applyProtection="1">
      <alignment horizontal="right" vertical="center"/>
      <protection hidden="1"/>
    </xf>
    <xf numFmtId="0" fontId="21" fillId="0" borderId="0" xfId="0" applyFont="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2" fillId="0" borderId="0" xfId="0" applyFont="1" applyAlignment="1" applyProtection="1">
      <alignment horizontal="center"/>
      <protection hidden="1"/>
    </xf>
    <xf numFmtId="0" fontId="22" fillId="0" borderId="12" xfId="0" applyFont="1" applyBorder="1" applyAlignment="1" applyProtection="1">
      <alignment horizontal="center"/>
      <protection hidden="1"/>
    </xf>
    <xf numFmtId="0" fontId="23" fillId="0" borderId="46" xfId="0" applyFont="1" applyBorder="1" applyAlignment="1" applyProtection="1">
      <alignment horizontal="center" vertical="center"/>
      <protection hidden="1"/>
    </xf>
    <xf numFmtId="0" fontId="23" fillId="0" borderId="47" xfId="0" applyFont="1" applyBorder="1" applyAlignment="1" applyProtection="1">
      <alignment horizontal="center" vertical="center"/>
      <protection hidden="1"/>
    </xf>
    <xf numFmtId="176" fontId="23" fillId="0" borderId="0" xfId="0" applyNumberFormat="1" applyFont="1" applyAlignment="1" applyProtection="1">
      <alignment horizontal="left" vertical="top"/>
      <protection hidden="1"/>
    </xf>
    <xf numFmtId="0" fontId="23" fillId="0" borderId="0" xfId="0" applyFont="1" applyAlignment="1" applyProtection="1">
      <alignment horizontal="left" vertical="top"/>
      <protection hidden="1"/>
    </xf>
    <xf numFmtId="176" fontId="23" fillId="0" borderId="0" xfId="0" applyNumberFormat="1" applyFont="1" applyAlignment="1" applyProtection="1">
      <alignment horizontal="center" vertical="top"/>
      <protection locked="0" hidden="1"/>
    </xf>
    <xf numFmtId="176" fontId="23" fillId="0" borderId="12" xfId="0" applyNumberFormat="1" applyFont="1" applyBorder="1" applyAlignment="1" applyProtection="1">
      <alignment horizontal="center" vertical="top"/>
      <protection locked="0" hidden="1"/>
    </xf>
    <xf numFmtId="0" fontId="23" fillId="0" borderId="25" xfId="0" applyFont="1" applyBorder="1" applyAlignment="1" applyProtection="1">
      <protection hidden="1"/>
    </xf>
    <xf numFmtId="0" fontId="23" fillId="0" borderId="26" xfId="0" applyFont="1" applyBorder="1" applyAlignment="1" applyProtection="1">
      <protection hidden="1"/>
    </xf>
    <xf numFmtId="0" fontId="23" fillId="0" borderId="18" xfId="0" applyFont="1" applyBorder="1" applyAlignment="1" applyProtection="1">
      <protection hidden="1"/>
    </xf>
    <xf numFmtId="0" fontId="23" fillId="0" borderId="16" xfId="0" applyFont="1" applyBorder="1" applyAlignment="1" applyProtection="1">
      <protection hidden="1"/>
    </xf>
    <xf numFmtId="0" fontId="23" fillId="0" borderId="12" xfId="0" applyFont="1" applyBorder="1" applyAlignment="1" applyProtection="1">
      <protection hidden="1"/>
    </xf>
    <xf numFmtId="0" fontId="23" fillId="0" borderId="17" xfId="0" applyFont="1" applyBorder="1" applyAlignment="1" applyProtection="1">
      <protection hidden="1"/>
    </xf>
    <xf numFmtId="0" fontId="22" fillId="0" borderId="0" xfId="0" applyFont="1" applyAlignment="1" applyProtection="1">
      <alignment horizontal="center"/>
      <protection locked="0" hidden="1"/>
    </xf>
    <xf numFmtId="0" fontId="22" fillId="0" borderId="12" xfId="0" applyFont="1" applyBorder="1" applyAlignment="1" applyProtection="1">
      <alignment horizontal="center"/>
      <protection locked="0" hidden="1"/>
    </xf>
    <xf numFmtId="0" fontId="23" fillId="0" borderId="13" xfId="0" applyFont="1" applyBorder="1" applyAlignment="1" applyProtection="1">
      <alignment horizontal="center" vertical="center"/>
      <protection hidden="1"/>
    </xf>
    <xf numFmtId="0" fontId="23" fillId="0" borderId="14"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55" xfId="0" applyFont="1" applyBorder="1" applyAlignment="1" applyProtection="1">
      <alignment horizontal="left" vertical="center"/>
      <protection hidden="1"/>
    </xf>
    <xf numFmtId="0" fontId="23" fillId="0" borderId="49" xfId="0" applyFont="1" applyBorder="1" applyAlignment="1" applyProtection="1">
      <alignment horizontal="left" vertical="center"/>
      <protection hidden="1"/>
    </xf>
    <xf numFmtId="38" fontId="23" fillId="0" borderId="10" xfId="33" applyFont="1" applyFill="1" applyBorder="1" applyAlignment="1" applyProtection="1">
      <alignment horizontal="left" vertical="center"/>
      <protection hidden="1"/>
    </xf>
    <xf numFmtId="38" fontId="23" fillId="0" borderId="0" xfId="33" applyFont="1" applyFill="1" applyBorder="1" applyAlignment="1" applyProtection="1">
      <alignment horizontal="left" vertical="center"/>
      <protection hidden="1"/>
    </xf>
    <xf numFmtId="38" fontId="23" fillId="0" borderId="11" xfId="33" applyFont="1" applyFill="1" applyBorder="1" applyAlignment="1" applyProtection="1">
      <alignment horizontal="left" vertical="center"/>
      <protection hidden="1"/>
    </xf>
    <xf numFmtId="0" fontId="22" fillId="0" borderId="47" xfId="0" applyFont="1" applyBorder="1" applyProtection="1">
      <alignment vertical="center"/>
      <protection hidden="1"/>
    </xf>
    <xf numFmtId="0" fontId="23" fillId="0" borderId="25" xfId="0" applyFont="1" applyBorder="1" applyAlignment="1" applyProtection="1">
      <alignment horizontal="left" vertical="center" shrinkToFit="1"/>
      <protection locked="0" hidden="1"/>
    </xf>
    <xf numFmtId="0" fontId="23" fillId="0" borderId="26" xfId="0" applyFont="1" applyBorder="1" applyAlignment="1" applyProtection="1">
      <alignment horizontal="left" vertical="center" shrinkToFit="1"/>
      <protection locked="0" hidden="1"/>
    </xf>
    <xf numFmtId="0" fontId="23" fillId="0" borderId="18" xfId="0" applyFont="1" applyBorder="1" applyAlignment="1" applyProtection="1">
      <alignment horizontal="left" vertical="center" shrinkToFit="1"/>
      <protection locked="0" hidden="1"/>
    </xf>
    <xf numFmtId="0" fontId="23" fillId="0" borderId="16" xfId="0" applyFont="1" applyBorder="1" applyAlignment="1" applyProtection="1">
      <alignment horizontal="left" vertical="center" shrinkToFit="1"/>
      <protection locked="0" hidden="1"/>
    </xf>
    <xf numFmtId="0" fontId="23" fillId="0" borderId="12" xfId="0" applyFont="1" applyBorder="1" applyAlignment="1" applyProtection="1">
      <alignment horizontal="left" vertical="center" shrinkToFit="1"/>
      <protection locked="0" hidden="1"/>
    </xf>
    <xf numFmtId="0" fontId="23" fillId="0" borderId="17" xfId="0" applyFont="1" applyBorder="1" applyAlignment="1" applyProtection="1">
      <alignment horizontal="left" vertical="center" shrinkToFit="1"/>
      <protection locked="0" hidden="1"/>
    </xf>
    <xf numFmtId="0" fontId="22" fillId="0" borderId="46" xfId="0" applyFont="1" applyBorder="1" applyAlignment="1" applyProtection="1">
      <alignment horizontal="left" vertical="center"/>
      <protection hidden="1"/>
    </xf>
    <xf numFmtId="0" fontId="1" fillId="0" borderId="46" xfId="0" applyFont="1" applyBorder="1" applyProtection="1">
      <alignment vertical="center"/>
      <protection hidden="1"/>
    </xf>
    <xf numFmtId="0" fontId="22" fillId="0" borderId="48" xfId="0" applyFont="1" applyBorder="1" applyAlignment="1" applyProtection="1">
      <alignment horizontal="left" vertical="center"/>
      <protection hidden="1"/>
    </xf>
    <xf numFmtId="0" fontId="1" fillId="0" borderId="48" xfId="0" applyFont="1" applyBorder="1" applyProtection="1">
      <alignment vertical="center"/>
      <protection hidden="1"/>
    </xf>
    <xf numFmtId="0" fontId="1" fillId="0" borderId="47" xfId="0" applyFont="1" applyBorder="1" applyProtection="1">
      <alignment vertical="center"/>
      <protection hidden="1"/>
    </xf>
    <xf numFmtId="176" fontId="23" fillId="0" borderId="0" xfId="0" applyNumberFormat="1" applyFont="1" applyAlignment="1" applyProtection="1">
      <alignment horizontal="center" vertical="top"/>
      <protection hidden="1"/>
    </xf>
    <xf numFmtId="0" fontId="23" fillId="0" borderId="10" xfId="0" applyFont="1" applyBorder="1" applyAlignment="1" applyProtection="1">
      <alignment horizontal="right" vertical="top"/>
      <protection hidden="1"/>
    </xf>
    <xf numFmtId="0" fontId="23" fillId="0" borderId="0" xfId="0" applyFont="1" applyAlignment="1" applyProtection="1">
      <alignment horizontal="right" vertical="top"/>
      <protection hidden="1"/>
    </xf>
    <xf numFmtId="0" fontId="23" fillId="0" borderId="29" xfId="0" applyFont="1" applyBorder="1" applyAlignment="1" applyProtection="1">
      <alignment horizontal="center" vertical="center"/>
      <protection locked="0" hidden="1"/>
    </xf>
    <xf numFmtId="0" fontId="23" fillId="0" borderId="54" xfId="0" applyFont="1" applyBorder="1" applyAlignment="1" applyProtection="1">
      <alignment horizontal="center" vertical="center"/>
      <protection locked="0" hidden="1"/>
    </xf>
    <xf numFmtId="0" fontId="23" fillId="0" borderId="25" xfId="0" applyFont="1" applyBorder="1" applyAlignment="1" applyProtection="1">
      <alignment horizontal="left" vertical="center" shrinkToFit="1"/>
      <protection hidden="1"/>
    </xf>
    <xf numFmtId="0" fontId="23" fillId="0" borderId="26" xfId="0" applyFont="1" applyBorder="1" applyAlignment="1" applyProtection="1">
      <alignment horizontal="left" vertical="center" shrinkToFit="1"/>
      <protection hidden="1"/>
    </xf>
    <xf numFmtId="0" fontId="23" fillId="0" borderId="18" xfId="0" applyFont="1" applyBorder="1" applyAlignment="1" applyProtection="1">
      <alignment horizontal="left" vertical="center" shrinkToFit="1"/>
      <protection hidden="1"/>
    </xf>
    <xf numFmtId="0" fontId="23" fillId="0" borderId="16" xfId="0" applyFont="1" applyBorder="1" applyAlignment="1" applyProtection="1">
      <alignment horizontal="left" vertical="center" shrinkToFit="1"/>
      <protection hidden="1"/>
    </xf>
    <xf numFmtId="0" fontId="23" fillId="0" borderId="12" xfId="0" applyFont="1" applyBorder="1" applyAlignment="1" applyProtection="1">
      <alignment horizontal="left" vertical="center" shrinkToFit="1"/>
      <protection hidden="1"/>
    </xf>
    <xf numFmtId="0" fontId="23" fillId="0" borderId="17" xfId="0" applyFont="1" applyBorder="1" applyAlignment="1" applyProtection="1">
      <alignment horizontal="left" vertical="center" shrinkToFit="1"/>
      <protection hidden="1"/>
    </xf>
    <xf numFmtId="0" fontId="23" fillId="0" borderId="16" xfId="0" applyFont="1" applyBorder="1" applyAlignment="1" applyProtection="1">
      <alignment horizontal="center" vertical="center"/>
      <protection locked="0" hidden="1"/>
    </xf>
    <xf numFmtId="0" fontId="23" fillId="0" borderId="25" xfId="0" applyFont="1" applyBorder="1" applyAlignment="1" applyProtection="1">
      <alignment horizontal="center" vertical="center" wrapText="1" shrinkToFit="1"/>
      <protection hidden="1"/>
    </xf>
    <xf numFmtId="0" fontId="23" fillId="0" borderId="18" xfId="0" applyFont="1" applyBorder="1" applyAlignment="1" applyProtection="1">
      <alignment horizontal="center" vertical="center" wrapText="1" shrinkToFit="1"/>
      <protection hidden="1"/>
    </xf>
    <xf numFmtId="0" fontId="23" fillId="0" borderId="10" xfId="0" applyFont="1" applyBorder="1" applyAlignment="1" applyProtection="1">
      <alignment horizontal="center" vertical="center" wrapText="1" shrinkToFit="1"/>
      <protection hidden="1"/>
    </xf>
    <xf numFmtId="0" fontId="23" fillId="0" borderId="11" xfId="0" applyFont="1" applyBorder="1" applyAlignment="1" applyProtection="1">
      <alignment horizontal="center" vertical="center" wrapText="1" shrinkToFit="1"/>
      <protection hidden="1"/>
    </xf>
    <xf numFmtId="0" fontId="23" fillId="0" borderId="16" xfId="0" applyFont="1" applyBorder="1" applyAlignment="1" applyProtection="1">
      <alignment horizontal="center" vertical="center" wrapText="1" shrinkToFit="1"/>
      <protection hidden="1"/>
    </xf>
    <xf numFmtId="0" fontId="23" fillId="0" borderId="17" xfId="0" applyFont="1" applyBorder="1" applyAlignment="1" applyProtection="1">
      <alignment horizontal="center" vertical="center" wrapText="1" shrinkToFit="1"/>
      <protection hidden="1"/>
    </xf>
    <xf numFmtId="0" fontId="22" fillId="0" borderId="26" xfId="0" applyFont="1" applyBorder="1" applyAlignment="1" applyProtection="1">
      <alignment horizontal="left"/>
      <protection hidden="1"/>
    </xf>
    <xf numFmtId="0" fontId="22" fillId="0" borderId="12" xfId="0" applyFont="1" applyBorder="1" applyAlignment="1" applyProtection="1">
      <alignment horizontal="left"/>
      <protection hidden="1"/>
    </xf>
    <xf numFmtId="0" fontId="22" fillId="0" borderId="26" xfId="0" applyFont="1" applyBorder="1" applyAlignment="1" applyProtection="1">
      <alignment horizontal="left"/>
      <protection locked="0" hidden="1"/>
    </xf>
    <xf numFmtId="0" fontId="22" fillId="0" borderId="12" xfId="0" applyFont="1" applyBorder="1" applyAlignment="1" applyProtection="1">
      <alignment horizontal="left"/>
      <protection locked="0" hidden="1"/>
    </xf>
    <xf numFmtId="0" fontId="22" fillId="0" borderId="26"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23" fillId="0" borderId="36" xfId="0" applyFont="1" applyBorder="1" applyAlignment="1" applyProtection="1">
      <alignment horizontal="left" vertical="center" wrapText="1"/>
      <protection hidden="1"/>
    </xf>
    <xf numFmtId="0" fontId="23" fillId="0" borderId="14" xfId="0" applyFont="1" applyBorder="1" applyAlignment="1" applyProtection="1">
      <alignment horizontal="center" vertical="top"/>
      <protection hidden="1"/>
    </xf>
    <xf numFmtId="0" fontId="22" fillId="0" borderId="0" xfId="0" applyFont="1" applyAlignment="1" applyProtection="1">
      <alignment horizontal="center" vertical="center"/>
      <protection locked="0" hidden="1"/>
    </xf>
    <xf numFmtId="0" fontId="22" fillId="0" borderId="12" xfId="0" applyFont="1" applyBorder="1" applyAlignment="1" applyProtection="1">
      <alignment horizontal="center" vertical="center"/>
      <protection locked="0" hidden="1"/>
    </xf>
    <xf numFmtId="0" fontId="22" fillId="0" borderId="0" xfId="0" applyFont="1" applyAlignment="1" applyProtection="1">
      <alignment horizontal="center" vertical="center"/>
      <protection hidden="1"/>
    </xf>
    <xf numFmtId="0" fontId="22" fillId="0" borderId="26" xfId="0" applyFont="1" applyBorder="1" applyAlignment="1" applyProtection="1">
      <alignment horizontal="center" vertical="center"/>
      <protection locked="0" hidden="1"/>
    </xf>
    <xf numFmtId="0" fontId="23" fillId="0" borderId="19" xfId="0" applyFont="1" applyBorder="1" applyAlignment="1" applyProtection="1">
      <alignment horizontal="left" vertical="top"/>
      <protection hidden="1"/>
    </xf>
    <xf numFmtId="0" fontId="23" fillId="0" borderId="20" xfId="0" applyFont="1" applyBorder="1" applyAlignment="1" applyProtection="1">
      <alignment horizontal="left" vertical="top"/>
      <protection hidden="1"/>
    </xf>
    <xf numFmtId="0" fontId="23" fillId="0" borderId="21" xfId="0" applyFont="1" applyBorder="1" applyAlignment="1" applyProtection="1">
      <alignment horizontal="left" vertical="top"/>
      <protection hidden="1"/>
    </xf>
    <xf numFmtId="0" fontId="23" fillId="0" borderId="10" xfId="0" applyFont="1" applyBorder="1" applyAlignment="1" applyProtection="1">
      <alignment horizontal="left" vertical="top"/>
      <protection hidden="1"/>
    </xf>
    <xf numFmtId="0" fontId="23" fillId="0" borderId="11" xfId="0" applyFont="1" applyBorder="1" applyAlignment="1" applyProtection="1">
      <alignment horizontal="left" vertical="top"/>
      <protection hidden="1"/>
    </xf>
    <xf numFmtId="0" fontId="23" fillId="0" borderId="10"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15" xfId="0" applyFont="1" applyBorder="1" applyAlignment="1" applyProtection="1">
      <alignment horizontal="left" vertical="top" wrapText="1"/>
      <protection hidden="1"/>
    </xf>
    <xf numFmtId="0" fontId="23" fillId="0" borderId="40" xfId="0" applyFont="1" applyBorder="1" applyAlignment="1" applyProtection="1">
      <alignment horizontal="center" vertical="center"/>
      <protection locked="0" hidden="1"/>
    </xf>
    <xf numFmtId="0" fontId="23" fillId="0" borderId="41" xfId="0" applyFont="1" applyBorder="1" applyAlignment="1" applyProtection="1">
      <alignment horizontal="center" vertical="center"/>
      <protection locked="0" hidden="1"/>
    </xf>
    <xf numFmtId="0" fontId="23" fillId="0" borderId="42" xfId="0" applyFont="1" applyBorder="1" applyAlignment="1" applyProtection="1">
      <alignment horizontal="center" vertical="center"/>
      <protection locked="0" hidden="1"/>
    </xf>
    <xf numFmtId="0" fontId="23" fillId="0" borderId="44" xfId="0" applyFont="1" applyBorder="1" applyAlignment="1" applyProtection="1">
      <alignment horizontal="center" vertical="center"/>
      <protection locked="0" hidden="1"/>
    </xf>
    <xf numFmtId="0" fontId="23" fillId="0" borderId="61" xfId="0" applyFont="1" applyBorder="1" applyAlignment="1" applyProtection="1">
      <alignment horizontal="center" vertical="center"/>
      <protection locked="0" hidden="1"/>
    </xf>
    <xf numFmtId="0" fontId="23" fillId="0" borderId="51" xfId="0" applyFont="1" applyBorder="1" applyAlignment="1" applyProtection="1">
      <alignment horizontal="center" vertical="center"/>
      <protection locked="0" hidden="1"/>
    </xf>
    <xf numFmtId="0" fontId="23" fillId="0" borderId="10" xfId="0" applyFont="1" applyBorder="1" applyAlignment="1" applyProtection="1">
      <alignment horizontal="right" vertical="top" wrapText="1"/>
      <protection hidden="1"/>
    </xf>
    <xf numFmtId="0" fontId="23" fillId="0" borderId="0" xfId="0" applyFont="1" applyAlignment="1" applyProtection="1">
      <alignment horizontal="right" vertical="top" wrapText="1"/>
      <protection hidden="1"/>
    </xf>
    <xf numFmtId="0" fontId="23" fillId="0" borderId="16" xfId="0" applyFont="1" applyBorder="1" applyAlignment="1" applyProtection="1">
      <alignment horizontal="right" vertical="top" wrapText="1"/>
      <protection hidden="1"/>
    </xf>
    <xf numFmtId="0" fontId="23" fillId="0" borderId="12" xfId="0" applyFont="1" applyBorder="1" applyAlignment="1" applyProtection="1">
      <alignment horizontal="right" vertical="top" wrapText="1"/>
      <protection hidden="1"/>
    </xf>
    <xf numFmtId="0" fontId="22" fillId="0" borderId="23" xfId="0" applyFont="1" applyBorder="1" applyAlignment="1">
      <alignment horizontal="center" vertical="center"/>
    </xf>
    <xf numFmtId="0" fontId="22" fillId="0" borderId="46" xfId="0" applyFont="1" applyBorder="1" applyAlignment="1">
      <alignment horizontal="center" vertical="center"/>
    </xf>
    <xf numFmtId="0" fontId="22" fillId="0" borderId="48" xfId="0" applyFont="1" applyBorder="1" applyAlignment="1">
      <alignment horizontal="center" vertical="center"/>
    </xf>
    <xf numFmtId="0" fontId="22" fillId="0" borderId="47" xfId="0" applyFont="1" applyBorder="1" applyAlignment="1">
      <alignment horizontal="center" vertical="center"/>
    </xf>
    <xf numFmtId="0" fontId="22" fillId="0" borderId="0" xfId="0" applyFont="1" applyAlignment="1" applyProtection="1">
      <alignment shrinkToFit="1"/>
      <protection hidden="1"/>
    </xf>
    <xf numFmtId="0" fontId="22" fillId="0" borderId="12" xfId="0" applyFont="1" applyBorder="1" applyAlignment="1" applyProtection="1">
      <alignment shrinkToFi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54ECC4AD-7DFE-4F94-BEE5-A3B59E503B25}"/>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4239CDDA-A755-4DB0-9ED8-04BB5179DE3F}"/>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R897"/>
  <sheetViews>
    <sheetView showGridLines="0" showRowColHeaders="0" tabSelected="1" zoomScale="96" zoomScaleNormal="96" zoomScaleSheetLayoutView="55" workbookViewId="0">
      <selection activeCell="F8" sqref="F8:O9"/>
    </sheetView>
  </sheetViews>
  <sheetFormatPr defaultColWidth="0" defaultRowHeight="13" zeroHeight="1" x14ac:dyDescent="0.2"/>
  <cols>
    <col min="1" max="85" width="1.08984375" style="19" customWidth="1"/>
    <col min="86" max="103" width="1.26953125" style="19" customWidth="1"/>
    <col min="104" max="104" width="5.6328125" style="19" customWidth="1"/>
    <col min="105" max="108" width="1.26953125" style="1" hidden="1" customWidth="1"/>
    <col min="109" max="111" width="5.6328125" style="1" hidden="1" customWidth="1"/>
    <col min="112" max="112" width="14.7265625" style="2" hidden="1" customWidth="1"/>
    <col min="113" max="113" width="9.08984375" style="2" hidden="1" customWidth="1"/>
    <col min="114" max="114" width="10.453125" style="2" hidden="1" customWidth="1"/>
    <col min="115" max="115" width="13.90625" style="2" hidden="1" customWidth="1"/>
    <col min="116" max="118" width="11.90625" style="2" hidden="1" customWidth="1"/>
    <col min="119" max="119" width="6.7265625" style="2" hidden="1" customWidth="1"/>
    <col min="120" max="120" width="6" style="2" hidden="1" customWidth="1"/>
    <col min="121" max="121" width="7.90625" style="2" hidden="1" customWidth="1"/>
    <col min="122" max="122" width="7.6328125" style="1" hidden="1" customWidth="1"/>
    <col min="123" max="16384" width="9" style="1" hidden="1"/>
  </cols>
  <sheetData>
    <row r="1" spans="5:121" ht="6.65" customHeight="1" x14ac:dyDescent="0.2"/>
    <row r="2" spans="5:121" ht="6.65" customHeight="1" x14ac:dyDescent="0.2"/>
    <row r="3" spans="5:121" ht="6.65" customHeight="1" x14ac:dyDescent="0.2">
      <c r="E3" s="267" t="s">
        <v>12</v>
      </c>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7"/>
      <c r="BQ3" s="267"/>
      <c r="BR3" s="267"/>
      <c r="BS3" s="267"/>
      <c r="BT3" s="267"/>
      <c r="BU3" s="267"/>
      <c r="BV3" s="267"/>
      <c r="BW3" s="267"/>
      <c r="BX3" s="267"/>
      <c r="BY3" s="267"/>
      <c r="BZ3" s="267"/>
      <c r="CA3" s="267"/>
      <c r="CB3" s="267"/>
      <c r="CC3" s="267"/>
      <c r="CD3" s="267"/>
      <c r="CE3" s="267"/>
      <c r="CF3" s="267"/>
      <c r="CG3" s="267"/>
    </row>
    <row r="4" spans="5:121" ht="6.65" customHeight="1" x14ac:dyDescent="0.2">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c r="BB4" s="267"/>
      <c r="BC4" s="267"/>
      <c r="BD4" s="267"/>
      <c r="BE4" s="267"/>
      <c r="BF4" s="267"/>
      <c r="BG4" s="267"/>
      <c r="BH4" s="267"/>
      <c r="BI4" s="267"/>
      <c r="BJ4" s="267"/>
      <c r="BK4" s="267"/>
      <c r="BL4" s="267"/>
      <c r="BM4" s="267"/>
      <c r="BN4" s="267"/>
      <c r="BO4" s="267"/>
      <c r="BP4" s="267"/>
      <c r="BQ4" s="267"/>
      <c r="BR4" s="267"/>
      <c r="BS4" s="267"/>
      <c r="BT4" s="267"/>
      <c r="BU4" s="267"/>
      <c r="BV4" s="267"/>
      <c r="BW4" s="267"/>
      <c r="BX4" s="267"/>
      <c r="BY4" s="267"/>
      <c r="BZ4" s="267"/>
      <c r="CA4" s="267"/>
      <c r="CB4" s="267"/>
      <c r="CC4" s="267"/>
      <c r="CD4" s="267"/>
      <c r="CE4" s="267"/>
      <c r="CF4" s="267"/>
      <c r="CG4" s="267"/>
    </row>
    <row r="5" spans="5:121" ht="6.65" customHeight="1" x14ac:dyDescent="0.2">
      <c r="E5" s="20"/>
      <c r="F5" s="20"/>
      <c r="G5" s="20"/>
      <c r="H5" s="20"/>
      <c r="I5" s="20"/>
      <c r="J5" s="20"/>
      <c r="K5" s="20"/>
      <c r="L5" s="20"/>
      <c r="M5" s="20"/>
      <c r="N5" s="20"/>
      <c r="O5" s="20"/>
      <c r="P5" s="20"/>
      <c r="Q5" s="20"/>
      <c r="R5" s="20"/>
      <c r="S5" s="20"/>
      <c r="T5" s="20"/>
      <c r="U5" s="20"/>
      <c r="V5" s="20"/>
      <c r="W5" s="276" t="s">
        <v>103</v>
      </c>
      <c r="X5" s="276"/>
      <c r="Y5" s="276"/>
      <c r="Z5" s="276"/>
      <c r="AA5" s="276"/>
      <c r="AB5" s="276"/>
      <c r="AC5" s="276"/>
      <c r="AD5" s="276"/>
      <c r="AE5" s="276"/>
      <c r="AF5" s="276"/>
      <c r="AG5" s="277"/>
      <c r="AH5" s="277"/>
      <c r="AI5" s="277"/>
      <c r="AJ5" s="277"/>
      <c r="AK5" s="277"/>
      <c r="AL5" s="277"/>
      <c r="AM5" s="277"/>
      <c r="AN5" s="277"/>
      <c r="AO5" s="277"/>
      <c r="AP5" s="277"/>
      <c r="AQ5" s="277"/>
      <c r="AR5" s="276" t="s">
        <v>104</v>
      </c>
      <c r="AS5" s="276"/>
      <c r="AT5" s="276"/>
      <c r="AU5" s="276"/>
      <c r="AV5" s="276"/>
      <c r="AW5" s="276"/>
      <c r="AX5" s="276"/>
      <c r="AY5" s="276" t="str">
        <f>IF(AG5="","?",VLOOKUP(AG5,DH64:DK69,2,0))</f>
        <v>?</v>
      </c>
      <c r="AZ5" s="276"/>
      <c r="BA5" s="276"/>
      <c r="BB5" s="276"/>
      <c r="BC5" s="276"/>
      <c r="BD5" s="276"/>
      <c r="BE5" s="276"/>
      <c r="BF5" s="276"/>
      <c r="BG5" s="276"/>
      <c r="BH5" s="276" t="s">
        <v>52</v>
      </c>
      <c r="BI5" s="276"/>
      <c r="BJ5" s="20"/>
      <c r="BK5" s="20"/>
      <c r="BL5" s="20"/>
      <c r="BM5" s="20"/>
      <c r="BN5" s="21"/>
      <c r="BO5" s="21"/>
      <c r="BP5" s="21"/>
      <c r="BQ5" s="21"/>
      <c r="BR5" s="21"/>
      <c r="BS5" s="21"/>
      <c r="BT5" s="21"/>
      <c r="BU5" s="21"/>
      <c r="BV5" s="21"/>
      <c r="BW5" s="21"/>
      <c r="BX5" s="21"/>
      <c r="BY5" s="21"/>
      <c r="BZ5" s="21"/>
      <c r="CA5" s="21"/>
      <c r="CB5" s="21"/>
      <c r="CC5" s="21"/>
      <c r="CD5" s="21"/>
      <c r="CE5" s="21"/>
      <c r="CF5" s="21"/>
      <c r="CG5" s="21"/>
    </row>
    <row r="6" spans="5:121" ht="6.65" customHeight="1" x14ac:dyDescent="0.2">
      <c r="E6" s="20"/>
      <c r="F6" s="20"/>
      <c r="G6" s="20"/>
      <c r="H6" s="20"/>
      <c r="I6" s="20"/>
      <c r="J6" s="20"/>
      <c r="K6" s="20"/>
      <c r="L6" s="20"/>
      <c r="M6" s="20"/>
      <c r="N6" s="20"/>
      <c r="O6" s="20"/>
      <c r="P6" s="20"/>
      <c r="Q6" s="20"/>
      <c r="R6" s="20"/>
      <c r="S6" s="20"/>
      <c r="T6" s="20"/>
      <c r="U6" s="20"/>
      <c r="V6" s="20"/>
      <c r="W6" s="276"/>
      <c r="X6" s="276"/>
      <c r="Y6" s="276"/>
      <c r="Z6" s="276"/>
      <c r="AA6" s="276"/>
      <c r="AB6" s="276"/>
      <c r="AC6" s="276"/>
      <c r="AD6" s="276"/>
      <c r="AE6" s="276"/>
      <c r="AF6" s="276"/>
      <c r="AG6" s="277"/>
      <c r="AH6" s="277"/>
      <c r="AI6" s="277"/>
      <c r="AJ6" s="277"/>
      <c r="AK6" s="277"/>
      <c r="AL6" s="277"/>
      <c r="AM6" s="277"/>
      <c r="AN6" s="277"/>
      <c r="AO6" s="277"/>
      <c r="AP6" s="277"/>
      <c r="AQ6" s="277"/>
      <c r="AR6" s="276"/>
      <c r="AS6" s="276"/>
      <c r="AT6" s="276"/>
      <c r="AU6" s="276"/>
      <c r="AV6" s="276"/>
      <c r="AW6" s="276"/>
      <c r="AX6" s="276"/>
      <c r="AY6" s="276"/>
      <c r="AZ6" s="276"/>
      <c r="BA6" s="276"/>
      <c r="BB6" s="276"/>
      <c r="BC6" s="276"/>
      <c r="BD6" s="276"/>
      <c r="BE6" s="276"/>
      <c r="BF6" s="276"/>
      <c r="BG6" s="276"/>
      <c r="BH6" s="276"/>
      <c r="BI6" s="276"/>
      <c r="BJ6" s="20"/>
      <c r="BK6" s="20"/>
      <c r="BL6" s="20"/>
      <c r="BM6" s="20"/>
      <c r="BN6" s="21"/>
      <c r="BO6" s="21"/>
      <c r="BP6" s="21"/>
      <c r="BQ6" s="21"/>
      <c r="BR6" s="21"/>
      <c r="BS6" s="21"/>
      <c r="BT6" s="21"/>
      <c r="BU6" s="21"/>
      <c r="BV6" s="21"/>
      <c r="BW6" s="21"/>
      <c r="BX6" s="21"/>
      <c r="BY6" s="21"/>
      <c r="BZ6" s="21"/>
      <c r="CA6" s="21"/>
      <c r="CB6" s="21"/>
      <c r="CC6" s="21"/>
      <c r="CD6" s="21"/>
      <c r="CE6" s="21"/>
      <c r="CF6" s="21"/>
      <c r="CG6" s="21"/>
    </row>
    <row r="7" spans="5:121" ht="6.65" customHeight="1" x14ac:dyDescent="0.2">
      <c r="E7" s="22"/>
      <c r="F7" s="22"/>
      <c r="G7" s="22"/>
      <c r="H7" s="22"/>
      <c r="I7" s="22"/>
      <c r="J7" s="22"/>
      <c r="K7" s="22"/>
      <c r="L7" s="22"/>
      <c r="M7" s="22"/>
      <c r="N7" s="22"/>
      <c r="O7" s="22"/>
      <c r="P7" s="22"/>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2"/>
      <c r="AT7" s="22"/>
      <c r="AU7" s="22"/>
      <c r="AV7" s="22"/>
      <c r="AW7" s="22"/>
      <c r="AX7" s="22"/>
      <c r="AY7" s="22"/>
      <c r="AZ7" s="22"/>
      <c r="BA7" s="22"/>
      <c r="BB7" s="22"/>
      <c r="BC7" s="22"/>
      <c r="BD7" s="22"/>
      <c r="BE7" s="22"/>
      <c r="BF7" s="22"/>
      <c r="BG7" s="22"/>
      <c r="BH7" s="22"/>
      <c r="BI7" s="22"/>
      <c r="BJ7" s="22"/>
      <c r="BK7" s="22"/>
      <c r="BL7" s="22"/>
      <c r="BM7" s="22"/>
      <c r="BN7" s="275" t="s">
        <v>212</v>
      </c>
      <c r="BO7" s="275"/>
      <c r="BP7" s="275"/>
      <c r="BQ7" s="275"/>
      <c r="BR7" s="275"/>
      <c r="BS7" s="275"/>
      <c r="BT7" s="275"/>
      <c r="BU7" s="275"/>
      <c r="BV7" s="275"/>
      <c r="BW7" s="275"/>
      <c r="BX7" s="275"/>
      <c r="BY7" s="275"/>
      <c r="BZ7" s="275"/>
      <c r="CA7" s="275"/>
      <c r="CB7" s="275"/>
      <c r="CC7" s="275"/>
      <c r="CD7" s="275"/>
      <c r="CE7" s="275"/>
      <c r="CF7" s="275"/>
      <c r="CG7" s="22"/>
    </row>
    <row r="8" spans="5:121" ht="6.65" customHeight="1" x14ac:dyDescent="0.2">
      <c r="E8" s="22"/>
      <c r="F8" s="369" t="s">
        <v>213</v>
      </c>
      <c r="G8" s="369"/>
      <c r="H8" s="369"/>
      <c r="I8" s="369"/>
      <c r="J8" s="369"/>
      <c r="K8" s="369"/>
      <c r="L8" s="369"/>
      <c r="M8" s="369"/>
      <c r="N8" s="369"/>
      <c r="O8" s="369"/>
      <c r="P8" s="274" t="s">
        <v>25</v>
      </c>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3"/>
      <c r="AQ8" s="23"/>
      <c r="AR8" s="23"/>
      <c r="AS8" s="22"/>
      <c r="AT8" s="22"/>
      <c r="AU8" s="22"/>
      <c r="AV8" s="22"/>
      <c r="AW8" s="22"/>
      <c r="AX8" s="22"/>
      <c r="AY8" s="22"/>
      <c r="AZ8" s="22"/>
      <c r="BA8" s="22"/>
      <c r="BB8" s="22"/>
      <c r="BC8" s="22"/>
      <c r="BD8" s="22"/>
      <c r="BE8" s="22"/>
      <c r="BF8" s="22"/>
      <c r="BG8" s="22"/>
      <c r="BH8" s="22"/>
      <c r="BI8" s="22"/>
      <c r="BJ8" s="22"/>
      <c r="BK8" s="22"/>
      <c r="BL8" s="22"/>
      <c r="BM8" s="22"/>
      <c r="BN8" s="275"/>
      <c r="BO8" s="275"/>
      <c r="BP8" s="275"/>
      <c r="BQ8" s="275"/>
      <c r="BR8" s="275"/>
      <c r="BS8" s="275"/>
      <c r="BT8" s="275"/>
      <c r="BU8" s="275"/>
      <c r="BV8" s="275"/>
      <c r="BW8" s="275"/>
      <c r="BX8" s="275"/>
      <c r="BY8" s="275"/>
      <c r="BZ8" s="275"/>
      <c r="CA8" s="275"/>
      <c r="CB8" s="275"/>
      <c r="CC8" s="275"/>
      <c r="CD8" s="275"/>
      <c r="CE8" s="275"/>
      <c r="CF8" s="275"/>
      <c r="CG8" s="21"/>
    </row>
    <row r="9" spans="5:121" ht="6.65" customHeight="1" x14ac:dyDescent="0.2">
      <c r="E9" s="22"/>
      <c r="F9" s="370"/>
      <c r="G9" s="370"/>
      <c r="H9" s="370"/>
      <c r="I9" s="370"/>
      <c r="J9" s="370"/>
      <c r="K9" s="370"/>
      <c r="L9" s="370"/>
      <c r="M9" s="370"/>
      <c r="N9" s="370"/>
      <c r="O9" s="370"/>
      <c r="P9" s="271"/>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c r="AP9" s="23"/>
      <c r="AQ9" s="23"/>
      <c r="AR9" s="23"/>
      <c r="AS9" s="22"/>
      <c r="AT9" s="22"/>
      <c r="AU9" s="22"/>
      <c r="AV9" s="22"/>
      <c r="AW9" s="22"/>
      <c r="AX9" s="22"/>
      <c r="AY9" s="22"/>
      <c r="AZ9" s="22"/>
      <c r="BA9" s="22"/>
      <c r="BB9" s="22"/>
      <c r="BC9" s="22"/>
      <c r="BD9" s="22"/>
      <c r="BE9" s="22"/>
      <c r="BF9" s="22"/>
      <c r="BG9" s="22"/>
      <c r="BH9" s="22"/>
      <c r="BI9" s="22"/>
      <c r="BJ9" s="22"/>
      <c r="BK9" s="22"/>
      <c r="BL9" s="22"/>
      <c r="BM9" s="22"/>
      <c r="BN9" s="21"/>
      <c r="BO9" s="21"/>
      <c r="BP9" s="21"/>
      <c r="BQ9" s="21"/>
      <c r="BR9" s="21"/>
      <c r="BS9" s="21"/>
      <c r="BT9" s="21"/>
      <c r="BU9" s="21"/>
      <c r="BV9" s="21"/>
      <c r="BW9" s="21"/>
      <c r="BX9" s="21"/>
      <c r="BY9" s="21"/>
      <c r="BZ9" s="21"/>
      <c r="CA9" s="21"/>
      <c r="CB9" s="21"/>
      <c r="CC9" s="21"/>
      <c r="CD9" s="21"/>
      <c r="CE9" s="21"/>
      <c r="CF9" s="21"/>
      <c r="CG9" s="21"/>
    </row>
    <row r="10" spans="5:121" ht="6.65" customHeight="1" x14ac:dyDescent="0.2">
      <c r="E10" s="21"/>
      <c r="F10" s="268" t="s">
        <v>214</v>
      </c>
      <c r="G10" s="268"/>
      <c r="H10" s="268"/>
      <c r="I10" s="268"/>
      <c r="J10" s="268"/>
      <c r="K10" s="268"/>
      <c r="L10" s="268"/>
      <c r="M10" s="268"/>
      <c r="N10" s="268"/>
      <c r="O10" s="268"/>
      <c r="P10" s="270" t="s">
        <v>25</v>
      </c>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3"/>
      <c r="AQ10" s="23"/>
      <c r="AR10" s="278" t="s">
        <v>33</v>
      </c>
      <c r="AS10" s="278"/>
      <c r="AT10" s="278"/>
      <c r="AU10" s="278"/>
      <c r="AV10" s="278"/>
      <c r="AW10" s="278"/>
      <c r="AX10" s="278"/>
      <c r="AY10" s="278"/>
      <c r="AZ10" s="278"/>
      <c r="BA10" s="278"/>
      <c r="BB10" s="278"/>
      <c r="BC10" s="292"/>
      <c r="BD10" s="292"/>
      <c r="BE10" s="292"/>
      <c r="BF10" s="292"/>
      <c r="BG10" s="292"/>
      <c r="BH10" s="292"/>
      <c r="BI10" s="292"/>
      <c r="BJ10" s="292"/>
      <c r="BK10" s="292"/>
      <c r="BL10" s="292"/>
      <c r="BM10" s="20"/>
      <c r="BN10" s="21"/>
      <c r="BO10" s="21"/>
      <c r="BP10" s="21"/>
      <c r="BQ10" s="21"/>
      <c r="BR10" s="21"/>
      <c r="BS10" s="21"/>
      <c r="BT10" s="21"/>
      <c r="BU10" s="21"/>
      <c r="BV10" s="21"/>
      <c r="BW10" s="21"/>
      <c r="BX10" s="21"/>
      <c r="BY10" s="21"/>
      <c r="BZ10" s="21"/>
      <c r="CA10" s="21"/>
      <c r="CB10" s="21"/>
      <c r="CC10" s="21"/>
      <c r="CD10" s="21"/>
      <c r="CE10" s="21"/>
      <c r="CF10" s="21"/>
      <c r="CG10" s="21"/>
    </row>
    <row r="11" spans="5:121" ht="6.65" customHeight="1" x14ac:dyDescent="0.2">
      <c r="E11" s="21"/>
      <c r="F11" s="269"/>
      <c r="G11" s="269"/>
      <c r="H11" s="269"/>
      <c r="I11" s="269"/>
      <c r="J11" s="269"/>
      <c r="K11" s="269"/>
      <c r="L11" s="269"/>
      <c r="M11" s="269"/>
      <c r="N11" s="269"/>
      <c r="O11" s="269"/>
      <c r="P11" s="271"/>
      <c r="Q11" s="273"/>
      <c r="R11" s="273"/>
      <c r="S11" s="273"/>
      <c r="T11" s="273"/>
      <c r="U11" s="273"/>
      <c r="V11" s="273"/>
      <c r="W11" s="273"/>
      <c r="X11" s="273"/>
      <c r="Y11" s="273"/>
      <c r="Z11" s="273"/>
      <c r="AA11" s="273"/>
      <c r="AB11" s="273"/>
      <c r="AC11" s="273"/>
      <c r="AD11" s="273"/>
      <c r="AE11" s="273"/>
      <c r="AF11" s="273"/>
      <c r="AG11" s="273"/>
      <c r="AH11" s="273"/>
      <c r="AI11" s="273"/>
      <c r="AJ11" s="273"/>
      <c r="AK11" s="273"/>
      <c r="AL11" s="273"/>
      <c r="AM11" s="273"/>
      <c r="AN11" s="273"/>
      <c r="AO11" s="273"/>
      <c r="AP11" s="23"/>
      <c r="AQ11" s="23"/>
      <c r="AR11" s="279"/>
      <c r="AS11" s="279"/>
      <c r="AT11" s="279"/>
      <c r="AU11" s="279"/>
      <c r="AV11" s="279"/>
      <c r="AW11" s="279"/>
      <c r="AX11" s="279"/>
      <c r="AY11" s="279"/>
      <c r="AZ11" s="279"/>
      <c r="BA11" s="279"/>
      <c r="BB11" s="279"/>
      <c r="BC11" s="293"/>
      <c r="BD11" s="293"/>
      <c r="BE11" s="293"/>
      <c r="BF11" s="293"/>
      <c r="BG11" s="293"/>
      <c r="BH11" s="293"/>
      <c r="BI11" s="293"/>
      <c r="BJ11" s="293"/>
      <c r="BK11" s="293"/>
      <c r="BL11" s="293"/>
      <c r="BM11" s="18"/>
      <c r="BN11" s="21"/>
      <c r="BO11" s="21"/>
      <c r="BP11" s="21"/>
      <c r="BQ11" s="21"/>
      <c r="BR11" s="21"/>
      <c r="BS11" s="21"/>
      <c r="BT11" s="21"/>
      <c r="BU11" s="21"/>
      <c r="BV11" s="21"/>
      <c r="BW11" s="21"/>
      <c r="BX11" s="21"/>
      <c r="BY11" s="21"/>
      <c r="BZ11" s="21"/>
      <c r="CA11" s="21"/>
      <c r="CB11" s="21"/>
      <c r="CC11" s="21"/>
      <c r="CD11" s="21"/>
      <c r="CE11" s="21"/>
      <c r="CF11" s="21"/>
      <c r="CG11" s="21"/>
    </row>
    <row r="12" spans="5:121" ht="6.65" customHeight="1" x14ac:dyDescent="0.2">
      <c r="E12" s="21"/>
      <c r="F12" s="332" t="s">
        <v>110</v>
      </c>
      <c r="G12" s="332"/>
      <c r="H12" s="332"/>
      <c r="I12" s="332"/>
      <c r="J12" s="332"/>
      <c r="K12" s="332"/>
      <c r="L12" s="332"/>
      <c r="M12" s="332"/>
      <c r="N12" s="332"/>
      <c r="O12" s="332"/>
      <c r="P12" s="270" t="s">
        <v>111</v>
      </c>
      <c r="Q12" s="334"/>
      <c r="R12" s="334"/>
      <c r="S12" s="334"/>
      <c r="T12" s="334"/>
      <c r="U12" s="334"/>
      <c r="V12" s="334"/>
      <c r="W12" s="334"/>
      <c r="X12" s="334"/>
      <c r="Y12" s="334"/>
      <c r="Z12" s="334"/>
      <c r="AA12" s="334"/>
      <c r="AB12" s="334"/>
      <c r="AC12" s="334"/>
      <c r="AD12" s="334"/>
      <c r="AE12" s="334"/>
      <c r="AF12" s="334"/>
      <c r="AG12" s="334"/>
      <c r="AH12" s="334"/>
      <c r="AI12" s="334"/>
      <c r="AJ12" s="334"/>
      <c r="AK12" s="334"/>
      <c r="AL12" s="334"/>
      <c r="AM12" s="334"/>
      <c r="AN12" s="334"/>
      <c r="AO12" s="334"/>
      <c r="AP12" s="23"/>
      <c r="AQ12" s="23"/>
      <c r="AR12" s="336" t="s">
        <v>112</v>
      </c>
      <c r="AS12" s="336"/>
      <c r="AT12" s="336"/>
      <c r="AU12" s="336"/>
      <c r="AV12" s="336"/>
      <c r="AW12" s="336" t="s">
        <v>45</v>
      </c>
      <c r="AX12" s="343" t="s">
        <v>161</v>
      </c>
      <c r="AY12" s="343"/>
      <c r="AZ12" s="343"/>
      <c r="BA12" s="343"/>
      <c r="BB12" s="343"/>
      <c r="BC12" s="336" t="s">
        <v>114</v>
      </c>
      <c r="BD12" s="336"/>
      <c r="BE12" s="343"/>
      <c r="BF12" s="343"/>
      <c r="BG12" s="336" t="s">
        <v>115</v>
      </c>
      <c r="BH12" s="336"/>
      <c r="BI12" s="343"/>
      <c r="BJ12" s="343"/>
      <c r="BK12" s="336" t="s">
        <v>116</v>
      </c>
      <c r="BL12" s="336"/>
      <c r="BM12" s="18"/>
      <c r="BN12" s="342" t="s">
        <v>215</v>
      </c>
      <c r="BO12" s="342"/>
      <c r="BP12" s="342"/>
      <c r="BQ12" s="342"/>
      <c r="BR12" s="342"/>
      <c r="BS12" s="342"/>
      <c r="BT12" s="342"/>
      <c r="BU12" s="342"/>
      <c r="BV12" s="342"/>
      <c r="BW12" s="342"/>
      <c r="BX12" s="340"/>
      <c r="BY12" s="340"/>
      <c r="BZ12" s="340"/>
      <c r="CA12" s="340"/>
      <c r="CB12" s="340"/>
      <c r="CC12" s="340"/>
      <c r="CD12" s="342" t="s">
        <v>37</v>
      </c>
      <c r="CE12" s="342"/>
      <c r="CF12" s="342"/>
      <c r="CG12" s="342"/>
    </row>
    <row r="13" spans="5:121" ht="6.65" customHeight="1" x14ac:dyDescent="0.2">
      <c r="E13" s="21"/>
      <c r="F13" s="333"/>
      <c r="G13" s="333"/>
      <c r="H13" s="333"/>
      <c r="I13" s="333"/>
      <c r="J13" s="333"/>
      <c r="K13" s="333"/>
      <c r="L13" s="333"/>
      <c r="M13" s="333"/>
      <c r="N13" s="333"/>
      <c r="O13" s="333"/>
      <c r="P13" s="271"/>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23"/>
      <c r="AQ13" s="23"/>
      <c r="AR13" s="337"/>
      <c r="AS13" s="337"/>
      <c r="AT13" s="337"/>
      <c r="AU13" s="337"/>
      <c r="AV13" s="337"/>
      <c r="AW13" s="337"/>
      <c r="AX13" s="341"/>
      <c r="AY13" s="341"/>
      <c r="AZ13" s="341"/>
      <c r="BA13" s="341"/>
      <c r="BB13" s="341"/>
      <c r="BC13" s="337"/>
      <c r="BD13" s="337"/>
      <c r="BE13" s="341"/>
      <c r="BF13" s="341"/>
      <c r="BG13" s="337"/>
      <c r="BH13" s="337"/>
      <c r="BI13" s="341"/>
      <c r="BJ13" s="341"/>
      <c r="BK13" s="337"/>
      <c r="BL13" s="337"/>
      <c r="BM13" s="18"/>
      <c r="BN13" s="337"/>
      <c r="BO13" s="337"/>
      <c r="BP13" s="337"/>
      <c r="BQ13" s="337"/>
      <c r="BR13" s="337"/>
      <c r="BS13" s="337"/>
      <c r="BT13" s="337"/>
      <c r="BU13" s="337"/>
      <c r="BV13" s="337"/>
      <c r="BW13" s="337"/>
      <c r="BX13" s="341"/>
      <c r="BY13" s="341"/>
      <c r="BZ13" s="341"/>
      <c r="CA13" s="341"/>
      <c r="CB13" s="341"/>
      <c r="CC13" s="341"/>
      <c r="CD13" s="337"/>
      <c r="CE13" s="337"/>
      <c r="CF13" s="337"/>
      <c r="CG13" s="337"/>
    </row>
    <row r="14" spans="5:121" ht="6.65" customHeight="1" x14ac:dyDescent="0.2">
      <c r="F14" s="23"/>
      <c r="G14" s="23"/>
      <c r="H14" s="23"/>
      <c r="I14" s="23"/>
      <c r="J14" s="23"/>
      <c r="K14" s="23"/>
      <c r="L14" s="23"/>
      <c r="M14" s="23"/>
      <c r="N14" s="23"/>
      <c r="O14" s="23"/>
      <c r="P14" s="25"/>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7"/>
      <c r="AQ14" s="27"/>
      <c r="AR14" s="28"/>
      <c r="AS14" s="28"/>
      <c r="AT14" s="28"/>
      <c r="AU14" s="28"/>
      <c r="AV14" s="28"/>
      <c r="AW14" s="28"/>
      <c r="AX14" s="28"/>
      <c r="AY14" s="28"/>
      <c r="AZ14" s="28"/>
      <c r="BA14" s="28"/>
      <c r="BB14" s="28"/>
      <c r="BC14" s="24"/>
      <c r="BD14" s="24"/>
      <c r="BE14" s="24"/>
      <c r="BF14" s="24"/>
      <c r="BG14" s="24"/>
      <c r="BH14" s="24"/>
      <c r="BI14" s="24"/>
      <c r="BJ14" s="24"/>
      <c r="BK14" s="24"/>
      <c r="BL14" s="24"/>
      <c r="BM14" s="18"/>
      <c r="BN14" s="22"/>
      <c r="BO14" s="22"/>
      <c r="BP14" s="22"/>
      <c r="BQ14" s="22"/>
      <c r="BR14" s="22"/>
      <c r="BS14" s="22"/>
      <c r="BT14" s="22"/>
      <c r="BU14" s="22"/>
      <c r="BV14" s="22"/>
      <c r="BW14" s="22"/>
      <c r="BX14" s="29"/>
      <c r="BY14" s="29"/>
      <c r="BZ14" s="29"/>
      <c r="CA14" s="29"/>
      <c r="CB14" s="29"/>
      <c r="CC14" s="29"/>
      <c r="CD14" s="22"/>
      <c r="CE14" s="22"/>
      <c r="CF14" s="22"/>
      <c r="CG14" s="22"/>
      <c r="DH14" s="3"/>
      <c r="DI14" s="3"/>
      <c r="DJ14" s="3"/>
      <c r="DK14" s="3"/>
      <c r="DL14" s="3"/>
      <c r="DM14" s="3"/>
    </row>
    <row r="15" spans="5:121" ht="6.65" customHeight="1" x14ac:dyDescent="0.2">
      <c r="BI15" s="21"/>
      <c r="BJ15" s="21"/>
      <c r="BK15" s="21"/>
      <c r="BL15" s="21"/>
      <c r="BM15" s="21"/>
      <c r="BN15" s="21"/>
      <c r="BO15" s="21"/>
      <c r="BP15" s="21"/>
      <c r="BQ15" s="21"/>
      <c r="BR15" s="21"/>
      <c r="BS15" s="21"/>
      <c r="BT15" s="21"/>
      <c r="BU15" s="21"/>
      <c r="BV15" s="21"/>
      <c r="BW15" s="21"/>
      <c r="BX15" s="30"/>
      <c r="BY15" s="30"/>
      <c r="BZ15" s="30"/>
      <c r="CA15" s="30"/>
      <c r="CB15" s="30"/>
      <c r="CC15" s="30"/>
      <c r="CD15" s="30"/>
      <c r="CE15" s="30"/>
      <c r="CF15" s="30"/>
      <c r="CG15" s="30"/>
      <c r="CI15" s="21"/>
      <c r="CJ15" s="21"/>
      <c r="CK15" s="21"/>
      <c r="CL15" s="21"/>
      <c r="CM15" s="21"/>
      <c r="CN15" s="21"/>
      <c r="CO15" s="21"/>
      <c r="CP15" s="21"/>
      <c r="CQ15" s="21"/>
      <c r="CR15" s="21"/>
      <c r="CS15" s="21"/>
      <c r="CT15" s="21"/>
      <c r="CU15" s="21"/>
      <c r="CV15" s="21"/>
      <c r="CW15" s="21"/>
      <c r="CX15" s="30"/>
      <c r="CY15" s="30"/>
      <c r="CZ15" s="30"/>
      <c r="DA15" s="4"/>
      <c r="DB15" s="4"/>
      <c r="DC15" s="4"/>
      <c r="DD15" s="4"/>
      <c r="DE15" s="4"/>
      <c r="DF15" s="4"/>
      <c r="DH15" s="3" t="s">
        <v>26</v>
      </c>
      <c r="DI15" s="5" t="s">
        <v>27</v>
      </c>
      <c r="DJ15" s="6" t="s">
        <v>120</v>
      </c>
      <c r="DK15" s="3">
        <v>300</v>
      </c>
      <c r="DL15" s="3">
        <v>400</v>
      </c>
      <c r="DM15" s="7">
        <v>620</v>
      </c>
      <c r="DN15" s="3" t="s">
        <v>124</v>
      </c>
      <c r="DO15" s="3"/>
      <c r="DP15" s="3"/>
      <c r="DQ15" s="3"/>
    </row>
    <row r="16" spans="5:121" ht="6.65" customHeight="1" x14ac:dyDescent="0.2">
      <c r="E16" s="189" t="s">
        <v>0</v>
      </c>
      <c r="F16" s="190"/>
      <c r="G16" s="190"/>
      <c r="H16" s="190"/>
      <c r="I16" s="190"/>
      <c r="J16" s="190"/>
      <c r="K16" s="190"/>
      <c r="L16" s="191"/>
      <c r="M16" s="198" t="s">
        <v>1</v>
      </c>
      <c r="N16" s="199"/>
      <c r="O16" s="199"/>
      <c r="P16" s="199"/>
      <c r="Q16" s="199"/>
      <c r="R16" s="199"/>
      <c r="S16" s="199"/>
      <c r="T16" s="199"/>
      <c r="U16" s="199"/>
      <c r="V16" s="199"/>
      <c r="W16" s="199"/>
      <c r="X16" s="198" t="s">
        <v>3</v>
      </c>
      <c r="Y16" s="199"/>
      <c r="Z16" s="199"/>
      <c r="AA16" s="199"/>
      <c r="AB16" s="199"/>
      <c r="AC16" s="199"/>
      <c r="AD16" s="199"/>
      <c r="AE16" s="199"/>
      <c r="AF16" s="199"/>
      <c r="AG16" s="199"/>
      <c r="AH16" s="199"/>
      <c r="AI16" s="199"/>
      <c r="AJ16" s="199"/>
      <c r="AK16" s="199"/>
      <c r="AL16" s="198" t="s">
        <v>2</v>
      </c>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204" t="s">
        <v>4</v>
      </c>
      <c r="BJ16" s="205"/>
      <c r="BK16" s="205"/>
      <c r="BL16" s="205"/>
      <c r="BM16" s="205"/>
      <c r="BN16" s="205"/>
      <c r="BO16" s="205"/>
      <c r="BP16" s="205"/>
      <c r="BQ16" s="205"/>
      <c r="BR16" s="205"/>
      <c r="BS16" s="205"/>
      <c r="BT16" s="205"/>
      <c r="BU16" s="205"/>
      <c r="BV16" s="205"/>
      <c r="BW16" s="205"/>
      <c r="BX16" s="204" t="s">
        <v>5</v>
      </c>
      <c r="BY16" s="205"/>
      <c r="BZ16" s="205"/>
      <c r="CA16" s="205"/>
      <c r="CB16" s="205"/>
      <c r="CC16" s="205"/>
      <c r="CD16" s="205"/>
      <c r="CE16" s="205"/>
      <c r="CF16" s="205"/>
      <c r="CG16" s="205"/>
      <c r="DH16" s="3"/>
      <c r="DI16" s="5" t="s">
        <v>28</v>
      </c>
      <c r="DJ16" s="6" t="s">
        <v>121</v>
      </c>
      <c r="DK16" s="3">
        <v>250</v>
      </c>
      <c r="DL16" s="3">
        <v>300</v>
      </c>
      <c r="DM16" s="7">
        <v>622</v>
      </c>
      <c r="DN16" s="3" t="s">
        <v>125</v>
      </c>
      <c r="DO16" s="3">
        <v>1</v>
      </c>
      <c r="DP16" s="3">
        <v>1</v>
      </c>
      <c r="DQ16" s="3">
        <v>1</v>
      </c>
    </row>
    <row r="17" spans="5:121" ht="6.65" customHeight="1" x14ac:dyDescent="0.2">
      <c r="E17" s="192"/>
      <c r="F17" s="193"/>
      <c r="G17" s="193"/>
      <c r="H17" s="193"/>
      <c r="I17" s="193"/>
      <c r="J17" s="193"/>
      <c r="K17" s="193"/>
      <c r="L17" s="194"/>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DH17" s="3"/>
      <c r="DI17" s="5" t="s">
        <v>102</v>
      </c>
      <c r="DJ17" s="6" t="s">
        <v>122</v>
      </c>
      <c r="DK17" s="3">
        <v>250</v>
      </c>
      <c r="DL17" s="3" t="s">
        <v>122</v>
      </c>
      <c r="DM17" s="7">
        <v>626</v>
      </c>
      <c r="DN17" s="3" t="s">
        <v>113</v>
      </c>
      <c r="DO17" s="3">
        <v>2</v>
      </c>
      <c r="DP17" s="3">
        <v>2</v>
      </c>
      <c r="DQ17" s="3">
        <v>2</v>
      </c>
    </row>
    <row r="18" spans="5:121" ht="6.65" customHeight="1" x14ac:dyDescent="0.2">
      <c r="E18" s="192"/>
      <c r="F18" s="193"/>
      <c r="G18" s="193"/>
      <c r="H18" s="193"/>
      <c r="I18" s="193"/>
      <c r="J18" s="193"/>
      <c r="K18" s="193"/>
      <c r="L18" s="194"/>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5"/>
      <c r="BJ18" s="205"/>
      <c r="BK18" s="205"/>
      <c r="BL18" s="205"/>
      <c r="BM18" s="205"/>
      <c r="BN18" s="205"/>
      <c r="BO18" s="205"/>
      <c r="BP18" s="205"/>
      <c r="BQ18" s="205"/>
      <c r="BR18" s="205"/>
      <c r="BS18" s="205"/>
      <c r="BT18" s="205"/>
      <c r="BU18" s="205"/>
      <c r="BV18" s="205"/>
      <c r="BW18" s="205"/>
      <c r="BX18" s="206" t="s">
        <v>13</v>
      </c>
      <c r="BY18" s="207"/>
      <c r="BZ18" s="207"/>
      <c r="CA18" s="207"/>
      <c r="CB18" s="208"/>
      <c r="CC18" s="210" t="s">
        <v>14</v>
      </c>
      <c r="CD18" s="207"/>
      <c r="CE18" s="207"/>
      <c r="CF18" s="208"/>
      <c r="CG18" s="211"/>
      <c r="DN18" s="3" t="s">
        <v>161</v>
      </c>
      <c r="DO18" s="3">
        <v>3</v>
      </c>
      <c r="DP18" s="3">
        <v>3</v>
      </c>
      <c r="DQ18" s="3">
        <v>3</v>
      </c>
    </row>
    <row r="19" spans="5:121" ht="6.65" customHeight="1" x14ac:dyDescent="0.2">
      <c r="E19" s="195"/>
      <c r="F19" s="196"/>
      <c r="G19" s="196"/>
      <c r="H19" s="196"/>
      <c r="I19" s="196"/>
      <c r="J19" s="196"/>
      <c r="K19" s="196"/>
      <c r="L19" s="197"/>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205"/>
      <c r="BJ19" s="205"/>
      <c r="BK19" s="205"/>
      <c r="BL19" s="205"/>
      <c r="BM19" s="205"/>
      <c r="BN19" s="205"/>
      <c r="BO19" s="205"/>
      <c r="BP19" s="205"/>
      <c r="BQ19" s="205"/>
      <c r="BR19" s="205"/>
      <c r="BS19" s="205"/>
      <c r="BT19" s="205"/>
      <c r="BU19" s="205"/>
      <c r="BV19" s="205"/>
      <c r="BW19" s="205"/>
      <c r="BX19" s="209"/>
      <c r="BY19" s="207"/>
      <c r="BZ19" s="207"/>
      <c r="CA19" s="207"/>
      <c r="CB19" s="208"/>
      <c r="CC19" s="207"/>
      <c r="CD19" s="207"/>
      <c r="CE19" s="207"/>
      <c r="CF19" s="208"/>
      <c r="CG19" s="211"/>
      <c r="DN19" s="3"/>
      <c r="DO19" s="3">
        <v>4</v>
      </c>
      <c r="DP19" s="3">
        <v>4</v>
      </c>
      <c r="DQ19" s="3">
        <v>4</v>
      </c>
    </row>
    <row r="20" spans="5:121" ht="6.65" customHeight="1" x14ac:dyDescent="0.2">
      <c r="E20" s="140" t="s">
        <v>29</v>
      </c>
      <c r="F20" s="141"/>
      <c r="G20" s="111" t="s">
        <v>42</v>
      </c>
      <c r="H20" s="112"/>
      <c r="I20" s="112"/>
      <c r="J20" s="112"/>
      <c r="K20" s="112"/>
      <c r="L20" s="113"/>
      <c r="M20" s="215" t="s">
        <v>6</v>
      </c>
      <c r="N20" s="215"/>
      <c r="O20" s="215"/>
      <c r="P20" s="215"/>
      <c r="Q20" s="215"/>
      <c r="R20" s="215"/>
      <c r="S20" s="215"/>
      <c r="T20" s="215"/>
      <c r="U20" s="215"/>
      <c r="V20" s="215"/>
      <c r="W20" s="215"/>
      <c r="X20" s="177" t="s">
        <v>7</v>
      </c>
      <c r="Y20" s="177"/>
      <c r="Z20" s="177"/>
      <c r="AA20" s="177"/>
      <c r="AB20" s="177"/>
      <c r="AC20" s="177"/>
      <c r="AD20" s="177"/>
      <c r="AE20" s="177"/>
      <c r="AF20" s="177"/>
      <c r="AG20" s="177"/>
      <c r="AH20" s="177"/>
      <c r="AI20" s="177"/>
      <c r="AJ20" s="177"/>
      <c r="AK20" s="177"/>
      <c r="AL20" s="102" t="s">
        <v>38</v>
      </c>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4"/>
      <c r="BI20" s="103"/>
      <c r="BJ20" s="103"/>
      <c r="BK20" s="103"/>
      <c r="BL20" s="103"/>
      <c r="BM20" s="103"/>
      <c r="BN20" s="103"/>
      <c r="BO20" s="103"/>
      <c r="BP20" s="103"/>
      <c r="BQ20" s="103"/>
      <c r="BR20" s="103"/>
      <c r="BS20" s="103"/>
      <c r="BT20" s="103"/>
      <c r="BU20" s="103"/>
      <c r="BV20" s="103"/>
      <c r="BW20" s="103"/>
      <c r="BX20" s="201"/>
      <c r="BY20" s="153"/>
      <c r="BZ20" s="153"/>
      <c r="CA20" s="153"/>
      <c r="CB20" s="153"/>
      <c r="CC20" s="202"/>
      <c r="CD20" s="153"/>
      <c r="CE20" s="153"/>
      <c r="CF20" s="153"/>
      <c r="CG20" s="203"/>
      <c r="CH20" s="84" t="s">
        <v>34</v>
      </c>
      <c r="CI20" s="84"/>
      <c r="CJ20" s="84"/>
      <c r="CK20" s="84"/>
      <c r="CL20" s="84"/>
      <c r="CM20" s="84"/>
      <c r="CN20" s="84"/>
      <c r="CO20" s="84"/>
      <c r="CP20" s="84"/>
      <c r="CQ20" s="84"/>
      <c r="CR20" s="84"/>
      <c r="CS20" s="84"/>
      <c r="CT20" s="84"/>
      <c r="CU20" s="84"/>
      <c r="CV20" s="84"/>
      <c r="CW20" s="84"/>
      <c r="CX20" s="84"/>
      <c r="CY20" s="84"/>
      <c r="DN20" s="3"/>
      <c r="DO20" s="3">
        <v>5</v>
      </c>
      <c r="DP20" s="3">
        <v>5</v>
      </c>
      <c r="DQ20" s="3">
        <v>5</v>
      </c>
    </row>
    <row r="21" spans="5:121" ht="6.65" customHeight="1" x14ac:dyDescent="0.2">
      <c r="E21" s="142"/>
      <c r="F21" s="143"/>
      <c r="G21" s="114"/>
      <c r="H21" s="115"/>
      <c r="I21" s="115"/>
      <c r="J21" s="115"/>
      <c r="K21" s="115"/>
      <c r="L21" s="116"/>
      <c r="M21" s="216"/>
      <c r="N21" s="216"/>
      <c r="O21" s="216"/>
      <c r="P21" s="216"/>
      <c r="Q21" s="216"/>
      <c r="R21" s="216"/>
      <c r="S21" s="216"/>
      <c r="T21" s="216"/>
      <c r="U21" s="216"/>
      <c r="V21" s="216"/>
      <c r="W21" s="216"/>
      <c r="X21" s="178"/>
      <c r="Y21" s="178"/>
      <c r="Z21" s="178"/>
      <c r="AA21" s="178"/>
      <c r="AB21" s="178"/>
      <c r="AC21" s="178"/>
      <c r="AD21" s="178"/>
      <c r="AE21" s="178"/>
      <c r="AF21" s="178"/>
      <c r="AG21" s="178"/>
      <c r="AH21" s="178"/>
      <c r="AI21" s="178"/>
      <c r="AJ21" s="178"/>
      <c r="AK21" s="178"/>
      <c r="AL21" s="212"/>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4"/>
      <c r="BI21" s="213"/>
      <c r="BJ21" s="213"/>
      <c r="BK21" s="213"/>
      <c r="BL21" s="213"/>
      <c r="BM21" s="213"/>
      <c r="BN21" s="213"/>
      <c r="BO21" s="213"/>
      <c r="BP21" s="213"/>
      <c r="BQ21" s="213"/>
      <c r="BR21" s="213"/>
      <c r="BS21" s="213"/>
      <c r="BT21" s="213"/>
      <c r="BU21" s="213"/>
      <c r="BV21" s="213"/>
      <c r="BW21" s="213"/>
      <c r="BX21" s="92"/>
      <c r="BY21" s="93"/>
      <c r="BZ21" s="93"/>
      <c r="CA21" s="93"/>
      <c r="CB21" s="93"/>
      <c r="CC21" s="97"/>
      <c r="CD21" s="93"/>
      <c r="CE21" s="93"/>
      <c r="CF21" s="93"/>
      <c r="CG21" s="98"/>
      <c r="CH21" s="84"/>
      <c r="CI21" s="84"/>
      <c r="CJ21" s="84"/>
      <c r="CK21" s="84"/>
      <c r="CL21" s="84"/>
      <c r="CM21" s="84"/>
      <c r="CN21" s="84"/>
      <c r="CO21" s="84"/>
      <c r="CP21" s="84"/>
      <c r="CQ21" s="84"/>
      <c r="CR21" s="84"/>
      <c r="CS21" s="84"/>
      <c r="CT21" s="84"/>
      <c r="CU21" s="84"/>
      <c r="CV21" s="84"/>
      <c r="CW21" s="84"/>
      <c r="CX21" s="84"/>
      <c r="CY21" s="84"/>
      <c r="DN21" s="3"/>
      <c r="DO21" s="3">
        <v>6</v>
      </c>
      <c r="DP21" s="3">
        <v>6</v>
      </c>
      <c r="DQ21" s="3">
        <v>6</v>
      </c>
    </row>
    <row r="22" spans="5:121" ht="7" customHeight="1" x14ac:dyDescent="0.2">
      <c r="E22" s="142"/>
      <c r="F22" s="143"/>
      <c r="G22" s="114"/>
      <c r="H22" s="115"/>
      <c r="I22" s="115"/>
      <c r="J22" s="115"/>
      <c r="K22" s="115"/>
      <c r="L22" s="116"/>
      <c r="M22" s="219" t="s">
        <v>43</v>
      </c>
      <c r="N22" s="220"/>
      <c r="O22" s="220"/>
      <c r="P22" s="220"/>
      <c r="Q22" s="220"/>
      <c r="R22" s="220"/>
      <c r="S22" s="220"/>
      <c r="T22" s="220"/>
      <c r="U22" s="220"/>
      <c r="V22" s="220"/>
      <c r="W22" s="221"/>
      <c r="X22" s="219" t="s">
        <v>8</v>
      </c>
      <c r="Y22" s="220"/>
      <c r="Z22" s="220"/>
      <c r="AA22" s="220"/>
      <c r="AB22" s="220"/>
      <c r="AC22" s="220"/>
      <c r="AD22" s="220"/>
      <c r="AE22" s="220"/>
      <c r="AF22" s="220"/>
      <c r="AG22" s="220"/>
      <c r="AH22" s="220"/>
      <c r="AI22" s="220"/>
      <c r="AJ22" s="220"/>
      <c r="AK22" s="221"/>
      <c r="AL22" s="219" t="s">
        <v>44</v>
      </c>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1"/>
      <c r="BI22" s="222" t="s">
        <v>216</v>
      </c>
      <c r="BJ22" s="223"/>
      <c r="BK22" s="223"/>
      <c r="BL22" s="223"/>
      <c r="BM22" s="223"/>
      <c r="BN22" s="223"/>
      <c r="BO22" s="223"/>
      <c r="BP22" s="223"/>
      <c r="BQ22" s="223"/>
      <c r="BR22" s="223"/>
      <c r="BS22" s="223"/>
      <c r="BT22" s="223"/>
      <c r="BU22" s="223"/>
      <c r="BV22" s="223"/>
      <c r="BW22" s="224"/>
      <c r="BX22" s="165" t="str">
        <f>IF(BN24="","",IF(BN24=AT25,"○",""))</f>
        <v/>
      </c>
      <c r="BY22" s="129"/>
      <c r="BZ22" s="129"/>
      <c r="CA22" s="129"/>
      <c r="CB22" s="230"/>
      <c r="CC22" s="146" t="str">
        <f>IF(BN24="","",IF(NOT(BN24=AT25),"○",""))</f>
        <v/>
      </c>
      <c r="CD22" s="129"/>
      <c r="CE22" s="129"/>
      <c r="CF22" s="129"/>
      <c r="CG22" s="130"/>
      <c r="CH22" s="111" t="s">
        <v>96</v>
      </c>
      <c r="CI22" s="112"/>
      <c r="CJ22" s="112"/>
      <c r="CK22" s="112"/>
      <c r="CL22" s="112"/>
      <c r="CM22" s="112"/>
      <c r="CN22" s="112"/>
      <c r="CO22" s="112"/>
      <c r="CP22" s="112"/>
      <c r="CQ22" s="112"/>
      <c r="CR22" s="112"/>
      <c r="CS22" s="112"/>
      <c r="CT22" s="112"/>
      <c r="CU22" s="112"/>
      <c r="CV22" s="112"/>
      <c r="CW22" s="112"/>
      <c r="CX22" s="112"/>
      <c r="CY22" s="113"/>
      <c r="DN22" s="3"/>
      <c r="DO22" s="3">
        <v>7</v>
      </c>
      <c r="DP22" s="3">
        <v>7</v>
      </c>
      <c r="DQ22" s="3">
        <v>7</v>
      </c>
    </row>
    <row r="23" spans="5:121" ht="7" customHeight="1" x14ac:dyDescent="0.2">
      <c r="E23" s="142"/>
      <c r="F23" s="143"/>
      <c r="G23" s="114"/>
      <c r="H23" s="115"/>
      <c r="I23" s="115"/>
      <c r="J23" s="115"/>
      <c r="K23" s="115"/>
      <c r="L23" s="116"/>
      <c r="M23" s="114"/>
      <c r="N23" s="115"/>
      <c r="O23" s="115"/>
      <c r="P23" s="115"/>
      <c r="Q23" s="115"/>
      <c r="R23" s="115"/>
      <c r="S23" s="115"/>
      <c r="T23" s="115"/>
      <c r="U23" s="115"/>
      <c r="V23" s="115"/>
      <c r="W23" s="116"/>
      <c r="X23" s="114"/>
      <c r="Y23" s="115"/>
      <c r="Z23" s="115"/>
      <c r="AA23" s="115"/>
      <c r="AB23" s="115"/>
      <c r="AC23" s="115"/>
      <c r="AD23" s="115"/>
      <c r="AE23" s="115"/>
      <c r="AF23" s="115"/>
      <c r="AG23" s="115"/>
      <c r="AH23" s="115"/>
      <c r="AI23" s="115"/>
      <c r="AJ23" s="115"/>
      <c r="AK23" s="116"/>
      <c r="AL23" s="114"/>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6"/>
      <c r="BI23" s="225"/>
      <c r="BJ23" s="226"/>
      <c r="BK23" s="226"/>
      <c r="BL23" s="226"/>
      <c r="BM23" s="226"/>
      <c r="BN23" s="226"/>
      <c r="BO23" s="226"/>
      <c r="BP23" s="226"/>
      <c r="BQ23" s="226"/>
      <c r="BR23" s="226"/>
      <c r="BS23" s="226"/>
      <c r="BT23" s="226"/>
      <c r="BU23" s="226"/>
      <c r="BV23" s="226"/>
      <c r="BW23" s="227"/>
      <c r="BX23" s="152"/>
      <c r="BY23" s="131"/>
      <c r="BZ23" s="131"/>
      <c r="CA23" s="131"/>
      <c r="CB23" s="160"/>
      <c r="CC23" s="147"/>
      <c r="CD23" s="131"/>
      <c r="CE23" s="131"/>
      <c r="CF23" s="131"/>
      <c r="CG23" s="132"/>
      <c r="CH23" s="114"/>
      <c r="CI23" s="115"/>
      <c r="CJ23" s="115"/>
      <c r="CK23" s="115"/>
      <c r="CL23" s="115"/>
      <c r="CM23" s="115"/>
      <c r="CN23" s="115"/>
      <c r="CO23" s="115"/>
      <c r="CP23" s="115"/>
      <c r="CQ23" s="115"/>
      <c r="CR23" s="115"/>
      <c r="CS23" s="115"/>
      <c r="CT23" s="115"/>
      <c r="CU23" s="115"/>
      <c r="CV23" s="115"/>
      <c r="CW23" s="115"/>
      <c r="CX23" s="115"/>
      <c r="CY23" s="116"/>
      <c r="DN23" s="3"/>
      <c r="DO23" s="3">
        <v>8</v>
      </c>
      <c r="DP23" s="3">
        <v>8</v>
      </c>
      <c r="DQ23" s="3">
        <v>8</v>
      </c>
    </row>
    <row r="24" spans="5:121" ht="7" customHeight="1" x14ac:dyDescent="0.2">
      <c r="E24" s="142"/>
      <c r="F24" s="143"/>
      <c r="G24" s="114"/>
      <c r="H24" s="115"/>
      <c r="I24" s="115"/>
      <c r="J24" s="115"/>
      <c r="K24" s="115"/>
      <c r="L24" s="116"/>
      <c r="M24" s="114"/>
      <c r="N24" s="115"/>
      <c r="O24" s="115"/>
      <c r="P24" s="115"/>
      <c r="Q24" s="115"/>
      <c r="R24" s="115"/>
      <c r="S24" s="115"/>
      <c r="T24" s="115"/>
      <c r="U24" s="115"/>
      <c r="V24" s="115"/>
      <c r="W24" s="116"/>
      <c r="X24" s="114"/>
      <c r="Y24" s="115"/>
      <c r="Z24" s="115"/>
      <c r="AA24" s="115"/>
      <c r="AB24" s="115"/>
      <c r="AC24" s="115"/>
      <c r="AD24" s="115"/>
      <c r="AE24" s="115"/>
      <c r="AF24" s="115"/>
      <c r="AG24" s="115"/>
      <c r="AH24" s="115"/>
      <c r="AI24" s="115"/>
      <c r="AJ24" s="115"/>
      <c r="AK24" s="116"/>
      <c r="AL24" s="114"/>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6"/>
      <c r="BI24" s="40"/>
      <c r="BJ24" s="217" t="s">
        <v>98</v>
      </c>
      <c r="BK24" s="217"/>
      <c r="BL24" s="217"/>
      <c r="BM24" s="217"/>
      <c r="BN24" s="228"/>
      <c r="BO24" s="228"/>
      <c r="BP24" s="228"/>
      <c r="BQ24" s="228"/>
      <c r="BR24" s="228"/>
      <c r="BS24" s="228"/>
      <c r="BT24" s="228"/>
      <c r="BU24" s="228"/>
      <c r="BV24" s="228"/>
      <c r="BW24" s="42"/>
      <c r="BX24" s="152"/>
      <c r="BY24" s="131"/>
      <c r="BZ24" s="131"/>
      <c r="CA24" s="131"/>
      <c r="CB24" s="160"/>
      <c r="CC24" s="147"/>
      <c r="CD24" s="131"/>
      <c r="CE24" s="131"/>
      <c r="CF24" s="131"/>
      <c r="CG24" s="132"/>
      <c r="CH24" s="114"/>
      <c r="CI24" s="115"/>
      <c r="CJ24" s="115"/>
      <c r="CK24" s="115"/>
      <c r="CL24" s="115"/>
      <c r="CM24" s="115"/>
      <c r="CN24" s="115"/>
      <c r="CO24" s="115"/>
      <c r="CP24" s="115"/>
      <c r="CQ24" s="115"/>
      <c r="CR24" s="115"/>
      <c r="CS24" s="115"/>
      <c r="CT24" s="115"/>
      <c r="CU24" s="115"/>
      <c r="CV24" s="115"/>
      <c r="CW24" s="115"/>
      <c r="CX24" s="115"/>
      <c r="CY24" s="116"/>
      <c r="DN24" s="3"/>
      <c r="DO24" s="3">
        <v>9</v>
      </c>
      <c r="DP24" s="3">
        <v>9</v>
      </c>
      <c r="DQ24" s="3">
        <v>9</v>
      </c>
    </row>
    <row r="25" spans="5:121" ht="6.65" customHeight="1" x14ac:dyDescent="0.2">
      <c r="E25" s="142"/>
      <c r="F25" s="143"/>
      <c r="G25" s="114"/>
      <c r="H25" s="115"/>
      <c r="I25" s="115"/>
      <c r="J25" s="115"/>
      <c r="K25" s="115"/>
      <c r="L25" s="116"/>
      <c r="M25" s="114"/>
      <c r="N25" s="115"/>
      <c r="O25" s="115"/>
      <c r="P25" s="115"/>
      <c r="Q25" s="115"/>
      <c r="R25" s="115"/>
      <c r="S25" s="115"/>
      <c r="T25" s="115"/>
      <c r="U25" s="115"/>
      <c r="V25" s="115"/>
      <c r="W25" s="116"/>
      <c r="X25" s="114"/>
      <c r="Y25" s="115"/>
      <c r="Z25" s="115"/>
      <c r="AA25" s="115"/>
      <c r="AB25" s="115"/>
      <c r="AC25" s="115"/>
      <c r="AD25" s="115"/>
      <c r="AE25" s="115"/>
      <c r="AF25" s="115"/>
      <c r="AG25" s="115"/>
      <c r="AH25" s="115"/>
      <c r="AI25" s="115"/>
      <c r="AJ25" s="115"/>
      <c r="AK25" s="116"/>
      <c r="AL25" s="43"/>
      <c r="AM25" s="44"/>
      <c r="AN25" s="217" t="s">
        <v>43</v>
      </c>
      <c r="AO25" s="217"/>
      <c r="AP25" s="217"/>
      <c r="AQ25" s="217"/>
      <c r="AR25" s="217" t="s">
        <v>45</v>
      </c>
      <c r="AS25" s="44"/>
      <c r="AT25" s="217" t="s">
        <v>46</v>
      </c>
      <c r="AU25" s="217"/>
      <c r="AV25" s="217"/>
      <c r="AW25" s="217"/>
      <c r="AX25" s="217"/>
      <c r="AY25" s="217"/>
      <c r="AZ25" s="217"/>
      <c r="BA25" s="217"/>
      <c r="BB25" s="217"/>
      <c r="BC25" s="217"/>
      <c r="BD25" s="44"/>
      <c r="BE25" s="44"/>
      <c r="BF25" s="44"/>
      <c r="BG25" s="44"/>
      <c r="BH25" s="45"/>
      <c r="BI25" s="43"/>
      <c r="BJ25" s="217"/>
      <c r="BK25" s="217"/>
      <c r="BL25" s="217"/>
      <c r="BM25" s="217"/>
      <c r="BN25" s="229"/>
      <c r="BO25" s="229"/>
      <c r="BP25" s="229"/>
      <c r="BQ25" s="229"/>
      <c r="BR25" s="229"/>
      <c r="BS25" s="229"/>
      <c r="BT25" s="229"/>
      <c r="BU25" s="229"/>
      <c r="BV25" s="229"/>
      <c r="BW25" s="45"/>
      <c r="BX25" s="152"/>
      <c r="BY25" s="131"/>
      <c r="BZ25" s="131"/>
      <c r="CA25" s="131"/>
      <c r="CB25" s="160"/>
      <c r="CC25" s="147"/>
      <c r="CD25" s="131"/>
      <c r="CE25" s="131"/>
      <c r="CF25" s="131"/>
      <c r="CG25" s="132"/>
      <c r="CH25" s="114"/>
      <c r="CI25" s="115"/>
      <c r="CJ25" s="115"/>
      <c r="CK25" s="115"/>
      <c r="CL25" s="115"/>
      <c r="CM25" s="115"/>
      <c r="CN25" s="115"/>
      <c r="CO25" s="115"/>
      <c r="CP25" s="115"/>
      <c r="CQ25" s="115"/>
      <c r="CR25" s="115"/>
      <c r="CS25" s="115"/>
      <c r="CT25" s="115"/>
      <c r="CU25" s="115"/>
      <c r="CV25" s="115"/>
      <c r="CW25" s="115"/>
      <c r="CX25" s="115"/>
      <c r="CY25" s="116"/>
      <c r="DN25" s="3"/>
      <c r="DO25" s="3">
        <v>10</v>
      </c>
      <c r="DP25" s="3">
        <v>10</v>
      </c>
      <c r="DQ25" s="3">
        <v>10</v>
      </c>
    </row>
    <row r="26" spans="5:121" ht="6.65" customHeight="1" x14ac:dyDescent="0.2">
      <c r="E26" s="144"/>
      <c r="F26" s="145"/>
      <c r="G26" s="117"/>
      <c r="H26" s="118"/>
      <c r="I26" s="118"/>
      <c r="J26" s="118"/>
      <c r="K26" s="118"/>
      <c r="L26" s="119"/>
      <c r="M26" s="117"/>
      <c r="N26" s="118"/>
      <c r="O26" s="118"/>
      <c r="P26" s="118"/>
      <c r="Q26" s="118"/>
      <c r="R26" s="118"/>
      <c r="S26" s="118"/>
      <c r="T26" s="118"/>
      <c r="U26" s="118"/>
      <c r="V26" s="118"/>
      <c r="W26" s="119"/>
      <c r="X26" s="117"/>
      <c r="Y26" s="118"/>
      <c r="Z26" s="118"/>
      <c r="AA26" s="118"/>
      <c r="AB26" s="118"/>
      <c r="AC26" s="118"/>
      <c r="AD26" s="118"/>
      <c r="AE26" s="118"/>
      <c r="AF26" s="118"/>
      <c r="AG26" s="118"/>
      <c r="AH26" s="118"/>
      <c r="AI26" s="118"/>
      <c r="AJ26" s="118"/>
      <c r="AK26" s="119"/>
      <c r="AL26" s="43"/>
      <c r="AM26" s="44"/>
      <c r="AN26" s="218"/>
      <c r="AO26" s="218"/>
      <c r="AP26" s="218"/>
      <c r="AQ26" s="218"/>
      <c r="AR26" s="218"/>
      <c r="AS26" s="46"/>
      <c r="AT26" s="218"/>
      <c r="AU26" s="218"/>
      <c r="AV26" s="218"/>
      <c r="AW26" s="218"/>
      <c r="AX26" s="218"/>
      <c r="AY26" s="218"/>
      <c r="AZ26" s="218"/>
      <c r="BA26" s="218"/>
      <c r="BB26" s="218"/>
      <c r="BC26" s="218"/>
      <c r="BD26" s="46"/>
      <c r="BE26" s="46"/>
      <c r="BF26" s="44"/>
      <c r="BG26" s="44"/>
      <c r="BH26" s="45"/>
      <c r="BI26" s="43"/>
      <c r="BJ26" s="46"/>
      <c r="BK26" s="46"/>
      <c r="BL26" s="46"/>
      <c r="BM26" s="46"/>
      <c r="BN26" s="46"/>
      <c r="BO26" s="46"/>
      <c r="BP26" s="46"/>
      <c r="BQ26" s="46"/>
      <c r="BR26" s="46"/>
      <c r="BS26" s="46"/>
      <c r="BT26" s="46"/>
      <c r="BU26" s="46"/>
      <c r="BV26" s="46"/>
      <c r="BW26" s="45"/>
      <c r="BX26" s="161"/>
      <c r="BY26" s="149"/>
      <c r="BZ26" s="149"/>
      <c r="CA26" s="149"/>
      <c r="CB26" s="162"/>
      <c r="CC26" s="148"/>
      <c r="CD26" s="149"/>
      <c r="CE26" s="149"/>
      <c r="CF26" s="149"/>
      <c r="CG26" s="150"/>
      <c r="CH26" s="117"/>
      <c r="CI26" s="118"/>
      <c r="CJ26" s="118"/>
      <c r="CK26" s="118"/>
      <c r="CL26" s="118"/>
      <c r="CM26" s="118"/>
      <c r="CN26" s="118"/>
      <c r="CO26" s="118"/>
      <c r="CP26" s="118"/>
      <c r="CQ26" s="118"/>
      <c r="CR26" s="118"/>
      <c r="CS26" s="118"/>
      <c r="CT26" s="118"/>
      <c r="CU26" s="118"/>
      <c r="CV26" s="118"/>
      <c r="CW26" s="118"/>
      <c r="CX26" s="118"/>
      <c r="CY26" s="119"/>
      <c r="DN26" s="3"/>
      <c r="DO26" s="3">
        <v>11</v>
      </c>
      <c r="DP26" s="3">
        <v>11</v>
      </c>
      <c r="DQ26" s="3">
        <v>11</v>
      </c>
    </row>
    <row r="27" spans="5:121" ht="6.65" customHeight="1" x14ac:dyDescent="0.2">
      <c r="E27" s="140" t="s">
        <v>61</v>
      </c>
      <c r="F27" s="141"/>
      <c r="G27" s="111" t="s">
        <v>156</v>
      </c>
      <c r="H27" s="250"/>
      <c r="I27" s="250"/>
      <c r="J27" s="250"/>
      <c r="K27" s="250"/>
      <c r="L27" s="251"/>
      <c r="M27" s="249" t="s">
        <v>47</v>
      </c>
      <c r="N27" s="250"/>
      <c r="O27" s="250"/>
      <c r="P27" s="250"/>
      <c r="Q27" s="250"/>
      <c r="R27" s="250"/>
      <c r="S27" s="250"/>
      <c r="T27" s="250"/>
      <c r="U27" s="250"/>
      <c r="V27" s="250"/>
      <c r="W27" s="251"/>
      <c r="X27" s="120" t="s">
        <v>56</v>
      </c>
      <c r="Y27" s="121"/>
      <c r="Z27" s="121"/>
      <c r="AA27" s="121"/>
      <c r="AB27" s="121"/>
      <c r="AC27" s="121"/>
      <c r="AD27" s="121"/>
      <c r="AE27" s="121"/>
      <c r="AF27" s="121"/>
      <c r="AG27" s="121"/>
      <c r="AH27" s="121"/>
      <c r="AI27" s="121"/>
      <c r="AJ27" s="121"/>
      <c r="AK27" s="122"/>
      <c r="AL27" s="111" t="s">
        <v>141</v>
      </c>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3"/>
      <c r="BI27" s="99"/>
      <c r="BJ27" s="99"/>
      <c r="BK27" s="99"/>
      <c r="BL27" s="99"/>
      <c r="BM27" s="99"/>
      <c r="BN27" s="99"/>
      <c r="BO27" s="99"/>
      <c r="BP27" s="99"/>
      <c r="BQ27" s="99"/>
      <c r="BR27" s="99"/>
      <c r="BS27" s="99"/>
      <c r="BT27" s="99"/>
      <c r="BU27" s="99"/>
      <c r="BV27" s="99"/>
      <c r="BW27" s="99"/>
      <c r="BX27" s="356"/>
      <c r="BY27" s="357"/>
      <c r="BZ27" s="357"/>
      <c r="CA27" s="357"/>
      <c r="CB27" s="357"/>
      <c r="CC27" s="357"/>
      <c r="CD27" s="357"/>
      <c r="CE27" s="357"/>
      <c r="CF27" s="357"/>
      <c r="CG27" s="358"/>
      <c r="CH27" s="84" t="s">
        <v>34</v>
      </c>
      <c r="CI27" s="84"/>
      <c r="CJ27" s="84"/>
      <c r="CK27" s="84"/>
      <c r="CL27" s="84"/>
      <c r="CM27" s="84"/>
      <c r="CN27" s="84"/>
      <c r="CO27" s="84"/>
      <c r="CP27" s="84"/>
      <c r="CQ27" s="84"/>
      <c r="CR27" s="84"/>
      <c r="CS27" s="84"/>
      <c r="CT27" s="84"/>
      <c r="CU27" s="84"/>
      <c r="CV27" s="84"/>
      <c r="CW27" s="84"/>
      <c r="CX27" s="84"/>
      <c r="CY27" s="84"/>
      <c r="DN27" s="3"/>
      <c r="DO27" s="3">
        <v>12</v>
      </c>
      <c r="DP27" s="3">
        <v>12</v>
      </c>
      <c r="DQ27" s="3">
        <v>12</v>
      </c>
    </row>
    <row r="28" spans="5:121" ht="6.65" customHeight="1" x14ac:dyDescent="0.2">
      <c r="E28" s="142"/>
      <c r="F28" s="143"/>
      <c r="G28" s="225"/>
      <c r="H28" s="226"/>
      <c r="I28" s="226"/>
      <c r="J28" s="226"/>
      <c r="K28" s="226"/>
      <c r="L28" s="227"/>
      <c r="M28" s="225"/>
      <c r="N28" s="226"/>
      <c r="O28" s="226"/>
      <c r="P28" s="226"/>
      <c r="Q28" s="226"/>
      <c r="R28" s="226"/>
      <c r="S28" s="226"/>
      <c r="T28" s="226"/>
      <c r="U28" s="226"/>
      <c r="V28" s="226"/>
      <c r="W28" s="227"/>
      <c r="X28" s="123"/>
      <c r="Y28" s="124"/>
      <c r="Z28" s="124"/>
      <c r="AA28" s="124"/>
      <c r="AB28" s="124"/>
      <c r="AC28" s="124"/>
      <c r="AD28" s="124"/>
      <c r="AE28" s="124"/>
      <c r="AF28" s="124"/>
      <c r="AG28" s="124"/>
      <c r="AH28" s="124"/>
      <c r="AI28" s="124"/>
      <c r="AJ28" s="124"/>
      <c r="AK28" s="125"/>
      <c r="AL28" s="114"/>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6"/>
      <c r="BI28" s="79"/>
      <c r="BJ28" s="79"/>
      <c r="BK28" s="79"/>
      <c r="BL28" s="79"/>
      <c r="BM28" s="79"/>
      <c r="BN28" s="79"/>
      <c r="BO28" s="79"/>
      <c r="BP28" s="79"/>
      <c r="BQ28" s="79"/>
      <c r="BR28" s="79"/>
      <c r="BS28" s="79"/>
      <c r="BT28" s="79"/>
      <c r="BU28" s="79"/>
      <c r="BV28" s="79"/>
      <c r="BW28" s="79"/>
      <c r="BX28" s="100"/>
      <c r="BY28" s="101"/>
      <c r="BZ28" s="101"/>
      <c r="CA28" s="101"/>
      <c r="CB28" s="101"/>
      <c r="CC28" s="101"/>
      <c r="CD28" s="101"/>
      <c r="CE28" s="101"/>
      <c r="CF28" s="101"/>
      <c r="CG28" s="263"/>
      <c r="CH28" s="84"/>
      <c r="CI28" s="84"/>
      <c r="CJ28" s="84"/>
      <c r="CK28" s="84"/>
      <c r="CL28" s="84"/>
      <c r="CM28" s="84"/>
      <c r="CN28" s="84"/>
      <c r="CO28" s="84"/>
      <c r="CP28" s="84"/>
      <c r="CQ28" s="84"/>
      <c r="CR28" s="84"/>
      <c r="CS28" s="84"/>
      <c r="CT28" s="84"/>
      <c r="CU28" s="84"/>
      <c r="CV28" s="84"/>
      <c r="CW28" s="84"/>
      <c r="CX28" s="84"/>
      <c r="CY28" s="84"/>
      <c r="DN28" s="3"/>
      <c r="DO28" s="3">
        <v>13</v>
      </c>
      <c r="DP28" s="3"/>
      <c r="DQ28" s="3">
        <v>13</v>
      </c>
    </row>
    <row r="29" spans="5:121" ht="7" customHeight="1" x14ac:dyDescent="0.2">
      <c r="E29" s="142"/>
      <c r="F29" s="143"/>
      <c r="G29" s="225"/>
      <c r="H29" s="226"/>
      <c r="I29" s="226"/>
      <c r="J29" s="226"/>
      <c r="K29" s="226"/>
      <c r="L29" s="227"/>
      <c r="M29" s="225"/>
      <c r="N29" s="226"/>
      <c r="O29" s="226"/>
      <c r="P29" s="226"/>
      <c r="Q29" s="226"/>
      <c r="R29" s="226"/>
      <c r="S29" s="226"/>
      <c r="T29" s="226"/>
      <c r="U29" s="226"/>
      <c r="V29" s="226"/>
      <c r="W29" s="227"/>
      <c r="X29" s="123"/>
      <c r="Y29" s="124"/>
      <c r="Z29" s="124"/>
      <c r="AA29" s="124"/>
      <c r="AB29" s="124"/>
      <c r="AC29" s="124"/>
      <c r="AD29" s="124"/>
      <c r="AE29" s="124"/>
      <c r="AF29" s="124"/>
      <c r="AG29" s="124"/>
      <c r="AH29" s="124"/>
      <c r="AI29" s="124"/>
      <c r="AJ29" s="124"/>
      <c r="AK29" s="125"/>
      <c r="AL29" s="349" t="s">
        <v>142</v>
      </c>
      <c r="AM29" s="350"/>
      <c r="AN29" s="350"/>
      <c r="AO29" s="350"/>
      <c r="AP29" s="350"/>
      <c r="AQ29" s="350"/>
      <c r="AR29" s="350"/>
      <c r="AS29" s="350"/>
      <c r="AT29" s="350"/>
      <c r="AU29" s="350"/>
      <c r="AV29" s="350"/>
      <c r="AW29" s="350"/>
      <c r="AX29" s="350"/>
      <c r="AY29" s="350"/>
      <c r="AZ29" s="350"/>
      <c r="BA29" s="350"/>
      <c r="BB29" s="350"/>
      <c r="BC29" s="350"/>
      <c r="BD29" s="350"/>
      <c r="BE29" s="350"/>
      <c r="BF29" s="350"/>
      <c r="BG29" s="350"/>
      <c r="BH29" s="351"/>
      <c r="BI29" s="79"/>
      <c r="BJ29" s="79"/>
      <c r="BK29" s="79"/>
      <c r="BL29" s="79"/>
      <c r="BM29" s="79"/>
      <c r="BN29" s="79"/>
      <c r="BO29" s="79"/>
      <c r="BP29" s="79"/>
      <c r="BQ29" s="79"/>
      <c r="BR29" s="79"/>
      <c r="BS29" s="79"/>
      <c r="BT29" s="79"/>
      <c r="BU29" s="79"/>
      <c r="BV29" s="79"/>
      <c r="BW29" s="79"/>
      <c r="BX29" s="100"/>
      <c r="BY29" s="101"/>
      <c r="BZ29" s="101"/>
      <c r="CA29" s="101"/>
      <c r="CB29" s="101"/>
      <c r="CC29" s="101"/>
      <c r="CD29" s="101"/>
      <c r="CE29" s="101"/>
      <c r="CF29" s="101"/>
      <c r="CG29" s="263"/>
      <c r="CH29" s="84"/>
      <c r="CI29" s="84"/>
      <c r="CJ29" s="84"/>
      <c r="CK29" s="84"/>
      <c r="CL29" s="84"/>
      <c r="CM29" s="84"/>
      <c r="CN29" s="84"/>
      <c r="CO29" s="84"/>
      <c r="CP29" s="84"/>
      <c r="CQ29" s="84"/>
      <c r="CR29" s="84"/>
      <c r="CS29" s="84"/>
      <c r="CT29" s="84"/>
      <c r="CU29" s="84"/>
      <c r="CV29" s="84"/>
      <c r="CW29" s="84"/>
      <c r="CX29" s="84"/>
      <c r="CY29" s="84"/>
      <c r="DN29" s="3"/>
      <c r="DO29" s="3">
        <v>14</v>
      </c>
      <c r="DP29" s="3"/>
      <c r="DQ29" s="3">
        <v>14</v>
      </c>
    </row>
    <row r="30" spans="5:121" ht="7" customHeight="1" x14ac:dyDescent="0.2">
      <c r="E30" s="142"/>
      <c r="F30" s="143"/>
      <c r="G30" s="225"/>
      <c r="H30" s="226"/>
      <c r="I30" s="226"/>
      <c r="J30" s="226"/>
      <c r="K30" s="226"/>
      <c r="L30" s="227"/>
      <c r="M30" s="225"/>
      <c r="N30" s="226"/>
      <c r="O30" s="226"/>
      <c r="P30" s="226"/>
      <c r="Q30" s="226"/>
      <c r="R30" s="226"/>
      <c r="S30" s="226"/>
      <c r="T30" s="226"/>
      <c r="U30" s="226"/>
      <c r="V30" s="226"/>
      <c r="W30" s="227"/>
      <c r="X30" s="123"/>
      <c r="Y30" s="124"/>
      <c r="Z30" s="124"/>
      <c r="AA30" s="124"/>
      <c r="AB30" s="124"/>
      <c r="AC30" s="124"/>
      <c r="AD30" s="124"/>
      <c r="AE30" s="124"/>
      <c r="AF30" s="124"/>
      <c r="AG30" s="124"/>
      <c r="AH30" s="124"/>
      <c r="AI30" s="124"/>
      <c r="AJ30" s="124"/>
      <c r="AK30" s="125"/>
      <c r="AL30" s="349"/>
      <c r="AM30" s="350"/>
      <c r="AN30" s="350"/>
      <c r="AO30" s="350"/>
      <c r="AP30" s="350"/>
      <c r="AQ30" s="350"/>
      <c r="AR30" s="350"/>
      <c r="AS30" s="350"/>
      <c r="AT30" s="350"/>
      <c r="AU30" s="350"/>
      <c r="AV30" s="350"/>
      <c r="AW30" s="350"/>
      <c r="AX30" s="350"/>
      <c r="AY30" s="350"/>
      <c r="AZ30" s="350"/>
      <c r="BA30" s="350"/>
      <c r="BB30" s="350"/>
      <c r="BC30" s="350"/>
      <c r="BD30" s="350"/>
      <c r="BE30" s="350"/>
      <c r="BF30" s="350"/>
      <c r="BG30" s="350"/>
      <c r="BH30" s="351"/>
      <c r="BI30" s="79"/>
      <c r="BJ30" s="79"/>
      <c r="BK30" s="79"/>
      <c r="BL30" s="79"/>
      <c r="BM30" s="79"/>
      <c r="BN30" s="79"/>
      <c r="BO30" s="79"/>
      <c r="BP30" s="79"/>
      <c r="BQ30" s="79"/>
      <c r="BR30" s="79"/>
      <c r="BS30" s="79"/>
      <c r="BT30" s="79"/>
      <c r="BU30" s="79"/>
      <c r="BV30" s="79"/>
      <c r="BW30" s="79"/>
      <c r="BX30" s="100"/>
      <c r="BY30" s="101"/>
      <c r="BZ30" s="101"/>
      <c r="CA30" s="101"/>
      <c r="CB30" s="101"/>
      <c r="CC30" s="101"/>
      <c r="CD30" s="101"/>
      <c r="CE30" s="101"/>
      <c r="CF30" s="101"/>
      <c r="CG30" s="263"/>
      <c r="CH30" s="84"/>
      <c r="CI30" s="84"/>
      <c r="CJ30" s="84"/>
      <c r="CK30" s="84"/>
      <c r="CL30" s="84"/>
      <c r="CM30" s="84"/>
      <c r="CN30" s="84"/>
      <c r="CO30" s="84"/>
      <c r="CP30" s="84"/>
      <c r="CQ30" s="84"/>
      <c r="CR30" s="84"/>
      <c r="CS30" s="84"/>
      <c r="CT30" s="84"/>
      <c r="CU30" s="84"/>
      <c r="CV30" s="84"/>
      <c r="CW30" s="84"/>
      <c r="CX30" s="84"/>
      <c r="CY30" s="84"/>
      <c r="DN30" s="3"/>
      <c r="DO30" s="3">
        <v>15</v>
      </c>
      <c r="DP30" s="3"/>
      <c r="DQ30" s="3">
        <v>15</v>
      </c>
    </row>
    <row r="31" spans="5:121" ht="7" customHeight="1" x14ac:dyDescent="0.2">
      <c r="E31" s="142"/>
      <c r="F31" s="143"/>
      <c r="G31" s="225"/>
      <c r="H31" s="226"/>
      <c r="I31" s="226"/>
      <c r="J31" s="226"/>
      <c r="K31" s="226"/>
      <c r="L31" s="227"/>
      <c r="M31" s="252"/>
      <c r="N31" s="253"/>
      <c r="O31" s="253"/>
      <c r="P31" s="253"/>
      <c r="Q31" s="253"/>
      <c r="R31" s="253"/>
      <c r="S31" s="253"/>
      <c r="T31" s="253"/>
      <c r="U31" s="253"/>
      <c r="V31" s="253"/>
      <c r="W31" s="254"/>
      <c r="X31" s="123"/>
      <c r="Y31" s="124"/>
      <c r="Z31" s="124"/>
      <c r="AA31" s="124"/>
      <c r="AB31" s="124"/>
      <c r="AC31" s="124"/>
      <c r="AD31" s="124"/>
      <c r="AE31" s="124"/>
      <c r="AF31" s="124"/>
      <c r="AG31" s="124"/>
      <c r="AH31" s="124"/>
      <c r="AI31" s="124"/>
      <c r="AJ31" s="124"/>
      <c r="AK31" s="125"/>
      <c r="AL31" s="352"/>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4"/>
      <c r="BI31" s="79"/>
      <c r="BJ31" s="79"/>
      <c r="BK31" s="79"/>
      <c r="BL31" s="79"/>
      <c r="BM31" s="79"/>
      <c r="BN31" s="79"/>
      <c r="BO31" s="79"/>
      <c r="BP31" s="79"/>
      <c r="BQ31" s="79"/>
      <c r="BR31" s="79"/>
      <c r="BS31" s="79"/>
      <c r="BT31" s="79"/>
      <c r="BU31" s="79"/>
      <c r="BV31" s="79"/>
      <c r="BW31" s="79"/>
      <c r="BX31" s="100"/>
      <c r="BY31" s="101"/>
      <c r="BZ31" s="101"/>
      <c r="CA31" s="101"/>
      <c r="CB31" s="101"/>
      <c r="CC31" s="101"/>
      <c r="CD31" s="101"/>
      <c r="CE31" s="101"/>
      <c r="CF31" s="101"/>
      <c r="CG31" s="263"/>
      <c r="CH31" s="84"/>
      <c r="CI31" s="84"/>
      <c r="CJ31" s="84"/>
      <c r="CK31" s="84"/>
      <c r="CL31" s="84"/>
      <c r="CM31" s="84"/>
      <c r="CN31" s="84"/>
      <c r="CO31" s="84"/>
      <c r="CP31" s="84"/>
      <c r="CQ31" s="84"/>
      <c r="CR31" s="84"/>
      <c r="CS31" s="84"/>
      <c r="CT31" s="84"/>
      <c r="CU31" s="84"/>
      <c r="CV31" s="84"/>
      <c r="CW31" s="84"/>
      <c r="CX31" s="84"/>
      <c r="CY31" s="84"/>
      <c r="DN31" s="3"/>
      <c r="DO31" s="3">
        <v>16</v>
      </c>
      <c r="DP31" s="3"/>
      <c r="DQ31" s="3">
        <v>16</v>
      </c>
    </row>
    <row r="32" spans="5:121" ht="7.5" customHeight="1" x14ac:dyDescent="0.2">
      <c r="E32" s="142"/>
      <c r="F32" s="143"/>
      <c r="G32" s="225"/>
      <c r="H32" s="226"/>
      <c r="I32" s="226"/>
      <c r="J32" s="226"/>
      <c r="K32" s="226"/>
      <c r="L32" s="227"/>
      <c r="M32" s="222" t="s">
        <v>43</v>
      </c>
      <c r="N32" s="223"/>
      <c r="O32" s="223"/>
      <c r="P32" s="223"/>
      <c r="Q32" s="223"/>
      <c r="R32" s="223"/>
      <c r="S32" s="223"/>
      <c r="T32" s="223"/>
      <c r="U32" s="223"/>
      <c r="V32" s="223"/>
      <c r="W32" s="224"/>
      <c r="X32" s="247" t="s">
        <v>57</v>
      </c>
      <c r="Y32" s="248"/>
      <c r="Z32" s="248"/>
      <c r="AA32" s="248"/>
      <c r="AB32" s="248"/>
      <c r="AC32" s="248"/>
      <c r="AD32" s="248"/>
      <c r="AE32" s="248"/>
      <c r="AF32" s="248"/>
      <c r="AG32" s="248"/>
      <c r="AH32" s="248"/>
      <c r="AI32" s="248"/>
      <c r="AJ32" s="248"/>
      <c r="AK32" s="258"/>
      <c r="AL32" s="219" t="s">
        <v>50</v>
      </c>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1"/>
      <c r="BI32" s="344" t="s">
        <v>100</v>
      </c>
      <c r="BJ32" s="345"/>
      <c r="BK32" s="345"/>
      <c r="BL32" s="345"/>
      <c r="BM32" s="345"/>
      <c r="BN32" s="345"/>
      <c r="BO32" s="345"/>
      <c r="BP32" s="345"/>
      <c r="BQ32" s="345"/>
      <c r="BR32" s="345"/>
      <c r="BS32" s="345"/>
      <c r="BT32" s="345"/>
      <c r="BU32" s="345"/>
      <c r="BV32" s="345"/>
      <c r="BW32" s="346"/>
      <c r="BX32" s="85" t="str">
        <f>IF(BK34="","",IF(BK34=AS35,"○",""))</f>
        <v/>
      </c>
      <c r="BY32" s="86"/>
      <c r="BZ32" s="86"/>
      <c r="CA32" s="86"/>
      <c r="CB32" s="86"/>
      <c r="CC32" s="86" t="str">
        <f>IF(BK34="","",IF(NOT(BK34=AS35),"○",""))</f>
        <v/>
      </c>
      <c r="CD32" s="86"/>
      <c r="CE32" s="86"/>
      <c r="CF32" s="86"/>
      <c r="CG32" s="87"/>
      <c r="CH32" s="88" t="s">
        <v>95</v>
      </c>
      <c r="CI32" s="88"/>
      <c r="CJ32" s="88"/>
      <c r="CK32" s="88"/>
      <c r="CL32" s="88"/>
      <c r="CM32" s="88"/>
      <c r="CN32" s="88"/>
      <c r="CO32" s="88"/>
      <c r="CP32" s="88"/>
      <c r="CQ32" s="88"/>
      <c r="CR32" s="88"/>
      <c r="CS32" s="88"/>
      <c r="CT32" s="88"/>
      <c r="CU32" s="88"/>
      <c r="CV32" s="88"/>
      <c r="CW32" s="88"/>
      <c r="CX32" s="88"/>
      <c r="CY32" s="88"/>
      <c r="DN32" s="3"/>
      <c r="DO32" s="3">
        <v>17</v>
      </c>
      <c r="DP32" s="3"/>
      <c r="DQ32" s="3">
        <v>17</v>
      </c>
    </row>
    <row r="33" spans="5:121" ht="7.5" customHeight="1" x14ac:dyDescent="0.2">
      <c r="E33" s="142"/>
      <c r="F33" s="143"/>
      <c r="G33" s="225"/>
      <c r="H33" s="226"/>
      <c r="I33" s="226"/>
      <c r="J33" s="226"/>
      <c r="K33" s="226"/>
      <c r="L33" s="227"/>
      <c r="M33" s="225"/>
      <c r="N33" s="226"/>
      <c r="O33" s="226"/>
      <c r="P33" s="226"/>
      <c r="Q33" s="226"/>
      <c r="R33" s="226"/>
      <c r="S33" s="226"/>
      <c r="T33" s="226"/>
      <c r="U33" s="226"/>
      <c r="V33" s="226"/>
      <c r="W33" s="227"/>
      <c r="X33" s="123"/>
      <c r="Y33" s="124"/>
      <c r="Z33" s="124"/>
      <c r="AA33" s="124"/>
      <c r="AB33" s="124"/>
      <c r="AC33" s="124"/>
      <c r="AD33" s="124"/>
      <c r="AE33" s="124"/>
      <c r="AF33" s="124"/>
      <c r="AG33" s="124"/>
      <c r="AH33" s="124"/>
      <c r="AI33" s="124"/>
      <c r="AJ33" s="124"/>
      <c r="AK33" s="125"/>
      <c r="AL33" s="114"/>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6"/>
      <c r="BI33" s="347"/>
      <c r="BJ33" s="283"/>
      <c r="BK33" s="283"/>
      <c r="BL33" s="283"/>
      <c r="BM33" s="283"/>
      <c r="BN33" s="283"/>
      <c r="BO33" s="283"/>
      <c r="BP33" s="283"/>
      <c r="BQ33" s="283"/>
      <c r="BR33" s="283"/>
      <c r="BS33" s="283"/>
      <c r="BT33" s="283"/>
      <c r="BU33" s="283"/>
      <c r="BV33" s="283"/>
      <c r="BW33" s="348"/>
      <c r="BX33" s="85"/>
      <c r="BY33" s="86"/>
      <c r="BZ33" s="86"/>
      <c r="CA33" s="86"/>
      <c r="CB33" s="86"/>
      <c r="CC33" s="86"/>
      <c r="CD33" s="86"/>
      <c r="CE33" s="86"/>
      <c r="CF33" s="86"/>
      <c r="CG33" s="87"/>
      <c r="CH33" s="88"/>
      <c r="CI33" s="88"/>
      <c r="CJ33" s="88"/>
      <c r="CK33" s="88"/>
      <c r="CL33" s="88"/>
      <c r="CM33" s="88"/>
      <c r="CN33" s="88"/>
      <c r="CO33" s="88"/>
      <c r="CP33" s="88"/>
      <c r="CQ33" s="88"/>
      <c r="CR33" s="88"/>
      <c r="CS33" s="88"/>
      <c r="CT33" s="88"/>
      <c r="CU33" s="88"/>
      <c r="CV33" s="88"/>
      <c r="CW33" s="88"/>
      <c r="CX33" s="88"/>
      <c r="CY33" s="88"/>
      <c r="DN33" s="3"/>
      <c r="DO33" s="3">
        <v>18</v>
      </c>
      <c r="DP33" s="3"/>
      <c r="DQ33" s="3">
        <v>18</v>
      </c>
    </row>
    <row r="34" spans="5:121" ht="7.5" customHeight="1" x14ac:dyDescent="0.2">
      <c r="E34" s="142"/>
      <c r="F34" s="143"/>
      <c r="G34" s="225"/>
      <c r="H34" s="226"/>
      <c r="I34" s="226"/>
      <c r="J34" s="226"/>
      <c r="K34" s="226"/>
      <c r="L34" s="227"/>
      <c r="M34" s="225"/>
      <c r="N34" s="226"/>
      <c r="O34" s="226"/>
      <c r="P34" s="226"/>
      <c r="Q34" s="226"/>
      <c r="R34" s="226"/>
      <c r="S34" s="226"/>
      <c r="T34" s="226"/>
      <c r="U34" s="226"/>
      <c r="V34" s="226"/>
      <c r="W34" s="227"/>
      <c r="X34" s="123"/>
      <c r="Y34" s="124"/>
      <c r="Z34" s="124"/>
      <c r="AA34" s="124"/>
      <c r="AB34" s="124"/>
      <c r="AC34" s="124"/>
      <c r="AD34" s="124"/>
      <c r="AE34" s="124"/>
      <c r="AF34" s="124"/>
      <c r="AG34" s="124"/>
      <c r="AH34" s="124"/>
      <c r="AI34" s="124"/>
      <c r="AJ34" s="124"/>
      <c r="AK34" s="125"/>
      <c r="AL34" s="114"/>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6"/>
      <c r="BI34" s="43"/>
      <c r="BJ34" s="44"/>
      <c r="BK34" s="228"/>
      <c r="BL34" s="228"/>
      <c r="BM34" s="228"/>
      <c r="BN34" s="228"/>
      <c r="BO34" s="228"/>
      <c r="BP34" s="228"/>
      <c r="BQ34" s="228"/>
      <c r="BR34" s="228"/>
      <c r="BS34" s="217" t="s">
        <v>52</v>
      </c>
      <c r="BT34" s="217"/>
      <c r="BU34" s="217"/>
      <c r="BV34" s="44"/>
      <c r="BW34" s="45"/>
      <c r="BX34" s="85"/>
      <c r="BY34" s="86"/>
      <c r="BZ34" s="86"/>
      <c r="CA34" s="86"/>
      <c r="CB34" s="86"/>
      <c r="CC34" s="86"/>
      <c r="CD34" s="86"/>
      <c r="CE34" s="86"/>
      <c r="CF34" s="86"/>
      <c r="CG34" s="87"/>
      <c r="CH34" s="88"/>
      <c r="CI34" s="88"/>
      <c r="CJ34" s="88"/>
      <c r="CK34" s="88"/>
      <c r="CL34" s="88"/>
      <c r="CM34" s="88"/>
      <c r="CN34" s="88"/>
      <c r="CO34" s="88"/>
      <c r="CP34" s="88"/>
      <c r="CQ34" s="88"/>
      <c r="CR34" s="88"/>
      <c r="CS34" s="88"/>
      <c r="CT34" s="88"/>
      <c r="CU34" s="88"/>
      <c r="CV34" s="88"/>
      <c r="CW34" s="88"/>
      <c r="CX34" s="88"/>
      <c r="CY34" s="88"/>
      <c r="DN34" s="3"/>
      <c r="DO34" s="3">
        <v>19</v>
      </c>
      <c r="DP34" s="3"/>
      <c r="DQ34" s="3">
        <v>19</v>
      </c>
    </row>
    <row r="35" spans="5:121" ht="6.65" customHeight="1" x14ac:dyDescent="0.2">
      <c r="E35" s="142"/>
      <c r="F35" s="143"/>
      <c r="G35" s="225"/>
      <c r="H35" s="226"/>
      <c r="I35" s="226"/>
      <c r="J35" s="226"/>
      <c r="K35" s="226"/>
      <c r="L35" s="227"/>
      <c r="M35" s="225"/>
      <c r="N35" s="226"/>
      <c r="O35" s="226"/>
      <c r="P35" s="226"/>
      <c r="Q35" s="226"/>
      <c r="R35" s="226"/>
      <c r="S35" s="226"/>
      <c r="T35" s="226"/>
      <c r="U35" s="226"/>
      <c r="V35" s="226"/>
      <c r="W35" s="227"/>
      <c r="X35" s="123"/>
      <c r="Y35" s="124"/>
      <c r="Z35" s="124"/>
      <c r="AA35" s="124"/>
      <c r="AB35" s="124"/>
      <c r="AC35" s="124"/>
      <c r="AD35" s="124"/>
      <c r="AE35" s="124"/>
      <c r="AF35" s="124"/>
      <c r="AG35" s="124"/>
      <c r="AH35" s="124"/>
      <c r="AI35" s="124"/>
      <c r="AJ35" s="124"/>
      <c r="AK35" s="125"/>
      <c r="AL35" s="43"/>
      <c r="AM35" s="44"/>
      <c r="AN35" s="44"/>
      <c r="AO35" s="217" t="s">
        <v>43</v>
      </c>
      <c r="AP35" s="217"/>
      <c r="AQ35" s="217"/>
      <c r="AR35" s="217" t="s">
        <v>51</v>
      </c>
      <c r="AS35" s="217" t="str">
        <f>IF(AG5="","?",VLOOKUP(AG5,DH64:DK69,3,0))</f>
        <v>?</v>
      </c>
      <c r="AT35" s="217"/>
      <c r="AU35" s="217"/>
      <c r="AV35" s="217"/>
      <c r="AW35" s="217"/>
      <c r="AX35" s="217"/>
      <c r="AY35" s="217"/>
      <c r="AZ35" s="217"/>
      <c r="BA35" s="217"/>
      <c r="BB35" s="217"/>
      <c r="BC35" s="217"/>
      <c r="BD35" s="217" t="s">
        <v>52</v>
      </c>
      <c r="BE35" s="217"/>
      <c r="BF35" s="44"/>
      <c r="BG35" s="44"/>
      <c r="BH35" s="45"/>
      <c r="BI35" s="43"/>
      <c r="BJ35" s="44"/>
      <c r="BK35" s="229"/>
      <c r="BL35" s="229"/>
      <c r="BM35" s="229"/>
      <c r="BN35" s="229"/>
      <c r="BO35" s="229"/>
      <c r="BP35" s="229"/>
      <c r="BQ35" s="229"/>
      <c r="BR35" s="229"/>
      <c r="BS35" s="217"/>
      <c r="BT35" s="217"/>
      <c r="BU35" s="217"/>
      <c r="BV35" s="44"/>
      <c r="BW35" s="45"/>
      <c r="BX35" s="85"/>
      <c r="BY35" s="86"/>
      <c r="BZ35" s="86"/>
      <c r="CA35" s="86"/>
      <c r="CB35" s="86"/>
      <c r="CC35" s="86"/>
      <c r="CD35" s="86"/>
      <c r="CE35" s="86"/>
      <c r="CF35" s="86"/>
      <c r="CG35" s="87"/>
      <c r="CH35" s="88"/>
      <c r="CI35" s="88"/>
      <c r="CJ35" s="88"/>
      <c r="CK35" s="88"/>
      <c r="CL35" s="88"/>
      <c r="CM35" s="88"/>
      <c r="CN35" s="88"/>
      <c r="CO35" s="88"/>
      <c r="CP35" s="88"/>
      <c r="CQ35" s="88"/>
      <c r="CR35" s="88"/>
      <c r="CS35" s="88"/>
      <c r="CT35" s="88"/>
      <c r="CU35" s="88"/>
      <c r="CV35" s="88"/>
      <c r="CW35" s="88"/>
      <c r="CX35" s="88"/>
      <c r="CY35" s="88"/>
      <c r="DN35" s="3"/>
      <c r="DO35" s="3">
        <v>20</v>
      </c>
      <c r="DP35" s="3"/>
      <c r="DQ35" s="3">
        <v>20</v>
      </c>
    </row>
    <row r="36" spans="5:121" ht="6.65" customHeight="1" x14ac:dyDescent="0.2">
      <c r="E36" s="142"/>
      <c r="F36" s="143"/>
      <c r="G36" s="225"/>
      <c r="H36" s="226"/>
      <c r="I36" s="226"/>
      <c r="J36" s="226"/>
      <c r="K36" s="226"/>
      <c r="L36" s="227"/>
      <c r="M36" s="225"/>
      <c r="N36" s="226"/>
      <c r="O36" s="226"/>
      <c r="P36" s="226"/>
      <c r="Q36" s="226"/>
      <c r="R36" s="226"/>
      <c r="S36" s="226"/>
      <c r="T36" s="226"/>
      <c r="U36" s="226"/>
      <c r="V36" s="226"/>
      <c r="W36" s="227"/>
      <c r="X36" s="123"/>
      <c r="Y36" s="124"/>
      <c r="Z36" s="124"/>
      <c r="AA36" s="124"/>
      <c r="AB36" s="124"/>
      <c r="AC36" s="124"/>
      <c r="AD36" s="124"/>
      <c r="AE36" s="124"/>
      <c r="AF36" s="124"/>
      <c r="AG36" s="124"/>
      <c r="AH36" s="124"/>
      <c r="AI36" s="124"/>
      <c r="AJ36" s="124"/>
      <c r="AK36" s="125"/>
      <c r="AL36" s="43"/>
      <c r="AM36" s="44"/>
      <c r="AN36" s="49"/>
      <c r="AO36" s="339"/>
      <c r="AP36" s="339"/>
      <c r="AQ36" s="339"/>
      <c r="AR36" s="339"/>
      <c r="AS36" s="218"/>
      <c r="AT36" s="218"/>
      <c r="AU36" s="218"/>
      <c r="AV36" s="218"/>
      <c r="AW36" s="218"/>
      <c r="AX36" s="218"/>
      <c r="AY36" s="218"/>
      <c r="AZ36" s="218"/>
      <c r="BA36" s="218"/>
      <c r="BB36" s="218"/>
      <c r="BC36" s="218"/>
      <c r="BD36" s="339"/>
      <c r="BE36" s="339"/>
      <c r="BF36" s="44"/>
      <c r="BG36" s="44"/>
      <c r="BH36" s="45"/>
      <c r="BI36" s="50"/>
      <c r="BJ36" s="49"/>
      <c r="BK36" s="49"/>
      <c r="BL36" s="49"/>
      <c r="BM36" s="49"/>
      <c r="BN36" s="49"/>
      <c r="BO36" s="49"/>
      <c r="BP36" s="49"/>
      <c r="BQ36" s="49"/>
      <c r="BR36" s="49"/>
      <c r="BS36" s="49"/>
      <c r="BT36" s="49"/>
      <c r="BU36" s="49"/>
      <c r="BV36" s="49"/>
      <c r="BW36" s="51"/>
      <c r="BX36" s="85"/>
      <c r="BY36" s="86"/>
      <c r="BZ36" s="86"/>
      <c r="CA36" s="86"/>
      <c r="CB36" s="86"/>
      <c r="CC36" s="86"/>
      <c r="CD36" s="86"/>
      <c r="CE36" s="86"/>
      <c r="CF36" s="86"/>
      <c r="CG36" s="87"/>
      <c r="CH36" s="88"/>
      <c r="CI36" s="88"/>
      <c r="CJ36" s="88"/>
      <c r="CK36" s="88"/>
      <c r="CL36" s="88"/>
      <c r="CM36" s="88"/>
      <c r="CN36" s="88"/>
      <c r="CO36" s="88"/>
      <c r="CP36" s="88"/>
      <c r="CQ36" s="88"/>
      <c r="CR36" s="88"/>
      <c r="CS36" s="88"/>
      <c r="CT36" s="88"/>
      <c r="CU36" s="88"/>
      <c r="CV36" s="88"/>
      <c r="CW36" s="88"/>
      <c r="CX36" s="88"/>
      <c r="CY36" s="88"/>
      <c r="DN36" s="3"/>
      <c r="DO36" s="3">
        <v>21</v>
      </c>
      <c r="DP36" s="3"/>
      <c r="DQ36" s="3">
        <v>21</v>
      </c>
    </row>
    <row r="37" spans="5:121" ht="6.65" customHeight="1" x14ac:dyDescent="0.2">
      <c r="E37" s="142"/>
      <c r="F37" s="143"/>
      <c r="G37" s="225"/>
      <c r="H37" s="226"/>
      <c r="I37" s="226"/>
      <c r="J37" s="226"/>
      <c r="K37" s="226"/>
      <c r="L37" s="227"/>
      <c r="M37" s="222" t="s">
        <v>48</v>
      </c>
      <c r="N37" s="223"/>
      <c r="O37" s="223"/>
      <c r="P37" s="223"/>
      <c r="Q37" s="223"/>
      <c r="R37" s="223"/>
      <c r="S37" s="223"/>
      <c r="T37" s="223"/>
      <c r="U37" s="223"/>
      <c r="V37" s="223"/>
      <c r="W37" s="224"/>
      <c r="X37" s="237" t="s">
        <v>58</v>
      </c>
      <c r="Y37" s="238"/>
      <c r="Z37" s="238"/>
      <c r="AA37" s="238"/>
      <c r="AB37" s="238"/>
      <c r="AC37" s="238"/>
      <c r="AD37" s="238"/>
      <c r="AE37" s="238"/>
      <c r="AF37" s="238"/>
      <c r="AG37" s="238"/>
      <c r="AH37" s="238"/>
      <c r="AI37" s="238"/>
      <c r="AJ37" s="238"/>
      <c r="AK37" s="239"/>
      <c r="AL37" s="219" t="s">
        <v>143</v>
      </c>
      <c r="AM37" s="220"/>
      <c r="AN37" s="115"/>
      <c r="AO37" s="115"/>
      <c r="AP37" s="115"/>
      <c r="AQ37" s="115"/>
      <c r="AR37" s="115"/>
      <c r="AS37" s="115"/>
      <c r="AT37" s="115"/>
      <c r="AU37" s="115"/>
      <c r="AV37" s="115"/>
      <c r="AW37" s="115"/>
      <c r="AX37" s="115"/>
      <c r="AY37" s="115"/>
      <c r="AZ37" s="115"/>
      <c r="BA37" s="115"/>
      <c r="BB37" s="115"/>
      <c r="BC37" s="115"/>
      <c r="BD37" s="115"/>
      <c r="BE37" s="115"/>
      <c r="BF37" s="220"/>
      <c r="BG37" s="220"/>
      <c r="BH37" s="221"/>
      <c r="BI37" s="75"/>
      <c r="BJ37" s="76"/>
      <c r="BK37" s="76"/>
      <c r="BL37" s="76"/>
      <c r="BM37" s="76"/>
      <c r="BN37" s="76"/>
      <c r="BO37" s="76"/>
      <c r="BP37" s="76"/>
      <c r="BQ37" s="76"/>
      <c r="BR37" s="76"/>
      <c r="BS37" s="76"/>
      <c r="BT37" s="76"/>
      <c r="BU37" s="76"/>
      <c r="BV37" s="76"/>
      <c r="BW37" s="77"/>
      <c r="BX37" s="100"/>
      <c r="BY37" s="101"/>
      <c r="BZ37" s="101"/>
      <c r="CA37" s="101"/>
      <c r="CB37" s="101"/>
      <c r="CC37" s="101"/>
      <c r="CD37" s="101"/>
      <c r="CE37" s="101"/>
      <c r="CF37" s="101"/>
      <c r="CG37" s="263"/>
      <c r="CH37" s="84" t="s">
        <v>34</v>
      </c>
      <c r="CI37" s="84"/>
      <c r="CJ37" s="84"/>
      <c r="CK37" s="84"/>
      <c r="CL37" s="84"/>
      <c r="CM37" s="84"/>
      <c r="CN37" s="84"/>
      <c r="CO37" s="84"/>
      <c r="CP37" s="84"/>
      <c r="CQ37" s="84"/>
      <c r="CR37" s="84"/>
      <c r="CS37" s="84"/>
      <c r="CT37" s="84"/>
      <c r="CU37" s="84"/>
      <c r="CV37" s="84"/>
      <c r="CW37" s="84"/>
      <c r="CX37" s="84"/>
      <c r="CY37" s="84"/>
      <c r="DN37" s="3"/>
      <c r="DO37" s="3">
        <v>22</v>
      </c>
      <c r="DP37" s="3"/>
      <c r="DQ37" s="3">
        <v>22</v>
      </c>
    </row>
    <row r="38" spans="5:121" ht="6.65" customHeight="1" x14ac:dyDescent="0.2">
      <c r="E38" s="142"/>
      <c r="F38" s="143"/>
      <c r="G38" s="225"/>
      <c r="H38" s="226"/>
      <c r="I38" s="226"/>
      <c r="J38" s="226"/>
      <c r="K38" s="226"/>
      <c r="L38" s="227"/>
      <c r="M38" s="225"/>
      <c r="N38" s="226"/>
      <c r="O38" s="226"/>
      <c r="P38" s="226"/>
      <c r="Q38" s="226"/>
      <c r="R38" s="226"/>
      <c r="S38" s="226"/>
      <c r="T38" s="226"/>
      <c r="U38" s="226"/>
      <c r="V38" s="226"/>
      <c r="W38" s="227"/>
      <c r="X38" s="237"/>
      <c r="Y38" s="238"/>
      <c r="Z38" s="238"/>
      <c r="AA38" s="238"/>
      <c r="AB38" s="238"/>
      <c r="AC38" s="238"/>
      <c r="AD38" s="238"/>
      <c r="AE38" s="238"/>
      <c r="AF38" s="238"/>
      <c r="AG38" s="238"/>
      <c r="AH38" s="238"/>
      <c r="AI38" s="238"/>
      <c r="AJ38" s="238"/>
      <c r="AK38" s="239"/>
      <c r="AL38" s="114"/>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6"/>
      <c r="BI38" s="78"/>
      <c r="BJ38" s="79"/>
      <c r="BK38" s="79"/>
      <c r="BL38" s="79"/>
      <c r="BM38" s="79"/>
      <c r="BN38" s="79"/>
      <c r="BO38" s="79"/>
      <c r="BP38" s="79"/>
      <c r="BQ38" s="79"/>
      <c r="BR38" s="79"/>
      <c r="BS38" s="79"/>
      <c r="BT38" s="79"/>
      <c r="BU38" s="79"/>
      <c r="BV38" s="79"/>
      <c r="BW38" s="80"/>
      <c r="BX38" s="100"/>
      <c r="BY38" s="101"/>
      <c r="BZ38" s="101"/>
      <c r="CA38" s="101"/>
      <c r="CB38" s="101"/>
      <c r="CC38" s="101"/>
      <c r="CD38" s="101"/>
      <c r="CE38" s="101"/>
      <c r="CF38" s="101"/>
      <c r="CG38" s="263"/>
      <c r="CH38" s="84"/>
      <c r="CI38" s="84"/>
      <c r="CJ38" s="84"/>
      <c r="CK38" s="84"/>
      <c r="CL38" s="84"/>
      <c r="CM38" s="84"/>
      <c r="CN38" s="84"/>
      <c r="CO38" s="84"/>
      <c r="CP38" s="84"/>
      <c r="CQ38" s="84"/>
      <c r="CR38" s="84"/>
      <c r="CS38" s="84"/>
      <c r="CT38" s="84"/>
      <c r="CU38" s="84"/>
      <c r="CV38" s="84"/>
      <c r="CW38" s="84"/>
      <c r="CX38" s="84"/>
      <c r="CY38" s="84"/>
      <c r="DM38" s="2" t="str">
        <f>IF(BJ35="","",IF(BJ35=AS35,"○",""))</f>
        <v/>
      </c>
      <c r="DN38" s="3"/>
      <c r="DO38" s="3">
        <v>23</v>
      </c>
      <c r="DP38" s="3"/>
      <c r="DQ38" s="3">
        <v>23</v>
      </c>
    </row>
    <row r="39" spans="5:121" ht="6.65" customHeight="1" x14ac:dyDescent="0.2">
      <c r="E39" s="142"/>
      <c r="F39" s="143"/>
      <c r="G39" s="225"/>
      <c r="H39" s="226"/>
      <c r="I39" s="226"/>
      <c r="J39" s="226"/>
      <c r="K39" s="226"/>
      <c r="L39" s="227"/>
      <c r="M39" s="225"/>
      <c r="N39" s="226"/>
      <c r="O39" s="226"/>
      <c r="P39" s="226"/>
      <c r="Q39" s="226"/>
      <c r="R39" s="226"/>
      <c r="S39" s="226"/>
      <c r="T39" s="226"/>
      <c r="U39" s="226"/>
      <c r="V39" s="226"/>
      <c r="W39" s="227"/>
      <c r="X39" s="240"/>
      <c r="Y39" s="238"/>
      <c r="Z39" s="238"/>
      <c r="AA39" s="238"/>
      <c r="AB39" s="238"/>
      <c r="AC39" s="238"/>
      <c r="AD39" s="238"/>
      <c r="AE39" s="238"/>
      <c r="AF39" s="238"/>
      <c r="AG39" s="238"/>
      <c r="AH39" s="238"/>
      <c r="AI39" s="238"/>
      <c r="AJ39" s="238"/>
      <c r="AK39" s="239"/>
      <c r="AL39" s="114"/>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6"/>
      <c r="BI39" s="78"/>
      <c r="BJ39" s="79"/>
      <c r="BK39" s="79"/>
      <c r="BL39" s="79"/>
      <c r="BM39" s="79"/>
      <c r="BN39" s="79"/>
      <c r="BO39" s="79"/>
      <c r="BP39" s="79"/>
      <c r="BQ39" s="79"/>
      <c r="BR39" s="79"/>
      <c r="BS39" s="79"/>
      <c r="BT39" s="79"/>
      <c r="BU39" s="79"/>
      <c r="BV39" s="79"/>
      <c r="BW39" s="80"/>
      <c r="BX39" s="100"/>
      <c r="BY39" s="101"/>
      <c r="BZ39" s="101"/>
      <c r="CA39" s="101"/>
      <c r="CB39" s="101"/>
      <c r="CC39" s="101"/>
      <c r="CD39" s="101"/>
      <c r="CE39" s="101"/>
      <c r="CF39" s="101"/>
      <c r="CG39" s="263"/>
      <c r="CH39" s="84"/>
      <c r="CI39" s="84"/>
      <c r="CJ39" s="84"/>
      <c r="CK39" s="84"/>
      <c r="CL39" s="84"/>
      <c r="CM39" s="84"/>
      <c r="CN39" s="84"/>
      <c r="CO39" s="84"/>
      <c r="CP39" s="84"/>
      <c r="CQ39" s="84"/>
      <c r="CR39" s="84"/>
      <c r="CS39" s="84"/>
      <c r="CT39" s="84"/>
      <c r="CU39" s="84"/>
      <c r="CV39" s="84"/>
      <c r="CW39" s="84"/>
      <c r="CX39" s="84"/>
      <c r="CY39" s="84"/>
      <c r="DN39" s="3"/>
      <c r="DO39" s="3">
        <v>24</v>
      </c>
      <c r="DP39" s="3"/>
      <c r="DQ39" s="3">
        <v>24</v>
      </c>
    </row>
    <row r="40" spans="5:121" ht="6.65" customHeight="1" x14ac:dyDescent="0.2">
      <c r="E40" s="142"/>
      <c r="F40" s="143"/>
      <c r="G40" s="225"/>
      <c r="H40" s="226"/>
      <c r="I40" s="226"/>
      <c r="J40" s="226"/>
      <c r="K40" s="226"/>
      <c r="L40" s="227"/>
      <c r="M40" s="225"/>
      <c r="N40" s="226"/>
      <c r="O40" s="226"/>
      <c r="P40" s="226"/>
      <c r="Q40" s="226"/>
      <c r="R40" s="226"/>
      <c r="S40" s="226"/>
      <c r="T40" s="226"/>
      <c r="U40" s="226"/>
      <c r="V40" s="226"/>
      <c r="W40" s="227"/>
      <c r="X40" s="241"/>
      <c r="Y40" s="242"/>
      <c r="Z40" s="242"/>
      <c r="AA40" s="242"/>
      <c r="AB40" s="242"/>
      <c r="AC40" s="242"/>
      <c r="AD40" s="242"/>
      <c r="AE40" s="242"/>
      <c r="AF40" s="242"/>
      <c r="AG40" s="242"/>
      <c r="AH40" s="242"/>
      <c r="AI40" s="242"/>
      <c r="AJ40" s="242"/>
      <c r="AK40" s="243"/>
      <c r="AL40" s="114" t="s">
        <v>144</v>
      </c>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6"/>
      <c r="BI40" s="78"/>
      <c r="BJ40" s="79"/>
      <c r="BK40" s="79"/>
      <c r="BL40" s="79"/>
      <c r="BM40" s="79"/>
      <c r="BN40" s="79"/>
      <c r="BO40" s="79"/>
      <c r="BP40" s="79"/>
      <c r="BQ40" s="79"/>
      <c r="BR40" s="79"/>
      <c r="BS40" s="79"/>
      <c r="BT40" s="79"/>
      <c r="BU40" s="79"/>
      <c r="BV40" s="79"/>
      <c r="BW40" s="80"/>
      <c r="BX40" s="100"/>
      <c r="BY40" s="101"/>
      <c r="BZ40" s="101"/>
      <c r="CA40" s="101"/>
      <c r="CB40" s="101"/>
      <c r="CC40" s="101"/>
      <c r="CD40" s="101"/>
      <c r="CE40" s="101"/>
      <c r="CF40" s="101"/>
      <c r="CG40" s="263"/>
      <c r="CH40" s="84"/>
      <c r="CI40" s="84"/>
      <c r="CJ40" s="84"/>
      <c r="CK40" s="84"/>
      <c r="CL40" s="84"/>
      <c r="CM40" s="84"/>
      <c r="CN40" s="84"/>
      <c r="CO40" s="84"/>
      <c r="CP40" s="84"/>
      <c r="CQ40" s="84"/>
      <c r="CR40" s="84"/>
      <c r="CS40" s="84"/>
      <c r="CT40" s="84"/>
      <c r="CU40" s="84"/>
      <c r="CV40" s="84"/>
      <c r="CW40" s="84"/>
      <c r="CX40" s="84"/>
      <c r="CY40" s="84"/>
      <c r="DN40" s="3"/>
      <c r="DO40" s="3">
        <v>25</v>
      </c>
      <c r="DP40" s="3"/>
      <c r="DQ40" s="3">
        <v>25</v>
      </c>
    </row>
    <row r="41" spans="5:121" ht="6.65" customHeight="1" x14ac:dyDescent="0.2">
      <c r="E41" s="142"/>
      <c r="F41" s="143"/>
      <c r="G41" s="225"/>
      <c r="H41" s="226"/>
      <c r="I41" s="226"/>
      <c r="J41" s="226"/>
      <c r="K41" s="226"/>
      <c r="L41" s="227"/>
      <c r="M41" s="225"/>
      <c r="N41" s="226"/>
      <c r="O41" s="226"/>
      <c r="P41" s="226"/>
      <c r="Q41" s="226"/>
      <c r="R41" s="226"/>
      <c r="S41" s="226"/>
      <c r="T41" s="226"/>
      <c r="U41" s="226"/>
      <c r="V41" s="226"/>
      <c r="W41" s="227"/>
      <c r="X41" s="241"/>
      <c r="Y41" s="242"/>
      <c r="Z41" s="242"/>
      <c r="AA41" s="242"/>
      <c r="AB41" s="242"/>
      <c r="AC41" s="242"/>
      <c r="AD41" s="242"/>
      <c r="AE41" s="242"/>
      <c r="AF41" s="242"/>
      <c r="AG41" s="242"/>
      <c r="AH41" s="242"/>
      <c r="AI41" s="242"/>
      <c r="AJ41" s="242"/>
      <c r="AK41" s="243"/>
      <c r="AL41" s="114"/>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6"/>
      <c r="BI41" s="78"/>
      <c r="BJ41" s="79"/>
      <c r="BK41" s="79"/>
      <c r="BL41" s="79"/>
      <c r="BM41" s="79"/>
      <c r="BN41" s="79"/>
      <c r="BO41" s="79"/>
      <c r="BP41" s="79"/>
      <c r="BQ41" s="79"/>
      <c r="BR41" s="79"/>
      <c r="BS41" s="79"/>
      <c r="BT41" s="79"/>
      <c r="BU41" s="79"/>
      <c r="BV41" s="79"/>
      <c r="BW41" s="80"/>
      <c r="BX41" s="100"/>
      <c r="BY41" s="101"/>
      <c r="BZ41" s="101"/>
      <c r="CA41" s="101"/>
      <c r="CB41" s="101"/>
      <c r="CC41" s="101"/>
      <c r="CD41" s="101"/>
      <c r="CE41" s="101"/>
      <c r="CF41" s="101"/>
      <c r="CG41" s="263"/>
      <c r="CH41" s="84"/>
      <c r="CI41" s="84"/>
      <c r="CJ41" s="84"/>
      <c r="CK41" s="84"/>
      <c r="CL41" s="84"/>
      <c r="CM41" s="84"/>
      <c r="CN41" s="84"/>
      <c r="CO41" s="84"/>
      <c r="CP41" s="84"/>
      <c r="CQ41" s="84"/>
      <c r="CR41" s="84"/>
      <c r="CS41" s="84"/>
      <c r="CT41" s="84"/>
      <c r="CU41" s="84"/>
      <c r="CV41" s="84"/>
      <c r="CW41" s="84"/>
      <c r="CX41" s="84"/>
      <c r="CY41" s="84"/>
      <c r="DN41" s="3"/>
      <c r="DO41" s="3">
        <v>26</v>
      </c>
      <c r="DP41" s="3"/>
      <c r="DQ41" s="3">
        <v>26</v>
      </c>
    </row>
    <row r="42" spans="5:121" ht="6.65" customHeight="1" x14ac:dyDescent="0.2">
      <c r="E42" s="142"/>
      <c r="F42" s="143"/>
      <c r="G42" s="225"/>
      <c r="H42" s="226"/>
      <c r="I42" s="226"/>
      <c r="J42" s="226"/>
      <c r="K42" s="226"/>
      <c r="L42" s="227"/>
      <c r="M42" s="252"/>
      <c r="N42" s="253"/>
      <c r="O42" s="253"/>
      <c r="P42" s="253"/>
      <c r="Q42" s="253"/>
      <c r="R42" s="253"/>
      <c r="S42" s="253"/>
      <c r="T42" s="253"/>
      <c r="U42" s="253"/>
      <c r="V42" s="253"/>
      <c r="W42" s="254"/>
      <c r="X42" s="241"/>
      <c r="Y42" s="242"/>
      <c r="Z42" s="242"/>
      <c r="AA42" s="242"/>
      <c r="AB42" s="242"/>
      <c r="AC42" s="242"/>
      <c r="AD42" s="242"/>
      <c r="AE42" s="242"/>
      <c r="AF42" s="242"/>
      <c r="AG42" s="242"/>
      <c r="AH42" s="242"/>
      <c r="AI42" s="242"/>
      <c r="AJ42" s="242"/>
      <c r="AK42" s="243"/>
      <c r="AL42" s="231"/>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3"/>
      <c r="BI42" s="81"/>
      <c r="BJ42" s="82"/>
      <c r="BK42" s="82"/>
      <c r="BL42" s="82"/>
      <c r="BM42" s="82"/>
      <c r="BN42" s="82"/>
      <c r="BO42" s="82"/>
      <c r="BP42" s="82"/>
      <c r="BQ42" s="82"/>
      <c r="BR42" s="82"/>
      <c r="BS42" s="82"/>
      <c r="BT42" s="82"/>
      <c r="BU42" s="82"/>
      <c r="BV42" s="82"/>
      <c r="BW42" s="83"/>
      <c r="BX42" s="100"/>
      <c r="BY42" s="101"/>
      <c r="BZ42" s="101"/>
      <c r="CA42" s="101"/>
      <c r="CB42" s="101"/>
      <c r="CC42" s="101"/>
      <c r="CD42" s="101"/>
      <c r="CE42" s="101"/>
      <c r="CF42" s="101"/>
      <c r="CG42" s="263"/>
      <c r="CH42" s="84"/>
      <c r="CI42" s="84"/>
      <c r="CJ42" s="84"/>
      <c r="CK42" s="84"/>
      <c r="CL42" s="84"/>
      <c r="CM42" s="84"/>
      <c r="CN42" s="84"/>
      <c r="CO42" s="84"/>
      <c r="CP42" s="84"/>
      <c r="CQ42" s="84"/>
      <c r="CR42" s="84"/>
      <c r="CS42" s="84"/>
      <c r="CT42" s="84"/>
      <c r="CU42" s="84"/>
      <c r="CV42" s="84"/>
      <c r="CW42" s="84"/>
      <c r="CX42" s="84"/>
      <c r="CY42" s="84"/>
      <c r="DN42" s="3"/>
      <c r="DO42" s="3">
        <v>27</v>
      </c>
      <c r="DP42" s="3"/>
      <c r="DQ42" s="3">
        <v>27</v>
      </c>
    </row>
    <row r="43" spans="5:121" ht="7" customHeight="1" x14ac:dyDescent="0.2">
      <c r="E43" s="142"/>
      <c r="F43" s="143"/>
      <c r="G43" s="225"/>
      <c r="H43" s="226"/>
      <c r="I43" s="226"/>
      <c r="J43" s="226"/>
      <c r="K43" s="226"/>
      <c r="L43" s="227"/>
      <c r="M43" s="225" t="s">
        <v>147</v>
      </c>
      <c r="N43" s="226"/>
      <c r="O43" s="226"/>
      <c r="P43" s="226"/>
      <c r="Q43" s="226"/>
      <c r="R43" s="226"/>
      <c r="S43" s="226"/>
      <c r="T43" s="226"/>
      <c r="U43" s="226"/>
      <c r="V43" s="226"/>
      <c r="W43" s="227"/>
      <c r="X43" s="237" t="s">
        <v>59</v>
      </c>
      <c r="Y43" s="238"/>
      <c r="Z43" s="238"/>
      <c r="AA43" s="238"/>
      <c r="AB43" s="238"/>
      <c r="AC43" s="238"/>
      <c r="AD43" s="238"/>
      <c r="AE43" s="238"/>
      <c r="AF43" s="238"/>
      <c r="AG43" s="238"/>
      <c r="AH43" s="238"/>
      <c r="AI43" s="238"/>
      <c r="AJ43" s="238"/>
      <c r="AK43" s="239"/>
      <c r="AL43" s="219" t="s">
        <v>145</v>
      </c>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1"/>
      <c r="BI43" s="75"/>
      <c r="BJ43" s="76"/>
      <c r="BK43" s="76"/>
      <c r="BL43" s="76"/>
      <c r="BM43" s="76"/>
      <c r="BN43" s="76"/>
      <c r="BO43" s="76"/>
      <c r="BP43" s="76"/>
      <c r="BQ43" s="76"/>
      <c r="BR43" s="76"/>
      <c r="BS43" s="76"/>
      <c r="BT43" s="76"/>
      <c r="BU43" s="76"/>
      <c r="BV43" s="76"/>
      <c r="BW43" s="77"/>
      <c r="BX43" s="100"/>
      <c r="BY43" s="101"/>
      <c r="BZ43" s="101"/>
      <c r="CA43" s="101"/>
      <c r="CB43" s="101"/>
      <c r="CC43" s="101"/>
      <c r="CD43" s="101"/>
      <c r="CE43" s="101"/>
      <c r="CF43" s="101"/>
      <c r="CG43" s="263"/>
      <c r="CH43" s="88" t="s">
        <v>34</v>
      </c>
      <c r="CI43" s="84"/>
      <c r="CJ43" s="84"/>
      <c r="CK43" s="84"/>
      <c r="CL43" s="84"/>
      <c r="CM43" s="84"/>
      <c r="CN43" s="84"/>
      <c r="CO43" s="84"/>
      <c r="CP43" s="84"/>
      <c r="CQ43" s="84"/>
      <c r="CR43" s="84"/>
      <c r="CS43" s="84"/>
      <c r="CT43" s="84"/>
      <c r="CU43" s="84"/>
      <c r="CV43" s="84"/>
      <c r="CW43" s="84"/>
      <c r="CX43" s="84"/>
      <c r="CY43" s="84"/>
      <c r="DN43" s="3"/>
      <c r="DO43" s="3">
        <v>28</v>
      </c>
      <c r="DP43" s="3"/>
      <c r="DQ43" s="3">
        <v>28</v>
      </c>
    </row>
    <row r="44" spans="5:121" ht="7" customHeight="1" x14ac:dyDescent="0.2">
      <c r="E44" s="142"/>
      <c r="F44" s="143"/>
      <c r="G44" s="225"/>
      <c r="H44" s="226"/>
      <c r="I44" s="226"/>
      <c r="J44" s="226"/>
      <c r="K44" s="226"/>
      <c r="L44" s="227"/>
      <c r="M44" s="225"/>
      <c r="N44" s="226"/>
      <c r="O44" s="226"/>
      <c r="P44" s="226"/>
      <c r="Q44" s="226"/>
      <c r="R44" s="226"/>
      <c r="S44" s="226"/>
      <c r="T44" s="226"/>
      <c r="U44" s="226"/>
      <c r="V44" s="226"/>
      <c r="W44" s="227"/>
      <c r="X44" s="237"/>
      <c r="Y44" s="238"/>
      <c r="Z44" s="238"/>
      <c r="AA44" s="238"/>
      <c r="AB44" s="238"/>
      <c r="AC44" s="238"/>
      <c r="AD44" s="238"/>
      <c r="AE44" s="238"/>
      <c r="AF44" s="238"/>
      <c r="AG44" s="238"/>
      <c r="AH44" s="238"/>
      <c r="AI44" s="238"/>
      <c r="AJ44" s="238"/>
      <c r="AK44" s="239"/>
      <c r="AL44" s="114"/>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6"/>
      <c r="BI44" s="78"/>
      <c r="BJ44" s="79"/>
      <c r="BK44" s="79"/>
      <c r="BL44" s="79"/>
      <c r="BM44" s="79"/>
      <c r="BN44" s="79"/>
      <c r="BO44" s="79"/>
      <c r="BP44" s="79"/>
      <c r="BQ44" s="79"/>
      <c r="BR44" s="79"/>
      <c r="BS44" s="79"/>
      <c r="BT44" s="79"/>
      <c r="BU44" s="79"/>
      <c r="BV44" s="79"/>
      <c r="BW44" s="80"/>
      <c r="BX44" s="100"/>
      <c r="BY44" s="101"/>
      <c r="BZ44" s="101"/>
      <c r="CA44" s="101"/>
      <c r="CB44" s="101"/>
      <c r="CC44" s="101"/>
      <c r="CD44" s="101"/>
      <c r="CE44" s="101"/>
      <c r="CF44" s="101"/>
      <c r="CG44" s="263"/>
      <c r="CH44" s="88"/>
      <c r="CI44" s="84"/>
      <c r="CJ44" s="84"/>
      <c r="CK44" s="84"/>
      <c r="CL44" s="84"/>
      <c r="CM44" s="84"/>
      <c r="CN44" s="84"/>
      <c r="CO44" s="84"/>
      <c r="CP44" s="84"/>
      <c r="CQ44" s="84"/>
      <c r="CR44" s="84"/>
      <c r="CS44" s="84"/>
      <c r="CT44" s="84"/>
      <c r="CU44" s="84"/>
      <c r="CV44" s="84"/>
      <c r="CW44" s="84"/>
      <c r="CX44" s="84"/>
      <c r="CY44" s="84"/>
      <c r="DN44" s="3"/>
      <c r="DO44" s="3">
        <v>29</v>
      </c>
      <c r="DP44" s="3"/>
      <c r="DQ44" s="3">
        <v>29</v>
      </c>
    </row>
    <row r="45" spans="5:121" ht="7" customHeight="1" x14ac:dyDescent="0.2">
      <c r="E45" s="142"/>
      <c r="F45" s="143"/>
      <c r="G45" s="225"/>
      <c r="H45" s="226"/>
      <c r="I45" s="226"/>
      <c r="J45" s="226"/>
      <c r="K45" s="226"/>
      <c r="L45" s="227"/>
      <c r="M45" s="252"/>
      <c r="N45" s="253"/>
      <c r="O45" s="253"/>
      <c r="P45" s="253"/>
      <c r="Q45" s="253"/>
      <c r="R45" s="253"/>
      <c r="S45" s="253"/>
      <c r="T45" s="253"/>
      <c r="U45" s="253"/>
      <c r="V45" s="253"/>
      <c r="W45" s="254"/>
      <c r="X45" s="241"/>
      <c r="Y45" s="242"/>
      <c r="Z45" s="242"/>
      <c r="AA45" s="242"/>
      <c r="AB45" s="242"/>
      <c r="AC45" s="242"/>
      <c r="AD45" s="242"/>
      <c r="AE45" s="242"/>
      <c r="AF45" s="242"/>
      <c r="AG45" s="242"/>
      <c r="AH45" s="242"/>
      <c r="AI45" s="242"/>
      <c r="AJ45" s="242"/>
      <c r="AK45" s="243"/>
      <c r="AL45" s="231"/>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3"/>
      <c r="BI45" s="81"/>
      <c r="BJ45" s="82"/>
      <c r="BK45" s="82"/>
      <c r="BL45" s="82"/>
      <c r="BM45" s="82"/>
      <c r="BN45" s="82"/>
      <c r="BO45" s="82"/>
      <c r="BP45" s="82"/>
      <c r="BQ45" s="82"/>
      <c r="BR45" s="82"/>
      <c r="BS45" s="82"/>
      <c r="BT45" s="82"/>
      <c r="BU45" s="82"/>
      <c r="BV45" s="82"/>
      <c r="BW45" s="83"/>
      <c r="BX45" s="183"/>
      <c r="BY45" s="264"/>
      <c r="BZ45" s="264"/>
      <c r="CA45" s="264"/>
      <c r="CB45" s="264"/>
      <c r="CC45" s="264"/>
      <c r="CD45" s="264"/>
      <c r="CE45" s="264"/>
      <c r="CF45" s="264"/>
      <c r="CG45" s="355"/>
      <c r="CH45" s="84"/>
      <c r="CI45" s="84"/>
      <c r="CJ45" s="84"/>
      <c r="CK45" s="84"/>
      <c r="CL45" s="84"/>
      <c r="CM45" s="84"/>
      <c r="CN45" s="84"/>
      <c r="CO45" s="84"/>
      <c r="CP45" s="84"/>
      <c r="CQ45" s="84"/>
      <c r="CR45" s="84"/>
      <c r="CS45" s="84"/>
      <c r="CT45" s="84"/>
      <c r="CU45" s="84"/>
      <c r="CV45" s="84"/>
      <c r="CW45" s="84"/>
      <c r="CX45" s="84"/>
      <c r="CY45" s="84"/>
      <c r="DN45" s="3"/>
      <c r="DO45" s="3">
        <v>30</v>
      </c>
      <c r="DP45" s="3"/>
      <c r="DQ45" s="3">
        <v>30</v>
      </c>
    </row>
    <row r="46" spans="5:121" ht="7" customHeight="1" x14ac:dyDescent="0.2">
      <c r="E46" s="142"/>
      <c r="F46" s="143"/>
      <c r="G46" s="225"/>
      <c r="H46" s="226"/>
      <c r="I46" s="226"/>
      <c r="J46" s="226"/>
      <c r="K46" s="226"/>
      <c r="L46" s="227"/>
      <c r="M46" s="338" t="s">
        <v>148</v>
      </c>
      <c r="N46" s="260"/>
      <c r="O46" s="260"/>
      <c r="P46" s="260"/>
      <c r="Q46" s="260"/>
      <c r="R46" s="260"/>
      <c r="S46" s="260"/>
      <c r="T46" s="260"/>
      <c r="U46" s="260"/>
      <c r="V46" s="260"/>
      <c r="W46" s="261"/>
      <c r="X46" s="247" t="s">
        <v>60</v>
      </c>
      <c r="Y46" s="248"/>
      <c r="Z46" s="248"/>
      <c r="AA46" s="248"/>
      <c r="AB46" s="248"/>
      <c r="AC46" s="248"/>
      <c r="AD46" s="248"/>
      <c r="AE46" s="248"/>
      <c r="AF46" s="248"/>
      <c r="AG46" s="248"/>
      <c r="AH46" s="248"/>
      <c r="AI46" s="248"/>
      <c r="AJ46" s="248"/>
      <c r="AK46" s="258"/>
      <c r="AL46" s="247" t="s">
        <v>146</v>
      </c>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3"/>
      <c r="BI46" s="75"/>
      <c r="BJ46" s="76"/>
      <c r="BK46" s="76"/>
      <c r="BL46" s="76"/>
      <c r="BM46" s="76"/>
      <c r="BN46" s="76"/>
      <c r="BO46" s="76"/>
      <c r="BP46" s="76"/>
      <c r="BQ46" s="76"/>
      <c r="BR46" s="76"/>
      <c r="BS46" s="76"/>
      <c r="BT46" s="76"/>
      <c r="BU46" s="76"/>
      <c r="BV46" s="76"/>
      <c r="BW46" s="76"/>
      <c r="BX46" s="89"/>
      <c r="BY46" s="90"/>
      <c r="BZ46" s="90"/>
      <c r="CA46" s="90"/>
      <c r="CB46" s="91"/>
      <c r="CC46" s="95"/>
      <c r="CD46" s="90"/>
      <c r="CE46" s="90"/>
      <c r="CF46" s="90"/>
      <c r="CG46" s="96"/>
      <c r="CH46" s="102" t="s">
        <v>34</v>
      </c>
      <c r="CI46" s="103"/>
      <c r="CJ46" s="103"/>
      <c r="CK46" s="103"/>
      <c r="CL46" s="103"/>
      <c r="CM46" s="103"/>
      <c r="CN46" s="103"/>
      <c r="CO46" s="103"/>
      <c r="CP46" s="103"/>
      <c r="CQ46" s="103"/>
      <c r="CR46" s="103"/>
      <c r="CS46" s="103"/>
      <c r="CT46" s="103"/>
      <c r="CU46" s="103"/>
      <c r="CV46" s="103"/>
      <c r="CW46" s="103"/>
      <c r="CX46" s="103"/>
      <c r="CY46" s="104"/>
      <c r="DN46" s="3"/>
      <c r="DO46" s="3">
        <v>31</v>
      </c>
      <c r="DP46" s="3"/>
      <c r="DQ46" s="3">
        <v>31</v>
      </c>
    </row>
    <row r="47" spans="5:121" ht="7" customHeight="1" x14ac:dyDescent="0.2">
      <c r="E47" s="142"/>
      <c r="F47" s="143"/>
      <c r="G47" s="225"/>
      <c r="H47" s="226"/>
      <c r="I47" s="226"/>
      <c r="J47" s="226"/>
      <c r="K47" s="226"/>
      <c r="L47" s="227"/>
      <c r="M47" s="259"/>
      <c r="N47" s="260"/>
      <c r="O47" s="260"/>
      <c r="P47" s="260"/>
      <c r="Q47" s="260"/>
      <c r="R47" s="260"/>
      <c r="S47" s="260"/>
      <c r="T47" s="260"/>
      <c r="U47" s="260"/>
      <c r="V47" s="260"/>
      <c r="W47" s="261"/>
      <c r="X47" s="123"/>
      <c r="Y47" s="124"/>
      <c r="Z47" s="124"/>
      <c r="AA47" s="124"/>
      <c r="AB47" s="124"/>
      <c r="AC47" s="124"/>
      <c r="AD47" s="124"/>
      <c r="AE47" s="124"/>
      <c r="AF47" s="124"/>
      <c r="AG47" s="124"/>
      <c r="AH47" s="124"/>
      <c r="AI47" s="124"/>
      <c r="AJ47" s="124"/>
      <c r="AK47" s="125"/>
      <c r="AL47" s="105"/>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7"/>
      <c r="BI47" s="78"/>
      <c r="BJ47" s="79"/>
      <c r="BK47" s="79"/>
      <c r="BL47" s="79"/>
      <c r="BM47" s="79"/>
      <c r="BN47" s="79"/>
      <c r="BO47" s="79"/>
      <c r="BP47" s="79"/>
      <c r="BQ47" s="79"/>
      <c r="BR47" s="79"/>
      <c r="BS47" s="79"/>
      <c r="BT47" s="79"/>
      <c r="BU47" s="79"/>
      <c r="BV47" s="79"/>
      <c r="BW47" s="79"/>
      <c r="BX47" s="234"/>
      <c r="BY47" s="151"/>
      <c r="BZ47" s="151"/>
      <c r="CA47" s="151"/>
      <c r="CB47" s="318"/>
      <c r="CC47" s="262"/>
      <c r="CD47" s="151"/>
      <c r="CE47" s="151"/>
      <c r="CF47" s="151"/>
      <c r="CG47" s="186"/>
      <c r="CH47" s="105"/>
      <c r="CI47" s="106"/>
      <c r="CJ47" s="106"/>
      <c r="CK47" s="106"/>
      <c r="CL47" s="106"/>
      <c r="CM47" s="106"/>
      <c r="CN47" s="106"/>
      <c r="CO47" s="106"/>
      <c r="CP47" s="106"/>
      <c r="CQ47" s="106"/>
      <c r="CR47" s="106"/>
      <c r="CS47" s="106"/>
      <c r="CT47" s="106"/>
      <c r="CU47" s="106"/>
      <c r="CV47" s="106"/>
      <c r="CW47" s="106"/>
      <c r="CX47" s="106"/>
      <c r="CY47" s="107"/>
      <c r="DN47" s="3"/>
      <c r="DO47" s="3">
        <v>32</v>
      </c>
      <c r="DP47" s="3"/>
      <c r="DQ47" s="3"/>
    </row>
    <row r="48" spans="5:121" ht="7" customHeight="1" x14ac:dyDescent="0.2">
      <c r="E48" s="142"/>
      <c r="F48" s="143"/>
      <c r="G48" s="225"/>
      <c r="H48" s="226"/>
      <c r="I48" s="226"/>
      <c r="J48" s="226"/>
      <c r="K48" s="226"/>
      <c r="L48" s="227"/>
      <c r="M48" s="259"/>
      <c r="N48" s="260"/>
      <c r="O48" s="260"/>
      <c r="P48" s="260"/>
      <c r="Q48" s="260"/>
      <c r="R48" s="260"/>
      <c r="S48" s="260"/>
      <c r="T48" s="260"/>
      <c r="U48" s="260"/>
      <c r="V48" s="260"/>
      <c r="W48" s="261"/>
      <c r="X48" s="154"/>
      <c r="Y48" s="155"/>
      <c r="Z48" s="155"/>
      <c r="AA48" s="155"/>
      <c r="AB48" s="155"/>
      <c r="AC48" s="155"/>
      <c r="AD48" s="155"/>
      <c r="AE48" s="155"/>
      <c r="AF48" s="155"/>
      <c r="AG48" s="155"/>
      <c r="AH48" s="155"/>
      <c r="AI48" s="155"/>
      <c r="AJ48" s="155"/>
      <c r="AK48" s="156"/>
      <c r="AL48" s="105"/>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7"/>
      <c r="BI48" s="78"/>
      <c r="BJ48" s="79"/>
      <c r="BK48" s="79"/>
      <c r="BL48" s="79"/>
      <c r="BM48" s="79"/>
      <c r="BN48" s="79"/>
      <c r="BO48" s="79"/>
      <c r="BP48" s="79"/>
      <c r="BQ48" s="79"/>
      <c r="BR48" s="79"/>
      <c r="BS48" s="79"/>
      <c r="BT48" s="79"/>
      <c r="BU48" s="79"/>
      <c r="BV48" s="79"/>
      <c r="BW48" s="79"/>
      <c r="BX48" s="234"/>
      <c r="BY48" s="151"/>
      <c r="BZ48" s="151"/>
      <c r="CA48" s="151"/>
      <c r="CB48" s="318"/>
      <c r="CC48" s="262"/>
      <c r="CD48" s="151"/>
      <c r="CE48" s="151"/>
      <c r="CF48" s="151"/>
      <c r="CG48" s="186"/>
      <c r="CH48" s="108"/>
      <c r="CI48" s="109"/>
      <c r="CJ48" s="109"/>
      <c r="CK48" s="109"/>
      <c r="CL48" s="109"/>
      <c r="CM48" s="109"/>
      <c r="CN48" s="109"/>
      <c r="CO48" s="109"/>
      <c r="CP48" s="109"/>
      <c r="CQ48" s="109"/>
      <c r="CR48" s="109"/>
      <c r="CS48" s="109"/>
      <c r="CT48" s="109"/>
      <c r="CU48" s="109"/>
      <c r="CV48" s="109"/>
      <c r="CW48" s="109"/>
      <c r="CX48" s="109"/>
      <c r="CY48" s="110"/>
      <c r="DN48" s="3"/>
      <c r="DO48" s="3">
        <v>33</v>
      </c>
      <c r="DP48" s="3"/>
      <c r="DQ48" s="3"/>
    </row>
    <row r="49" spans="5:116" ht="6.65" customHeight="1" x14ac:dyDescent="0.2">
      <c r="E49" s="142"/>
      <c r="F49" s="143"/>
      <c r="G49" s="225"/>
      <c r="H49" s="226"/>
      <c r="I49" s="226"/>
      <c r="J49" s="226"/>
      <c r="K49" s="226"/>
      <c r="L49" s="227"/>
      <c r="M49" s="259" t="s">
        <v>149</v>
      </c>
      <c r="N49" s="260"/>
      <c r="O49" s="260"/>
      <c r="P49" s="260"/>
      <c r="Q49" s="260"/>
      <c r="R49" s="260"/>
      <c r="S49" s="260"/>
      <c r="T49" s="260"/>
      <c r="U49" s="260"/>
      <c r="V49" s="260"/>
      <c r="W49" s="261"/>
      <c r="X49" s="237" t="s">
        <v>59</v>
      </c>
      <c r="Y49" s="238"/>
      <c r="Z49" s="238"/>
      <c r="AA49" s="238"/>
      <c r="AB49" s="238"/>
      <c r="AC49" s="238"/>
      <c r="AD49" s="238"/>
      <c r="AE49" s="238"/>
      <c r="AF49" s="238"/>
      <c r="AG49" s="238"/>
      <c r="AH49" s="238"/>
      <c r="AI49" s="238"/>
      <c r="AJ49" s="238"/>
      <c r="AK49" s="239"/>
      <c r="AL49" s="219" t="s">
        <v>53</v>
      </c>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1"/>
      <c r="BI49" s="240"/>
      <c r="BJ49" s="238"/>
      <c r="BK49" s="238"/>
      <c r="BL49" s="238"/>
      <c r="BM49" s="238"/>
      <c r="BN49" s="238"/>
      <c r="BO49" s="238"/>
      <c r="BP49" s="238"/>
      <c r="BQ49" s="238"/>
      <c r="BR49" s="238"/>
      <c r="BS49" s="238"/>
      <c r="BT49" s="238"/>
      <c r="BU49" s="238"/>
      <c r="BV49" s="238"/>
      <c r="BW49" s="239"/>
      <c r="BX49" s="100"/>
      <c r="BY49" s="101"/>
      <c r="BZ49" s="101"/>
      <c r="CA49" s="101"/>
      <c r="CB49" s="101"/>
      <c r="CC49" s="101"/>
      <c r="CD49" s="101"/>
      <c r="CE49" s="101"/>
      <c r="CF49" s="101"/>
      <c r="CG49" s="263"/>
      <c r="CH49" s="102" t="s">
        <v>34</v>
      </c>
      <c r="CI49" s="103"/>
      <c r="CJ49" s="103"/>
      <c r="CK49" s="103"/>
      <c r="CL49" s="103"/>
      <c r="CM49" s="103"/>
      <c r="CN49" s="103"/>
      <c r="CO49" s="103"/>
      <c r="CP49" s="103"/>
      <c r="CQ49" s="103"/>
      <c r="CR49" s="103"/>
      <c r="CS49" s="103"/>
      <c r="CT49" s="103"/>
      <c r="CU49" s="103"/>
      <c r="CV49" s="103"/>
      <c r="CW49" s="103"/>
      <c r="CX49" s="103"/>
      <c r="CY49" s="104"/>
    </row>
    <row r="50" spans="5:116" ht="6.65" customHeight="1" x14ac:dyDescent="0.2">
      <c r="E50" s="142"/>
      <c r="F50" s="143"/>
      <c r="G50" s="225"/>
      <c r="H50" s="226"/>
      <c r="I50" s="226"/>
      <c r="J50" s="226"/>
      <c r="K50" s="226"/>
      <c r="L50" s="227"/>
      <c r="M50" s="259"/>
      <c r="N50" s="260"/>
      <c r="O50" s="260"/>
      <c r="P50" s="260"/>
      <c r="Q50" s="260"/>
      <c r="R50" s="260"/>
      <c r="S50" s="260"/>
      <c r="T50" s="260"/>
      <c r="U50" s="260"/>
      <c r="V50" s="260"/>
      <c r="W50" s="261"/>
      <c r="X50" s="240"/>
      <c r="Y50" s="238"/>
      <c r="Z50" s="238"/>
      <c r="AA50" s="238"/>
      <c r="AB50" s="238"/>
      <c r="AC50" s="238"/>
      <c r="AD50" s="238"/>
      <c r="AE50" s="238"/>
      <c r="AF50" s="238"/>
      <c r="AG50" s="238"/>
      <c r="AH50" s="238"/>
      <c r="AI50" s="238"/>
      <c r="AJ50" s="238"/>
      <c r="AK50" s="239"/>
      <c r="AL50" s="114"/>
      <c r="AM50" s="115"/>
      <c r="AN50" s="115"/>
      <c r="AO50" s="115"/>
      <c r="AP50" s="115"/>
      <c r="AQ50" s="115"/>
      <c r="AR50" s="115"/>
      <c r="AS50" s="115"/>
      <c r="AT50" s="115"/>
      <c r="AU50" s="115"/>
      <c r="AV50" s="115"/>
      <c r="AW50" s="115"/>
      <c r="AX50" s="115"/>
      <c r="AY50" s="115"/>
      <c r="AZ50" s="115"/>
      <c r="BA50" s="115"/>
      <c r="BB50" s="115"/>
      <c r="BC50" s="115"/>
      <c r="BD50" s="115"/>
      <c r="BE50" s="115"/>
      <c r="BF50" s="115"/>
      <c r="BG50" s="115"/>
      <c r="BH50" s="116"/>
      <c r="BI50" s="240"/>
      <c r="BJ50" s="238"/>
      <c r="BK50" s="238"/>
      <c r="BL50" s="238"/>
      <c r="BM50" s="238"/>
      <c r="BN50" s="238"/>
      <c r="BO50" s="238"/>
      <c r="BP50" s="238"/>
      <c r="BQ50" s="238"/>
      <c r="BR50" s="238"/>
      <c r="BS50" s="238"/>
      <c r="BT50" s="238"/>
      <c r="BU50" s="238"/>
      <c r="BV50" s="238"/>
      <c r="BW50" s="239"/>
      <c r="BX50" s="100"/>
      <c r="BY50" s="101"/>
      <c r="BZ50" s="101"/>
      <c r="CA50" s="101"/>
      <c r="CB50" s="101"/>
      <c r="CC50" s="101"/>
      <c r="CD50" s="101"/>
      <c r="CE50" s="101"/>
      <c r="CF50" s="101"/>
      <c r="CG50" s="263"/>
      <c r="CH50" s="105"/>
      <c r="CI50" s="106"/>
      <c r="CJ50" s="106"/>
      <c r="CK50" s="106"/>
      <c r="CL50" s="106"/>
      <c r="CM50" s="106"/>
      <c r="CN50" s="106"/>
      <c r="CO50" s="106"/>
      <c r="CP50" s="106"/>
      <c r="CQ50" s="106"/>
      <c r="CR50" s="106"/>
      <c r="CS50" s="106"/>
      <c r="CT50" s="106"/>
      <c r="CU50" s="106"/>
      <c r="CV50" s="106"/>
      <c r="CW50" s="106"/>
      <c r="CX50" s="106"/>
      <c r="CY50" s="107"/>
    </row>
    <row r="51" spans="5:116" ht="6.65" customHeight="1" x14ac:dyDescent="0.2">
      <c r="E51" s="142"/>
      <c r="F51" s="143"/>
      <c r="G51" s="225"/>
      <c r="H51" s="226"/>
      <c r="I51" s="226"/>
      <c r="J51" s="226"/>
      <c r="K51" s="226"/>
      <c r="L51" s="227"/>
      <c r="M51" s="259"/>
      <c r="N51" s="260"/>
      <c r="O51" s="260"/>
      <c r="P51" s="260"/>
      <c r="Q51" s="260"/>
      <c r="R51" s="260"/>
      <c r="S51" s="260"/>
      <c r="T51" s="260"/>
      <c r="U51" s="260"/>
      <c r="V51" s="260"/>
      <c r="W51" s="261"/>
      <c r="X51" s="240"/>
      <c r="Y51" s="238"/>
      <c r="Z51" s="238"/>
      <c r="AA51" s="238"/>
      <c r="AB51" s="238"/>
      <c r="AC51" s="238"/>
      <c r="AD51" s="238"/>
      <c r="AE51" s="238"/>
      <c r="AF51" s="238"/>
      <c r="AG51" s="238"/>
      <c r="AH51" s="238"/>
      <c r="AI51" s="238"/>
      <c r="AJ51" s="238"/>
      <c r="AK51" s="239"/>
      <c r="AL51" s="114" t="s">
        <v>54</v>
      </c>
      <c r="AM51" s="115"/>
      <c r="AN51" s="115"/>
      <c r="AO51" s="115"/>
      <c r="AP51" s="115"/>
      <c r="AQ51" s="115"/>
      <c r="AR51" s="115"/>
      <c r="AS51" s="115"/>
      <c r="AT51" s="115"/>
      <c r="AU51" s="115"/>
      <c r="AV51" s="115"/>
      <c r="AW51" s="115"/>
      <c r="AX51" s="115"/>
      <c r="AY51" s="115"/>
      <c r="AZ51" s="115"/>
      <c r="BA51" s="115"/>
      <c r="BB51" s="115"/>
      <c r="BC51" s="115"/>
      <c r="BD51" s="115"/>
      <c r="BE51" s="115"/>
      <c r="BF51" s="115"/>
      <c r="BG51" s="115"/>
      <c r="BH51" s="116"/>
      <c r="BI51" s="240"/>
      <c r="BJ51" s="238"/>
      <c r="BK51" s="238"/>
      <c r="BL51" s="238"/>
      <c r="BM51" s="238"/>
      <c r="BN51" s="238"/>
      <c r="BO51" s="238"/>
      <c r="BP51" s="238"/>
      <c r="BQ51" s="238"/>
      <c r="BR51" s="238"/>
      <c r="BS51" s="238"/>
      <c r="BT51" s="238"/>
      <c r="BU51" s="238"/>
      <c r="BV51" s="238"/>
      <c r="BW51" s="239"/>
      <c r="BX51" s="100"/>
      <c r="BY51" s="101"/>
      <c r="BZ51" s="101"/>
      <c r="CA51" s="101"/>
      <c r="CB51" s="101"/>
      <c r="CC51" s="101"/>
      <c r="CD51" s="101"/>
      <c r="CE51" s="101"/>
      <c r="CF51" s="101"/>
      <c r="CG51" s="263"/>
      <c r="CH51" s="105"/>
      <c r="CI51" s="106"/>
      <c r="CJ51" s="106"/>
      <c r="CK51" s="106"/>
      <c r="CL51" s="106"/>
      <c r="CM51" s="106"/>
      <c r="CN51" s="106"/>
      <c r="CO51" s="106"/>
      <c r="CP51" s="106"/>
      <c r="CQ51" s="106"/>
      <c r="CR51" s="106"/>
      <c r="CS51" s="106"/>
      <c r="CT51" s="106"/>
      <c r="CU51" s="106"/>
      <c r="CV51" s="106"/>
      <c r="CW51" s="106"/>
      <c r="CX51" s="106"/>
      <c r="CY51" s="107"/>
    </row>
    <row r="52" spans="5:116" ht="6.65" customHeight="1" x14ac:dyDescent="0.2">
      <c r="E52" s="142"/>
      <c r="F52" s="143"/>
      <c r="G52" s="225"/>
      <c r="H52" s="226"/>
      <c r="I52" s="226"/>
      <c r="J52" s="226"/>
      <c r="K52" s="226"/>
      <c r="L52" s="227"/>
      <c r="M52" s="259"/>
      <c r="N52" s="260"/>
      <c r="O52" s="260"/>
      <c r="P52" s="260"/>
      <c r="Q52" s="260"/>
      <c r="R52" s="260"/>
      <c r="S52" s="260"/>
      <c r="T52" s="260"/>
      <c r="U52" s="260"/>
      <c r="V52" s="260"/>
      <c r="W52" s="261"/>
      <c r="X52" s="240"/>
      <c r="Y52" s="238"/>
      <c r="Z52" s="238"/>
      <c r="AA52" s="238"/>
      <c r="AB52" s="238"/>
      <c r="AC52" s="238"/>
      <c r="AD52" s="238"/>
      <c r="AE52" s="238"/>
      <c r="AF52" s="238"/>
      <c r="AG52" s="238"/>
      <c r="AH52" s="238"/>
      <c r="AI52" s="238"/>
      <c r="AJ52" s="238"/>
      <c r="AK52" s="239"/>
      <c r="AL52" s="231"/>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3"/>
      <c r="BI52" s="240"/>
      <c r="BJ52" s="238"/>
      <c r="BK52" s="238"/>
      <c r="BL52" s="238"/>
      <c r="BM52" s="238"/>
      <c r="BN52" s="238"/>
      <c r="BO52" s="238"/>
      <c r="BP52" s="238"/>
      <c r="BQ52" s="238"/>
      <c r="BR52" s="238"/>
      <c r="BS52" s="238"/>
      <c r="BT52" s="238"/>
      <c r="BU52" s="238"/>
      <c r="BV52" s="238"/>
      <c r="BW52" s="239"/>
      <c r="BX52" s="100"/>
      <c r="BY52" s="101"/>
      <c r="BZ52" s="101"/>
      <c r="CA52" s="101"/>
      <c r="CB52" s="101"/>
      <c r="CC52" s="101"/>
      <c r="CD52" s="101"/>
      <c r="CE52" s="101"/>
      <c r="CF52" s="101"/>
      <c r="CG52" s="263"/>
      <c r="CH52" s="108"/>
      <c r="CI52" s="109"/>
      <c r="CJ52" s="109"/>
      <c r="CK52" s="109"/>
      <c r="CL52" s="109"/>
      <c r="CM52" s="109"/>
      <c r="CN52" s="109"/>
      <c r="CO52" s="109"/>
      <c r="CP52" s="109"/>
      <c r="CQ52" s="109"/>
      <c r="CR52" s="109"/>
      <c r="CS52" s="109"/>
      <c r="CT52" s="109"/>
      <c r="CU52" s="109"/>
      <c r="CV52" s="109"/>
      <c r="CW52" s="109"/>
      <c r="CX52" s="109"/>
      <c r="CY52" s="110"/>
    </row>
    <row r="53" spans="5:116" ht="6.65" customHeight="1" x14ac:dyDescent="0.2">
      <c r="E53" s="142"/>
      <c r="F53" s="143"/>
      <c r="G53" s="225"/>
      <c r="H53" s="226"/>
      <c r="I53" s="226"/>
      <c r="J53" s="226"/>
      <c r="K53" s="226"/>
      <c r="L53" s="227"/>
      <c r="M53" s="222" t="s">
        <v>150</v>
      </c>
      <c r="N53" s="223"/>
      <c r="O53" s="223"/>
      <c r="P53" s="223"/>
      <c r="Q53" s="223"/>
      <c r="R53" s="223"/>
      <c r="S53" s="223"/>
      <c r="T53" s="223"/>
      <c r="U53" s="223"/>
      <c r="V53" s="223"/>
      <c r="W53" s="224"/>
      <c r="X53" s="241" t="s">
        <v>11</v>
      </c>
      <c r="Y53" s="242"/>
      <c r="Z53" s="242"/>
      <c r="AA53" s="242"/>
      <c r="AB53" s="242"/>
      <c r="AC53" s="242"/>
      <c r="AD53" s="242"/>
      <c r="AE53" s="242"/>
      <c r="AF53" s="242"/>
      <c r="AG53" s="242"/>
      <c r="AH53" s="242"/>
      <c r="AI53" s="242"/>
      <c r="AJ53" s="242"/>
      <c r="AK53" s="243"/>
      <c r="AL53" s="241" t="s">
        <v>41</v>
      </c>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3"/>
      <c r="BI53" s="241"/>
      <c r="BJ53" s="242"/>
      <c r="BK53" s="242"/>
      <c r="BL53" s="242"/>
      <c r="BM53" s="242"/>
      <c r="BN53" s="242"/>
      <c r="BO53" s="242"/>
      <c r="BP53" s="242"/>
      <c r="BQ53" s="242"/>
      <c r="BR53" s="242"/>
      <c r="BS53" s="242"/>
      <c r="BT53" s="242"/>
      <c r="BU53" s="242"/>
      <c r="BV53" s="242"/>
      <c r="BW53" s="243"/>
      <c r="BX53" s="89"/>
      <c r="BY53" s="90"/>
      <c r="BZ53" s="90"/>
      <c r="CA53" s="90"/>
      <c r="CB53" s="91"/>
      <c r="CC53" s="95"/>
      <c r="CD53" s="90"/>
      <c r="CE53" s="90"/>
      <c r="CF53" s="90"/>
      <c r="CG53" s="96"/>
      <c r="CH53" s="84" t="s">
        <v>34</v>
      </c>
      <c r="CI53" s="84"/>
      <c r="CJ53" s="84"/>
      <c r="CK53" s="84"/>
      <c r="CL53" s="84"/>
      <c r="CM53" s="84"/>
      <c r="CN53" s="84"/>
      <c r="CO53" s="84"/>
      <c r="CP53" s="84"/>
      <c r="CQ53" s="84"/>
      <c r="CR53" s="84"/>
      <c r="CS53" s="84"/>
      <c r="CT53" s="84"/>
      <c r="CU53" s="84"/>
      <c r="CV53" s="84"/>
      <c r="CW53" s="84"/>
      <c r="CX53" s="84"/>
      <c r="CY53" s="84"/>
    </row>
    <row r="54" spans="5:116" ht="6.65" customHeight="1" x14ac:dyDescent="0.2">
      <c r="E54" s="142"/>
      <c r="F54" s="143"/>
      <c r="G54" s="225"/>
      <c r="H54" s="226"/>
      <c r="I54" s="226"/>
      <c r="J54" s="226"/>
      <c r="K54" s="226"/>
      <c r="L54" s="227"/>
      <c r="M54" s="252"/>
      <c r="N54" s="253"/>
      <c r="O54" s="253"/>
      <c r="P54" s="253"/>
      <c r="Q54" s="253"/>
      <c r="R54" s="253"/>
      <c r="S54" s="253"/>
      <c r="T54" s="253"/>
      <c r="U54" s="253"/>
      <c r="V54" s="253"/>
      <c r="W54" s="254"/>
      <c r="X54" s="212"/>
      <c r="Y54" s="213"/>
      <c r="Z54" s="213"/>
      <c r="AA54" s="213"/>
      <c r="AB54" s="213"/>
      <c r="AC54" s="213"/>
      <c r="AD54" s="213"/>
      <c r="AE54" s="213"/>
      <c r="AF54" s="213"/>
      <c r="AG54" s="213"/>
      <c r="AH54" s="213"/>
      <c r="AI54" s="213"/>
      <c r="AJ54" s="213"/>
      <c r="AK54" s="214"/>
      <c r="AL54" s="212"/>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4"/>
      <c r="BI54" s="212"/>
      <c r="BJ54" s="213"/>
      <c r="BK54" s="213"/>
      <c r="BL54" s="213"/>
      <c r="BM54" s="213"/>
      <c r="BN54" s="213"/>
      <c r="BO54" s="213"/>
      <c r="BP54" s="213"/>
      <c r="BQ54" s="213"/>
      <c r="BR54" s="213"/>
      <c r="BS54" s="213"/>
      <c r="BT54" s="213"/>
      <c r="BU54" s="213"/>
      <c r="BV54" s="213"/>
      <c r="BW54" s="214"/>
      <c r="BX54" s="92"/>
      <c r="BY54" s="93"/>
      <c r="BZ54" s="93"/>
      <c r="CA54" s="93"/>
      <c r="CB54" s="94"/>
      <c r="CC54" s="97"/>
      <c r="CD54" s="93"/>
      <c r="CE54" s="93"/>
      <c r="CF54" s="93"/>
      <c r="CG54" s="98"/>
      <c r="CH54" s="84"/>
      <c r="CI54" s="84"/>
      <c r="CJ54" s="84"/>
      <c r="CK54" s="84"/>
      <c r="CL54" s="84"/>
      <c r="CM54" s="84"/>
      <c r="CN54" s="84"/>
      <c r="CO54" s="84"/>
      <c r="CP54" s="84"/>
      <c r="CQ54" s="84"/>
      <c r="CR54" s="84"/>
      <c r="CS54" s="84"/>
      <c r="CT54" s="84"/>
      <c r="CU54" s="84"/>
      <c r="CV54" s="84"/>
      <c r="CW54" s="84"/>
      <c r="CX54" s="84"/>
      <c r="CY54" s="84"/>
    </row>
    <row r="55" spans="5:116" ht="6.65" customHeight="1" x14ac:dyDescent="0.2">
      <c r="E55" s="142"/>
      <c r="F55" s="143"/>
      <c r="G55" s="225"/>
      <c r="H55" s="226"/>
      <c r="I55" s="226"/>
      <c r="J55" s="226"/>
      <c r="K55" s="226"/>
      <c r="L55" s="227"/>
      <c r="M55" s="259" t="s">
        <v>49</v>
      </c>
      <c r="N55" s="260"/>
      <c r="O55" s="260"/>
      <c r="P55" s="260"/>
      <c r="Q55" s="260"/>
      <c r="R55" s="260"/>
      <c r="S55" s="260"/>
      <c r="T55" s="260"/>
      <c r="U55" s="260"/>
      <c r="V55" s="260"/>
      <c r="W55" s="261"/>
      <c r="X55" s="237" t="s">
        <v>55</v>
      </c>
      <c r="Y55" s="238"/>
      <c r="Z55" s="238"/>
      <c r="AA55" s="238"/>
      <c r="AB55" s="238"/>
      <c r="AC55" s="238"/>
      <c r="AD55" s="238"/>
      <c r="AE55" s="238"/>
      <c r="AF55" s="238"/>
      <c r="AG55" s="238"/>
      <c r="AH55" s="238"/>
      <c r="AI55" s="238"/>
      <c r="AJ55" s="238"/>
      <c r="AK55" s="239"/>
      <c r="AL55" s="219" t="s">
        <v>101</v>
      </c>
      <c r="AM55" s="220"/>
      <c r="AN55" s="220"/>
      <c r="AO55" s="220"/>
      <c r="AP55" s="220"/>
      <c r="AQ55" s="220"/>
      <c r="AR55" s="220"/>
      <c r="AS55" s="220"/>
      <c r="AT55" s="220"/>
      <c r="AU55" s="220"/>
      <c r="AV55" s="220"/>
      <c r="AW55" s="220"/>
      <c r="AX55" s="220"/>
      <c r="AY55" s="220"/>
      <c r="AZ55" s="220"/>
      <c r="BA55" s="220"/>
      <c r="BB55" s="220"/>
      <c r="BC55" s="220"/>
      <c r="BD55" s="220"/>
      <c r="BE55" s="220"/>
      <c r="BF55" s="220"/>
      <c r="BG55" s="220"/>
      <c r="BH55" s="221"/>
      <c r="BI55" s="222"/>
      <c r="BJ55" s="223"/>
      <c r="BK55" s="223"/>
      <c r="BL55" s="223"/>
      <c r="BM55" s="223"/>
      <c r="BN55" s="223"/>
      <c r="BO55" s="223"/>
      <c r="BP55" s="223"/>
      <c r="BQ55" s="223"/>
      <c r="BR55" s="223"/>
      <c r="BS55" s="223"/>
      <c r="BT55" s="223"/>
      <c r="BU55" s="223"/>
      <c r="BV55" s="223"/>
      <c r="BW55" s="224"/>
      <c r="BX55" s="100"/>
      <c r="BY55" s="101"/>
      <c r="BZ55" s="101"/>
      <c r="CA55" s="101"/>
      <c r="CB55" s="101"/>
      <c r="CC55" s="101"/>
      <c r="CD55" s="101"/>
      <c r="CE55" s="101"/>
      <c r="CF55" s="101"/>
      <c r="CG55" s="263"/>
      <c r="CH55" s="88" t="s">
        <v>34</v>
      </c>
      <c r="CI55" s="84"/>
      <c r="CJ55" s="84"/>
      <c r="CK55" s="84"/>
      <c r="CL55" s="84"/>
      <c r="CM55" s="84"/>
      <c r="CN55" s="84"/>
      <c r="CO55" s="84"/>
      <c r="CP55" s="84"/>
      <c r="CQ55" s="84"/>
      <c r="CR55" s="84"/>
      <c r="CS55" s="84"/>
      <c r="CT55" s="84"/>
      <c r="CU55" s="84"/>
      <c r="CV55" s="84"/>
      <c r="CW55" s="84"/>
      <c r="CX55" s="84"/>
      <c r="CY55" s="84"/>
    </row>
    <row r="56" spans="5:116" ht="6.65" customHeight="1" x14ac:dyDescent="0.2">
      <c r="E56" s="142"/>
      <c r="F56" s="143"/>
      <c r="G56" s="225"/>
      <c r="H56" s="226"/>
      <c r="I56" s="226"/>
      <c r="J56" s="226"/>
      <c r="K56" s="226"/>
      <c r="L56" s="227"/>
      <c r="M56" s="259"/>
      <c r="N56" s="260"/>
      <c r="O56" s="260"/>
      <c r="P56" s="260"/>
      <c r="Q56" s="260"/>
      <c r="R56" s="260"/>
      <c r="S56" s="260"/>
      <c r="T56" s="260"/>
      <c r="U56" s="260"/>
      <c r="V56" s="260"/>
      <c r="W56" s="261"/>
      <c r="X56" s="240"/>
      <c r="Y56" s="238"/>
      <c r="Z56" s="238"/>
      <c r="AA56" s="238"/>
      <c r="AB56" s="238"/>
      <c r="AC56" s="238"/>
      <c r="AD56" s="238"/>
      <c r="AE56" s="238"/>
      <c r="AF56" s="238"/>
      <c r="AG56" s="238"/>
      <c r="AH56" s="238"/>
      <c r="AI56" s="238"/>
      <c r="AJ56" s="238"/>
      <c r="AK56" s="239"/>
      <c r="AL56" s="114"/>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6"/>
      <c r="BI56" s="225"/>
      <c r="BJ56" s="226"/>
      <c r="BK56" s="226"/>
      <c r="BL56" s="226"/>
      <c r="BM56" s="226"/>
      <c r="BN56" s="226"/>
      <c r="BO56" s="226"/>
      <c r="BP56" s="226"/>
      <c r="BQ56" s="226"/>
      <c r="BR56" s="226"/>
      <c r="BS56" s="226"/>
      <c r="BT56" s="226"/>
      <c r="BU56" s="226"/>
      <c r="BV56" s="226"/>
      <c r="BW56" s="227"/>
      <c r="BX56" s="100"/>
      <c r="BY56" s="101"/>
      <c r="BZ56" s="101"/>
      <c r="CA56" s="101"/>
      <c r="CB56" s="101"/>
      <c r="CC56" s="101"/>
      <c r="CD56" s="101"/>
      <c r="CE56" s="101"/>
      <c r="CF56" s="101"/>
      <c r="CG56" s="263"/>
      <c r="CH56" s="84"/>
      <c r="CI56" s="84"/>
      <c r="CJ56" s="84"/>
      <c r="CK56" s="84"/>
      <c r="CL56" s="84"/>
      <c r="CM56" s="84"/>
      <c r="CN56" s="84"/>
      <c r="CO56" s="84"/>
      <c r="CP56" s="84"/>
      <c r="CQ56" s="84"/>
      <c r="CR56" s="84"/>
      <c r="CS56" s="84"/>
      <c r="CT56" s="84"/>
      <c r="CU56" s="84"/>
      <c r="CV56" s="84"/>
      <c r="CW56" s="84"/>
      <c r="CX56" s="84"/>
      <c r="CY56" s="84"/>
    </row>
    <row r="57" spans="5:116" ht="6.65" customHeight="1" x14ac:dyDescent="0.2">
      <c r="E57" s="142"/>
      <c r="F57" s="143"/>
      <c r="G57" s="225"/>
      <c r="H57" s="226"/>
      <c r="I57" s="226"/>
      <c r="J57" s="226"/>
      <c r="K57" s="226"/>
      <c r="L57" s="227"/>
      <c r="M57" s="259"/>
      <c r="N57" s="260"/>
      <c r="O57" s="260"/>
      <c r="P57" s="260"/>
      <c r="Q57" s="260"/>
      <c r="R57" s="260"/>
      <c r="S57" s="260"/>
      <c r="T57" s="260"/>
      <c r="U57" s="260"/>
      <c r="V57" s="260"/>
      <c r="W57" s="261"/>
      <c r="X57" s="240"/>
      <c r="Y57" s="238"/>
      <c r="Z57" s="238"/>
      <c r="AA57" s="238"/>
      <c r="AB57" s="238"/>
      <c r="AC57" s="238"/>
      <c r="AD57" s="238"/>
      <c r="AE57" s="238"/>
      <c r="AF57" s="238"/>
      <c r="AG57" s="238"/>
      <c r="AH57" s="238"/>
      <c r="AI57" s="238"/>
      <c r="AJ57" s="238"/>
      <c r="AK57" s="239"/>
      <c r="AL57" s="114"/>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6"/>
      <c r="BI57" s="225"/>
      <c r="BJ57" s="226"/>
      <c r="BK57" s="226"/>
      <c r="BL57" s="226"/>
      <c r="BM57" s="226"/>
      <c r="BN57" s="226"/>
      <c r="BO57" s="226"/>
      <c r="BP57" s="226"/>
      <c r="BQ57" s="226"/>
      <c r="BR57" s="226"/>
      <c r="BS57" s="226"/>
      <c r="BT57" s="226"/>
      <c r="BU57" s="226"/>
      <c r="BV57" s="226"/>
      <c r="BW57" s="227"/>
      <c r="BX57" s="100"/>
      <c r="BY57" s="101"/>
      <c r="BZ57" s="101"/>
      <c r="CA57" s="101"/>
      <c r="CB57" s="101"/>
      <c r="CC57" s="101"/>
      <c r="CD57" s="101"/>
      <c r="CE57" s="101"/>
      <c r="CF57" s="101"/>
      <c r="CG57" s="263"/>
      <c r="CH57" s="84"/>
      <c r="CI57" s="84"/>
      <c r="CJ57" s="84"/>
      <c r="CK57" s="84"/>
      <c r="CL57" s="84"/>
      <c r="CM57" s="84"/>
      <c r="CN57" s="84"/>
      <c r="CO57" s="84"/>
      <c r="CP57" s="84"/>
      <c r="CQ57" s="84"/>
      <c r="CR57" s="84"/>
      <c r="CS57" s="84"/>
      <c r="CT57" s="84"/>
      <c r="CU57" s="84"/>
      <c r="CV57" s="84"/>
      <c r="CW57" s="84"/>
      <c r="CX57" s="84"/>
      <c r="CY57" s="84"/>
    </row>
    <row r="58" spans="5:116" ht="6.65" customHeight="1" x14ac:dyDescent="0.2">
      <c r="E58" s="142"/>
      <c r="F58" s="143"/>
      <c r="G58" s="225"/>
      <c r="H58" s="226"/>
      <c r="I58" s="226"/>
      <c r="J58" s="226"/>
      <c r="K58" s="226"/>
      <c r="L58" s="227"/>
      <c r="M58" s="259"/>
      <c r="N58" s="260"/>
      <c r="O58" s="260"/>
      <c r="P58" s="260"/>
      <c r="Q58" s="260"/>
      <c r="R58" s="260"/>
      <c r="S58" s="260"/>
      <c r="T58" s="260"/>
      <c r="U58" s="260"/>
      <c r="V58" s="260"/>
      <c r="W58" s="261"/>
      <c r="X58" s="240"/>
      <c r="Y58" s="238"/>
      <c r="Z58" s="238"/>
      <c r="AA58" s="238"/>
      <c r="AB58" s="238"/>
      <c r="AC58" s="238"/>
      <c r="AD58" s="238"/>
      <c r="AE58" s="238"/>
      <c r="AF58" s="238"/>
      <c r="AG58" s="238"/>
      <c r="AH58" s="238"/>
      <c r="AI58" s="238"/>
      <c r="AJ58" s="238"/>
      <c r="AK58" s="239"/>
      <c r="AL58" s="114"/>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6"/>
      <c r="BI58" s="225"/>
      <c r="BJ58" s="226"/>
      <c r="BK58" s="226"/>
      <c r="BL58" s="226"/>
      <c r="BM58" s="226"/>
      <c r="BN58" s="226"/>
      <c r="BO58" s="226"/>
      <c r="BP58" s="226"/>
      <c r="BQ58" s="226"/>
      <c r="BR58" s="226"/>
      <c r="BS58" s="226"/>
      <c r="BT58" s="226"/>
      <c r="BU58" s="226"/>
      <c r="BV58" s="226"/>
      <c r="BW58" s="227"/>
      <c r="BX58" s="100"/>
      <c r="BY58" s="101"/>
      <c r="BZ58" s="101"/>
      <c r="CA58" s="101"/>
      <c r="CB58" s="101"/>
      <c r="CC58" s="101"/>
      <c r="CD58" s="101"/>
      <c r="CE58" s="101"/>
      <c r="CF58" s="101"/>
      <c r="CG58" s="263"/>
      <c r="CH58" s="84"/>
      <c r="CI58" s="84"/>
      <c r="CJ58" s="84"/>
      <c r="CK58" s="84"/>
      <c r="CL58" s="84"/>
      <c r="CM58" s="84"/>
      <c r="CN58" s="84"/>
      <c r="CO58" s="84"/>
      <c r="CP58" s="84"/>
      <c r="CQ58" s="84"/>
      <c r="CR58" s="84"/>
      <c r="CS58" s="84"/>
      <c r="CT58" s="84"/>
      <c r="CU58" s="84"/>
      <c r="CV58" s="84"/>
      <c r="CW58" s="84"/>
      <c r="CX58" s="84"/>
      <c r="CY58" s="84"/>
    </row>
    <row r="59" spans="5:116" ht="6.65" customHeight="1" x14ac:dyDescent="0.2">
      <c r="E59" s="142"/>
      <c r="F59" s="143"/>
      <c r="G59" s="225"/>
      <c r="H59" s="226"/>
      <c r="I59" s="226"/>
      <c r="J59" s="226"/>
      <c r="K59" s="226"/>
      <c r="L59" s="227"/>
      <c r="M59" s="259"/>
      <c r="N59" s="260"/>
      <c r="O59" s="260"/>
      <c r="P59" s="260"/>
      <c r="Q59" s="260"/>
      <c r="R59" s="260"/>
      <c r="S59" s="260"/>
      <c r="T59" s="260"/>
      <c r="U59" s="260"/>
      <c r="V59" s="260"/>
      <c r="W59" s="261"/>
      <c r="X59" s="240"/>
      <c r="Y59" s="238"/>
      <c r="Z59" s="238"/>
      <c r="AA59" s="238"/>
      <c r="AB59" s="238"/>
      <c r="AC59" s="238"/>
      <c r="AD59" s="238"/>
      <c r="AE59" s="238"/>
      <c r="AF59" s="238"/>
      <c r="AG59" s="238"/>
      <c r="AH59" s="238"/>
      <c r="AI59" s="238"/>
      <c r="AJ59" s="238"/>
      <c r="AK59" s="239"/>
      <c r="AL59" s="114"/>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6"/>
      <c r="BI59" s="255"/>
      <c r="BJ59" s="256"/>
      <c r="BK59" s="256"/>
      <c r="BL59" s="256"/>
      <c r="BM59" s="256"/>
      <c r="BN59" s="256"/>
      <c r="BO59" s="256"/>
      <c r="BP59" s="256"/>
      <c r="BQ59" s="256"/>
      <c r="BR59" s="256"/>
      <c r="BS59" s="256"/>
      <c r="BT59" s="256"/>
      <c r="BU59" s="256"/>
      <c r="BV59" s="256"/>
      <c r="BW59" s="257"/>
      <c r="BX59" s="100"/>
      <c r="BY59" s="101"/>
      <c r="BZ59" s="101"/>
      <c r="CA59" s="101"/>
      <c r="CB59" s="101"/>
      <c r="CC59" s="101"/>
      <c r="CD59" s="101"/>
      <c r="CE59" s="101"/>
      <c r="CF59" s="101"/>
      <c r="CG59" s="263"/>
      <c r="CH59" s="84"/>
      <c r="CI59" s="84"/>
      <c r="CJ59" s="84"/>
      <c r="CK59" s="84"/>
      <c r="CL59" s="84"/>
      <c r="CM59" s="84"/>
      <c r="CN59" s="84"/>
      <c r="CO59" s="84"/>
      <c r="CP59" s="84"/>
      <c r="CQ59" s="84"/>
      <c r="CR59" s="84"/>
      <c r="CS59" s="84"/>
      <c r="CT59" s="84"/>
      <c r="CU59" s="84"/>
      <c r="CV59" s="84"/>
      <c r="CW59" s="84"/>
      <c r="CX59" s="84"/>
      <c r="CY59" s="84"/>
    </row>
    <row r="60" spans="5:116" ht="6.65" customHeight="1" x14ac:dyDescent="0.2">
      <c r="E60" s="140" t="s">
        <v>31</v>
      </c>
      <c r="F60" s="141"/>
      <c r="G60" s="111" t="s">
        <v>154</v>
      </c>
      <c r="H60" s="112"/>
      <c r="I60" s="112"/>
      <c r="J60" s="112"/>
      <c r="K60" s="112"/>
      <c r="L60" s="113"/>
      <c r="M60" s="249" t="s">
        <v>62</v>
      </c>
      <c r="N60" s="250"/>
      <c r="O60" s="250"/>
      <c r="P60" s="250"/>
      <c r="Q60" s="250"/>
      <c r="R60" s="250"/>
      <c r="S60" s="250"/>
      <c r="T60" s="250"/>
      <c r="U60" s="250"/>
      <c r="V60" s="250"/>
      <c r="W60" s="251"/>
      <c r="X60" s="120" t="s">
        <v>63</v>
      </c>
      <c r="Y60" s="121"/>
      <c r="Z60" s="121"/>
      <c r="AA60" s="121"/>
      <c r="AB60" s="121"/>
      <c r="AC60" s="121"/>
      <c r="AD60" s="121"/>
      <c r="AE60" s="121"/>
      <c r="AF60" s="121"/>
      <c r="AG60" s="121"/>
      <c r="AH60" s="121"/>
      <c r="AI60" s="121"/>
      <c r="AJ60" s="121"/>
      <c r="AK60" s="122"/>
      <c r="AL60" s="120" t="s">
        <v>64</v>
      </c>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2"/>
      <c r="BI60" s="177"/>
      <c r="BJ60" s="177"/>
      <c r="BK60" s="177"/>
      <c r="BL60" s="177"/>
      <c r="BM60" s="177"/>
      <c r="BN60" s="177"/>
      <c r="BO60" s="177"/>
      <c r="BP60" s="177"/>
      <c r="BQ60" s="177"/>
      <c r="BR60" s="177"/>
      <c r="BS60" s="177"/>
      <c r="BT60" s="177"/>
      <c r="BU60" s="177"/>
      <c r="BV60" s="177"/>
      <c r="BW60" s="177"/>
      <c r="BX60" s="133"/>
      <c r="BY60" s="133"/>
      <c r="BZ60" s="133"/>
      <c r="CA60" s="133"/>
      <c r="CB60" s="134"/>
      <c r="CC60" s="203"/>
      <c r="CD60" s="133"/>
      <c r="CE60" s="133"/>
      <c r="CF60" s="133"/>
      <c r="CG60" s="133"/>
      <c r="CH60" s="84" t="s">
        <v>34</v>
      </c>
      <c r="CI60" s="84"/>
      <c r="CJ60" s="84"/>
      <c r="CK60" s="84"/>
      <c r="CL60" s="84"/>
      <c r="CM60" s="84"/>
      <c r="CN60" s="84"/>
      <c r="CO60" s="84"/>
      <c r="CP60" s="84"/>
      <c r="CQ60" s="84"/>
      <c r="CR60" s="84"/>
      <c r="CS60" s="84"/>
      <c r="CT60" s="84"/>
      <c r="CU60" s="84"/>
      <c r="CV60" s="84"/>
      <c r="CW60" s="84"/>
      <c r="CX60" s="84"/>
      <c r="CY60" s="84"/>
    </row>
    <row r="61" spans="5:116" ht="6.65" customHeight="1" x14ac:dyDescent="0.2">
      <c r="E61" s="142"/>
      <c r="F61" s="143"/>
      <c r="G61" s="114"/>
      <c r="H61" s="115"/>
      <c r="I61" s="115"/>
      <c r="J61" s="115"/>
      <c r="K61" s="115"/>
      <c r="L61" s="116"/>
      <c r="M61" s="225"/>
      <c r="N61" s="226"/>
      <c r="O61" s="226"/>
      <c r="P61" s="226"/>
      <c r="Q61" s="226"/>
      <c r="R61" s="226"/>
      <c r="S61" s="226"/>
      <c r="T61" s="226"/>
      <c r="U61" s="226"/>
      <c r="V61" s="226"/>
      <c r="W61" s="227"/>
      <c r="X61" s="123"/>
      <c r="Y61" s="124"/>
      <c r="Z61" s="124"/>
      <c r="AA61" s="124"/>
      <c r="AB61" s="124"/>
      <c r="AC61" s="124"/>
      <c r="AD61" s="124"/>
      <c r="AE61" s="124"/>
      <c r="AF61" s="124"/>
      <c r="AG61" s="124"/>
      <c r="AH61" s="124"/>
      <c r="AI61" s="124"/>
      <c r="AJ61" s="124"/>
      <c r="AK61" s="125"/>
      <c r="AL61" s="123"/>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5"/>
      <c r="BI61" s="178"/>
      <c r="BJ61" s="178"/>
      <c r="BK61" s="178"/>
      <c r="BL61" s="178"/>
      <c r="BM61" s="178"/>
      <c r="BN61" s="178"/>
      <c r="BO61" s="178"/>
      <c r="BP61" s="178"/>
      <c r="BQ61" s="178"/>
      <c r="BR61" s="178"/>
      <c r="BS61" s="178"/>
      <c r="BT61" s="178"/>
      <c r="BU61" s="178"/>
      <c r="BV61" s="178"/>
      <c r="BW61" s="178"/>
      <c r="BX61" s="135"/>
      <c r="BY61" s="135"/>
      <c r="BZ61" s="135"/>
      <c r="CA61" s="135"/>
      <c r="CB61" s="136"/>
      <c r="CC61" s="186"/>
      <c r="CD61" s="135"/>
      <c r="CE61" s="135"/>
      <c r="CF61" s="135"/>
      <c r="CG61" s="135"/>
      <c r="CH61" s="84"/>
      <c r="CI61" s="84"/>
      <c r="CJ61" s="84"/>
      <c r="CK61" s="84"/>
      <c r="CL61" s="84"/>
      <c r="CM61" s="84"/>
      <c r="CN61" s="84"/>
      <c r="CO61" s="84"/>
      <c r="CP61" s="84"/>
      <c r="CQ61" s="84"/>
      <c r="CR61" s="84"/>
      <c r="CS61" s="84"/>
      <c r="CT61" s="84"/>
      <c r="CU61" s="84"/>
      <c r="CV61" s="84"/>
      <c r="CW61" s="84"/>
      <c r="CX61" s="84"/>
      <c r="CY61" s="84"/>
    </row>
    <row r="62" spans="5:116" ht="6.65" customHeight="1" x14ac:dyDescent="0.2">
      <c r="E62" s="142"/>
      <c r="F62" s="143"/>
      <c r="G62" s="114"/>
      <c r="H62" s="115"/>
      <c r="I62" s="115"/>
      <c r="J62" s="115"/>
      <c r="K62" s="115"/>
      <c r="L62" s="116"/>
      <c r="M62" s="225"/>
      <c r="N62" s="226"/>
      <c r="O62" s="226"/>
      <c r="P62" s="226"/>
      <c r="Q62" s="226"/>
      <c r="R62" s="226"/>
      <c r="S62" s="226"/>
      <c r="T62" s="226"/>
      <c r="U62" s="226"/>
      <c r="V62" s="226"/>
      <c r="W62" s="227"/>
      <c r="X62" s="123"/>
      <c r="Y62" s="124"/>
      <c r="Z62" s="124"/>
      <c r="AA62" s="124"/>
      <c r="AB62" s="124"/>
      <c r="AC62" s="124"/>
      <c r="AD62" s="124"/>
      <c r="AE62" s="124"/>
      <c r="AF62" s="124"/>
      <c r="AG62" s="124"/>
      <c r="AH62" s="124"/>
      <c r="AI62" s="124"/>
      <c r="AJ62" s="124"/>
      <c r="AK62" s="125"/>
      <c r="AL62" s="123"/>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5"/>
      <c r="BI62" s="178"/>
      <c r="BJ62" s="178"/>
      <c r="BK62" s="178"/>
      <c r="BL62" s="178"/>
      <c r="BM62" s="178"/>
      <c r="BN62" s="178"/>
      <c r="BO62" s="178"/>
      <c r="BP62" s="178"/>
      <c r="BQ62" s="178"/>
      <c r="BR62" s="178"/>
      <c r="BS62" s="178"/>
      <c r="BT62" s="178"/>
      <c r="BU62" s="178"/>
      <c r="BV62" s="178"/>
      <c r="BW62" s="178"/>
      <c r="BX62" s="135"/>
      <c r="BY62" s="135"/>
      <c r="BZ62" s="135"/>
      <c r="CA62" s="135"/>
      <c r="CB62" s="136"/>
      <c r="CC62" s="186"/>
      <c r="CD62" s="135"/>
      <c r="CE62" s="135"/>
      <c r="CF62" s="135"/>
      <c r="CG62" s="135"/>
      <c r="CH62" s="84"/>
      <c r="CI62" s="84"/>
      <c r="CJ62" s="84"/>
      <c r="CK62" s="84"/>
      <c r="CL62" s="84"/>
      <c r="CM62" s="84"/>
      <c r="CN62" s="84"/>
      <c r="CO62" s="84"/>
      <c r="CP62" s="84"/>
      <c r="CQ62" s="84"/>
      <c r="CR62" s="84"/>
      <c r="CS62" s="84"/>
      <c r="CT62" s="84"/>
      <c r="CU62" s="84"/>
      <c r="CV62" s="84"/>
      <c r="CW62" s="84"/>
      <c r="CX62" s="84"/>
      <c r="CY62" s="84"/>
    </row>
    <row r="63" spans="5:116" ht="6.65" customHeight="1" x14ac:dyDescent="0.2">
      <c r="E63" s="142"/>
      <c r="F63" s="143"/>
      <c r="G63" s="114"/>
      <c r="H63" s="115"/>
      <c r="I63" s="115"/>
      <c r="J63" s="115"/>
      <c r="K63" s="115"/>
      <c r="L63" s="116"/>
      <c r="M63" s="225"/>
      <c r="N63" s="226"/>
      <c r="O63" s="226"/>
      <c r="P63" s="226"/>
      <c r="Q63" s="226"/>
      <c r="R63" s="226"/>
      <c r="S63" s="226"/>
      <c r="T63" s="226"/>
      <c r="U63" s="226"/>
      <c r="V63" s="226"/>
      <c r="W63" s="227"/>
      <c r="X63" s="123"/>
      <c r="Y63" s="124"/>
      <c r="Z63" s="124"/>
      <c r="AA63" s="124"/>
      <c r="AB63" s="124"/>
      <c r="AC63" s="124"/>
      <c r="AD63" s="124"/>
      <c r="AE63" s="124"/>
      <c r="AF63" s="124"/>
      <c r="AG63" s="124"/>
      <c r="AH63" s="124"/>
      <c r="AI63" s="124"/>
      <c r="AJ63" s="124"/>
      <c r="AK63" s="125"/>
      <c r="AL63" s="123"/>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5"/>
      <c r="BI63" s="178"/>
      <c r="BJ63" s="178"/>
      <c r="BK63" s="178"/>
      <c r="BL63" s="178"/>
      <c r="BM63" s="178"/>
      <c r="BN63" s="178"/>
      <c r="BO63" s="178"/>
      <c r="BP63" s="178"/>
      <c r="BQ63" s="178"/>
      <c r="BR63" s="178"/>
      <c r="BS63" s="178"/>
      <c r="BT63" s="178"/>
      <c r="BU63" s="178"/>
      <c r="BV63" s="178"/>
      <c r="BW63" s="178"/>
      <c r="BX63" s="135"/>
      <c r="BY63" s="135"/>
      <c r="BZ63" s="135"/>
      <c r="CA63" s="135"/>
      <c r="CB63" s="136"/>
      <c r="CC63" s="186"/>
      <c r="CD63" s="135"/>
      <c r="CE63" s="135"/>
      <c r="CF63" s="135"/>
      <c r="CG63" s="135"/>
      <c r="CH63" s="84"/>
      <c r="CI63" s="84"/>
      <c r="CJ63" s="84"/>
      <c r="CK63" s="84"/>
      <c r="CL63" s="84"/>
      <c r="CM63" s="84"/>
      <c r="CN63" s="84"/>
      <c r="CO63" s="84"/>
      <c r="CP63" s="84"/>
      <c r="CQ63" s="84"/>
      <c r="CR63" s="84"/>
      <c r="CS63" s="84"/>
      <c r="CT63" s="84"/>
      <c r="CU63" s="84"/>
      <c r="CV63" s="84"/>
      <c r="CW63" s="84"/>
      <c r="CX63" s="84"/>
      <c r="CY63" s="84"/>
      <c r="DH63" s="3" t="s">
        <v>109</v>
      </c>
      <c r="DI63" s="3" t="s">
        <v>104</v>
      </c>
      <c r="DJ63" s="3" t="s">
        <v>106</v>
      </c>
      <c r="DK63" s="3" t="s">
        <v>107</v>
      </c>
      <c r="DL63" s="3"/>
    </row>
    <row r="64" spans="5:116" ht="6.65" customHeight="1" x14ac:dyDescent="0.2">
      <c r="E64" s="142"/>
      <c r="F64" s="143"/>
      <c r="G64" s="114"/>
      <c r="H64" s="115"/>
      <c r="I64" s="115"/>
      <c r="J64" s="115"/>
      <c r="K64" s="115"/>
      <c r="L64" s="116"/>
      <c r="M64" s="252"/>
      <c r="N64" s="253"/>
      <c r="O64" s="253"/>
      <c r="P64" s="253"/>
      <c r="Q64" s="253"/>
      <c r="R64" s="253"/>
      <c r="S64" s="253"/>
      <c r="T64" s="253"/>
      <c r="U64" s="253"/>
      <c r="V64" s="253"/>
      <c r="W64" s="254"/>
      <c r="X64" s="154"/>
      <c r="Y64" s="155"/>
      <c r="Z64" s="155"/>
      <c r="AA64" s="155"/>
      <c r="AB64" s="155"/>
      <c r="AC64" s="155"/>
      <c r="AD64" s="155"/>
      <c r="AE64" s="155"/>
      <c r="AF64" s="155"/>
      <c r="AG64" s="155"/>
      <c r="AH64" s="155"/>
      <c r="AI64" s="155"/>
      <c r="AJ64" s="155"/>
      <c r="AK64" s="156"/>
      <c r="AL64" s="154"/>
      <c r="AM64" s="155"/>
      <c r="AN64" s="155"/>
      <c r="AO64" s="155"/>
      <c r="AP64" s="155"/>
      <c r="AQ64" s="155"/>
      <c r="AR64" s="155"/>
      <c r="AS64" s="155"/>
      <c r="AT64" s="155"/>
      <c r="AU64" s="155"/>
      <c r="AV64" s="155"/>
      <c r="AW64" s="155"/>
      <c r="AX64" s="155"/>
      <c r="AY64" s="155"/>
      <c r="AZ64" s="155"/>
      <c r="BA64" s="155"/>
      <c r="BB64" s="155"/>
      <c r="BC64" s="155"/>
      <c r="BD64" s="155"/>
      <c r="BE64" s="155"/>
      <c r="BF64" s="155"/>
      <c r="BG64" s="155"/>
      <c r="BH64" s="156"/>
      <c r="BI64" s="179"/>
      <c r="BJ64" s="179"/>
      <c r="BK64" s="179"/>
      <c r="BL64" s="179"/>
      <c r="BM64" s="179"/>
      <c r="BN64" s="179"/>
      <c r="BO64" s="179"/>
      <c r="BP64" s="179"/>
      <c r="BQ64" s="179"/>
      <c r="BR64" s="179"/>
      <c r="BS64" s="179"/>
      <c r="BT64" s="179"/>
      <c r="BU64" s="179"/>
      <c r="BV64" s="179"/>
      <c r="BW64" s="179"/>
      <c r="BX64" s="137"/>
      <c r="BY64" s="137"/>
      <c r="BZ64" s="137"/>
      <c r="CA64" s="137"/>
      <c r="CB64" s="138"/>
      <c r="CC64" s="98"/>
      <c r="CD64" s="137"/>
      <c r="CE64" s="137"/>
      <c r="CF64" s="137"/>
      <c r="CG64" s="137"/>
      <c r="CH64" s="84"/>
      <c r="CI64" s="84"/>
      <c r="CJ64" s="84"/>
      <c r="CK64" s="84"/>
      <c r="CL64" s="84"/>
      <c r="CM64" s="84"/>
      <c r="CN64" s="84"/>
      <c r="CO64" s="84"/>
      <c r="CP64" s="84"/>
      <c r="CQ64" s="84"/>
      <c r="CR64" s="84"/>
      <c r="CS64" s="84"/>
      <c r="CT64" s="84"/>
      <c r="CU64" s="84"/>
      <c r="CV64" s="84"/>
      <c r="CW64" s="84"/>
      <c r="CX64" s="84"/>
      <c r="CY64" s="84"/>
      <c r="DH64" s="3" t="s">
        <v>105</v>
      </c>
      <c r="DI64" s="3" t="s">
        <v>108</v>
      </c>
      <c r="DJ64" s="3">
        <v>622</v>
      </c>
      <c r="DK64" s="3">
        <v>31589</v>
      </c>
      <c r="DL64" s="3" t="e">
        <f>VLOOKUP(BC10,DI15:DL17,3,0)</f>
        <v>#N/A</v>
      </c>
    </row>
    <row r="65" spans="5:116" ht="6.65" customHeight="1" x14ac:dyDescent="0.2">
      <c r="E65" s="142"/>
      <c r="F65" s="143"/>
      <c r="G65" s="114"/>
      <c r="H65" s="115"/>
      <c r="I65" s="115"/>
      <c r="J65" s="115"/>
      <c r="K65" s="115"/>
      <c r="L65" s="116"/>
      <c r="M65" s="219" t="s">
        <v>65</v>
      </c>
      <c r="N65" s="220"/>
      <c r="O65" s="220"/>
      <c r="P65" s="220"/>
      <c r="Q65" s="220"/>
      <c r="R65" s="220"/>
      <c r="S65" s="220"/>
      <c r="T65" s="220"/>
      <c r="U65" s="220"/>
      <c r="V65" s="220"/>
      <c r="W65" s="221"/>
      <c r="X65" s="219" t="s">
        <v>66</v>
      </c>
      <c r="Y65" s="220"/>
      <c r="Z65" s="220"/>
      <c r="AA65" s="220"/>
      <c r="AB65" s="220"/>
      <c r="AC65" s="220"/>
      <c r="AD65" s="220"/>
      <c r="AE65" s="220"/>
      <c r="AF65" s="220"/>
      <c r="AG65" s="220"/>
      <c r="AH65" s="220"/>
      <c r="AI65" s="220"/>
      <c r="AJ65" s="220"/>
      <c r="AK65" s="221"/>
      <c r="AL65" s="219" t="s">
        <v>67</v>
      </c>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1"/>
      <c r="BI65" s="165" t="s">
        <v>128</v>
      </c>
      <c r="BJ65" s="129"/>
      <c r="BK65" s="129"/>
      <c r="BL65" s="129"/>
      <c r="BM65" s="129"/>
      <c r="BN65" s="90"/>
      <c r="BO65" s="90"/>
      <c r="BP65" s="90"/>
      <c r="BQ65" s="90"/>
      <c r="BR65" s="90"/>
      <c r="BS65" s="90"/>
      <c r="BT65" s="90"/>
      <c r="BU65" s="129" t="s">
        <v>114</v>
      </c>
      <c r="BV65" s="129"/>
      <c r="BW65" s="42"/>
      <c r="BX65" s="165" t="str">
        <f>IF(BN65="","",IF(BN65&lt;=20,"○",""))</f>
        <v/>
      </c>
      <c r="BY65" s="129"/>
      <c r="BZ65" s="129"/>
      <c r="CA65" s="129"/>
      <c r="CB65" s="230"/>
      <c r="CC65" s="146" t="str">
        <f>IF(BN65="","",IF(BN65&gt;20,"○",""))</f>
        <v/>
      </c>
      <c r="CD65" s="129"/>
      <c r="CE65" s="129"/>
      <c r="CF65" s="129"/>
      <c r="CG65" s="130"/>
      <c r="CH65" s="120" t="s">
        <v>129</v>
      </c>
      <c r="CI65" s="121"/>
      <c r="CJ65" s="121"/>
      <c r="CK65" s="121"/>
      <c r="CL65" s="121"/>
      <c r="CM65" s="121"/>
      <c r="CN65" s="121"/>
      <c r="CO65" s="121"/>
      <c r="CP65" s="121"/>
      <c r="CQ65" s="121"/>
      <c r="CR65" s="121"/>
      <c r="CS65" s="121"/>
      <c r="CT65" s="121"/>
      <c r="CU65" s="121"/>
      <c r="CV65" s="121"/>
      <c r="CW65" s="121"/>
      <c r="CX65" s="121"/>
      <c r="CY65" s="122"/>
      <c r="DH65" s="3" t="s">
        <v>162</v>
      </c>
      <c r="DI65" s="3" t="s">
        <v>163</v>
      </c>
      <c r="DJ65" s="3">
        <v>622</v>
      </c>
      <c r="DK65" s="3" t="s">
        <v>164</v>
      </c>
      <c r="DL65" s="3" t="e">
        <f>VLOOKUP(BC10,DI15:DL17,3,0)</f>
        <v>#N/A</v>
      </c>
    </row>
    <row r="66" spans="5:116" ht="6.65" customHeight="1" x14ac:dyDescent="0.2">
      <c r="E66" s="142"/>
      <c r="F66" s="143"/>
      <c r="G66" s="114"/>
      <c r="H66" s="115"/>
      <c r="I66" s="115"/>
      <c r="J66" s="115"/>
      <c r="K66" s="115"/>
      <c r="L66" s="116"/>
      <c r="M66" s="114"/>
      <c r="N66" s="115"/>
      <c r="O66" s="115"/>
      <c r="P66" s="115"/>
      <c r="Q66" s="115"/>
      <c r="R66" s="115"/>
      <c r="S66" s="115"/>
      <c r="T66" s="115"/>
      <c r="U66" s="115"/>
      <c r="V66" s="115"/>
      <c r="W66" s="116"/>
      <c r="X66" s="114"/>
      <c r="Y66" s="115"/>
      <c r="Z66" s="115"/>
      <c r="AA66" s="115"/>
      <c r="AB66" s="115"/>
      <c r="AC66" s="115"/>
      <c r="AD66" s="115"/>
      <c r="AE66" s="115"/>
      <c r="AF66" s="115"/>
      <c r="AG66" s="115"/>
      <c r="AH66" s="115"/>
      <c r="AI66" s="115"/>
      <c r="AJ66" s="115"/>
      <c r="AK66" s="116"/>
      <c r="AL66" s="114"/>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6"/>
      <c r="BI66" s="152"/>
      <c r="BJ66" s="131"/>
      <c r="BK66" s="131"/>
      <c r="BL66" s="131"/>
      <c r="BM66" s="131"/>
      <c r="BN66" s="139"/>
      <c r="BO66" s="139"/>
      <c r="BP66" s="139"/>
      <c r="BQ66" s="139"/>
      <c r="BR66" s="139"/>
      <c r="BS66" s="139"/>
      <c r="BT66" s="139"/>
      <c r="BU66" s="131"/>
      <c r="BV66" s="131"/>
      <c r="BW66" s="42"/>
      <c r="BX66" s="152"/>
      <c r="BY66" s="131"/>
      <c r="BZ66" s="131"/>
      <c r="CA66" s="131"/>
      <c r="CB66" s="160"/>
      <c r="CC66" s="147"/>
      <c r="CD66" s="131"/>
      <c r="CE66" s="131"/>
      <c r="CF66" s="131"/>
      <c r="CG66" s="132"/>
      <c r="CH66" s="123"/>
      <c r="CI66" s="124"/>
      <c r="CJ66" s="124"/>
      <c r="CK66" s="124"/>
      <c r="CL66" s="124"/>
      <c r="CM66" s="124"/>
      <c r="CN66" s="124"/>
      <c r="CO66" s="124"/>
      <c r="CP66" s="124"/>
      <c r="CQ66" s="124"/>
      <c r="CR66" s="124"/>
      <c r="CS66" s="124"/>
      <c r="CT66" s="124"/>
      <c r="CU66" s="124"/>
      <c r="CV66" s="124"/>
      <c r="CW66" s="124"/>
      <c r="CX66" s="124"/>
      <c r="CY66" s="125"/>
      <c r="DH66" s="3" t="s">
        <v>165</v>
      </c>
      <c r="DI66" s="3" t="s">
        <v>166</v>
      </c>
      <c r="DJ66" s="3">
        <v>620</v>
      </c>
      <c r="DK66" s="3">
        <v>31589</v>
      </c>
      <c r="DL66" s="3" t="e">
        <f>VLOOKUP(BC10,DI15:DL17,2,0)</f>
        <v>#N/A</v>
      </c>
    </row>
    <row r="67" spans="5:116" ht="6.65" customHeight="1" x14ac:dyDescent="0.2">
      <c r="E67" s="144"/>
      <c r="F67" s="145"/>
      <c r="G67" s="117"/>
      <c r="H67" s="118"/>
      <c r="I67" s="118"/>
      <c r="J67" s="118"/>
      <c r="K67" s="118"/>
      <c r="L67" s="119"/>
      <c r="M67" s="117"/>
      <c r="N67" s="118"/>
      <c r="O67" s="118"/>
      <c r="P67" s="118"/>
      <c r="Q67" s="118"/>
      <c r="R67" s="118"/>
      <c r="S67" s="118"/>
      <c r="T67" s="118"/>
      <c r="U67" s="118"/>
      <c r="V67" s="118"/>
      <c r="W67" s="119"/>
      <c r="X67" s="117"/>
      <c r="Y67" s="118"/>
      <c r="Z67" s="118"/>
      <c r="AA67" s="118"/>
      <c r="AB67" s="118"/>
      <c r="AC67" s="118"/>
      <c r="AD67" s="118"/>
      <c r="AE67" s="118"/>
      <c r="AF67" s="118"/>
      <c r="AG67" s="118"/>
      <c r="AH67" s="118"/>
      <c r="AI67" s="118"/>
      <c r="AJ67" s="118"/>
      <c r="AK67" s="119"/>
      <c r="AL67" s="117"/>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9"/>
      <c r="BI67" s="40"/>
      <c r="BJ67" s="53"/>
      <c r="BK67" s="53"/>
      <c r="BL67" s="53"/>
      <c r="BM67" s="53"/>
      <c r="BN67" s="53"/>
      <c r="BO67" s="53"/>
      <c r="BP67" s="53"/>
      <c r="BQ67" s="53"/>
      <c r="BR67" s="53"/>
      <c r="BS67" s="53"/>
      <c r="BT67" s="53"/>
      <c r="BU67" s="53"/>
      <c r="BV67" s="53"/>
      <c r="BW67" s="42"/>
      <c r="BX67" s="161"/>
      <c r="BY67" s="149"/>
      <c r="BZ67" s="149"/>
      <c r="CA67" s="149"/>
      <c r="CB67" s="162"/>
      <c r="CC67" s="148"/>
      <c r="CD67" s="149"/>
      <c r="CE67" s="149"/>
      <c r="CF67" s="149"/>
      <c r="CG67" s="150"/>
      <c r="CH67" s="126"/>
      <c r="CI67" s="127"/>
      <c r="CJ67" s="127"/>
      <c r="CK67" s="127"/>
      <c r="CL67" s="127"/>
      <c r="CM67" s="127"/>
      <c r="CN67" s="127"/>
      <c r="CO67" s="127"/>
      <c r="CP67" s="127"/>
      <c r="CQ67" s="127"/>
      <c r="CR67" s="127"/>
      <c r="CS67" s="127"/>
      <c r="CT67" s="127"/>
      <c r="CU67" s="127"/>
      <c r="CV67" s="127"/>
      <c r="CW67" s="127"/>
      <c r="CX67" s="127"/>
      <c r="CY67" s="128"/>
      <c r="DH67" s="3" t="s">
        <v>117</v>
      </c>
      <c r="DI67" s="3" t="s">
        <v>118</v>
      </c>
      <c r="DJ67" s="3">
        <v>620</v>
      </c>
      <c r="DK67" s="3" t="s">
        <v>164</v>
      </c>
      <c r="DL67" s="3" t="e">
        <f>VLOOKUP(BC10,DI15:DL17,2,0)</f>
        <v>#N/A</v>
      </c>
    </row>
    <row r="68" spans="5:116" ht="7" customHeight="1" x14ac:dyDescent="0.2">
      <c r="E68" s="140" t="s">
        <v>32</v>
      </c>
      <c r="F68" s="141"/>
      <c r="G68" s="111" t="s">
        <v>155</v>
      </c>
      <c r="H68" s="112"/>
      <c r="I68" s="112"/>
      <c r="J68" s="112"/>
      <c r="K68" s="112"/>
      <c r="L68" s="113"/>
      <c r="M68" s="215" t="s">
        <v>6</v>
      </c>
      <c r="N68" s="215"/>
      <c r="O68" s="215"/>
      <c r="P68" s="215"/>
      <c r="Q68" s="215"/>
      <c r="R68" s="215"/>
      <c r="S68" s="215"/>
      <c r="T68" s="215"/>
      <c r="U68" s="215"/>
      <c r="V68" s="215"/>
      <c r="W68" s="215"/>
      <c r="X68" s="244" t="s">
        <v>10</v>
      </c>
      <c r="Y68" s="177"/>
      <c r="Z68" s="177"/>
      <c r="AA68" s="177"/>
      <c r="AB68" s="177"/>
      <c r="AC68" s="177"/>
      <c r="AD68" s="177"/>
      <c r="AE68" s="177"/>
      <c r="AF68" s="177"/>
      <c r="AG68" s="177"/>
      <c r="AH68" s="177"/>
      <c r="AI68" s="177"/>
      <c r="AJ68" s="177"/>
      <c r="AK68" s="177"/>
      <c r="AL68" s="177" t="s">
        <v>38</v>
      </c>
      <c r="AM68" s="177"/>
      <c r="AN68" s="177"/>
      <c r="AO68" s="177"/>
      <c r="AP68" s="177"/>
      <c r="AQ68" s="177"/>
      <c r="AR68" s="177"/>
      <c r="AS68" s="177"/>
      <c r="AT68" s="177"/>
      <c r="AU68" s="177"/>
      <c r="AV68" s="177"/>
      <c r="AW68" s="177"/>
      <c r="AX68" s="177"/>
      <c r="AY68" s="177"/>
      <c r="AZ68" s="177"/>
      <c r="BA68" s="177"/>
      <c r="BB68" s="177"/>
      <c r="BC68" s="177"/>
      <c r="BD68" s="177"/>
      <c r="BE68" s="177"/>
      <c r="BF68" s="177"/>
      <c r="BG68" s="177"/>
      <c r="BH68" s="177"/>
      <c r="BI68" s="177"/>
      <c r="BJ68" s="177"/>
      <c r="BK68" s="177"/>
      <c r="BL68" s="177"/>
      <c r="BM68" s="177"/>
      <c r="BN68" s="177"/>
      <c r="BO68" s="177"/>
      <c r="BP68" s="177"/>
      <c r="BQ68" s="177"/>
      <c r="BR68" s="177"/>
      <c r="BS68" s="177"/>
      <c r="BT68" s="177"/>
      <c r="BU68" s="177"/>
      <c r="BV68" s="177"/>
      <c r="BW68" s="177"/>
      <c r="BX68" s="133"/>
      <c r="BY68" s="133"/>
      <c r="BZ68" s="133"/>
      <c r="CA68" s="133"/>
      <c r="CB68" s="201"/>
      <c r="CC68" s="359"/>
      <c r="CD68" s="133"/>
      <c r="CE68" s="133"/>
      <c r="CF68" s="133"/>
      <c r="CG68" s="133"/>
      <c r="CH68" s="102" t="s">
        <v>34</v>
      </c>
      <c r="CI68" s="103"/>
      <c r="CJ68" s="103"/>
      <c r="CK68" s="103"/>
      <c r="CL68" s="103"/>
      <c r="CM68" s="103"/>
      <c r="CN68" s="103"/>
      <c r="CO68" s="103"/>
      <c r="CP68" s="103"/>
      <c r="CQ68" s="103"/>
      <c r="CR68" s="103"/>
      <c r="CS68" s="103"/>
      <c r="CT68" s="103"/>
      <c r="CU68" s="103"/>
      <c r="CV68" s="103"/>
      <c r="CW68" s="103"/>
      <c r="CX68" s="103"/>
      <c r="CY68" s="104"/>
      <c r="DH68" s="3" t="s">
        <v>119</v>
      </c>
      <c r="DI68" s="3" t="s">
        <v>167</v>
      </c>
      <c r="DJ68" s="3">
        <v>626</v>
      </c>
      <c r="DK68" s="3">
        <v>31589</v>
      </c>
      <c r="DL68" s="3" t="e">
        <f>VLOOKUP(BC10,DI15:DL18,4,0)</f>
        <v>#N/A</v>
      </c>
    </row>
    <row r="69" spans="5:116" ht="7" customHeight="1" x14ac:dyDescent="0.2">
      <c r="E69" s="142"/>
      <c r="F69" s="143"/>
      <c r="G69" s="114"/>
      <c r="H69" s="115"/>
      <c r="I69" s="115"/>
      <c r="J69" s="115"/>
      <c r="K69" s="115"/>
      <c r="L69" s="116"/>
      <c r="M69" s="216"/>
      <c r="N69" s="216"/>
      <c r="O69" s="216"/>
      <c r="P69" s="216"/>
      <c r="Q69" s="216"/>
      <c r="R69" s="216"/>
      <c r="S69" s="216"/>
      <c r="T69" s="216"/>
      <c r="U69" s="216"/>
      <c r="V69" s="216"/>
      <c r="W69" s="216"/>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8"/>
      <c r="BR69" s="178"/>
      <c r="BS69" s="178"/>
      <c r="BT69" s="178"/>
      <c r="BU69" s="178"/>
      <c r="BV69" s="178"/>
      <c r="BW69" s="178"/>
      <c r="BX69" s="135"/>
      <c r="BY69" s="135"/>
      <c r="BZ69" s="135"/>
      <c r="CA69" s="135"/>
      <c r="CB69" s="234"/>
      <c r="CC69" s="360"/>
      <c r="CD69" s="135"/>
      <c r="CE69" s="135"/>
      <c r="CF69" s="135"/>
      <c r="CG69" s="135"/>
      <c r="CH69" s="105"/>
      <c r="CI69" s="106"/>
      <c r="CJ69" s="106"/>
      <c r="CK69" s="106"/>
      <c r="CL69" s="106"/>
      <c r="CM69" s="106"/>
      <c r="CN69" s="106"/>
      <c r="CO69" s="106"/>
      <c r="CP69" s="106"/>
      <c r="CQ69" s="106"/>
      <c r="CR69" s="106"/>
      <c r="CS69" s="106"/>
      <c r="CT69" s="106"/>
      <c r="CU69" s="106"/>
      <c r="CV69" s="106"/>
      <c r="CW69" s="106"/>
      <c r="CX69" s="106"/>
      <c r="CY69" s="107"/>
      <c r="DH69" s="3" t="s">
        <v>168</v>
      </c>
      <c r="DI69" s="3" t="s">
        <v>169</v>
      </c>
      <c r="DJ69" s="3">
        <v>626</v>
      </c>
      <c r="DK69" s="3" t="s">
        <v>164</v>
      </c>
      <c r="DL69" s="3" t="e">
        <f>VLOOKUP(BC10,DI15:DL18,4,0)</f>
        <v>#N/A</v>
      </c>
    </row>
    <row r="70" spans="5:116" ht="7" customHeight="1" x14ac:dyDescent="0.2">
      <c r="E70" s="142"/>
      <c r="F70" s="143"/>
      <c r="G70" s="114"/>
      <c r="H70" s="115"/>
      <c r="I70" s="115"/>
      <c r="J70" s="115"/>
      <c r="K70" s="115"/>
      <c r="L70" s="116"/>
      <c r="M70" s="216"/>
      <c r="N70" s="216"/>
      <c r="O70" s="216"/>
      <c r="P70" s="216"/>
      <c r="Q70" s="216"/>
      <c r="R70" s="216"/>
      <c r="S70" s="216"/>
      <c r="T70" s="216"/>
      <c r="U70" s="216"/>
      <c r="V70" s="216"/>
      <c r="W70" s="216"/>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9"/>
      <c r="BJ70" s="179"/>
      <c r="BK70" s="179"/>
      <c r="BL70" s="179"/>
      <c r="BM70" s="179"/>
      <c r="BN70" s="179"/>
      <c r="BO70" s="179"/>
      <c r="BP70" s="179"/>
      <c r="BQ70" s="179"/>
      <c r="BR70" s="179"/>
      <c r="BS70" s="179"/>
      <c r="BT70" s="179"/>
      <c r="BU70" s="179"/>
      <c r="BV70" s="179"/>
      <c r="BW70" s="179"/>
      <c r="BX70" s="135"/>
      <c r="BY70" s="135"/>
      <c r="BZ70" s="135"/>
      <c r="CA70" s="135"/>
      <c r="CB70" s="234"/>
      <c r="CC70" s="360"/>
      <c r="CD70" s="135"/>
      <c r="CE70" s="135"/>
      <c r="CF70" s="135"/>
      <c r="CG70" s="135"/>
      <c r="CH70" s="108"/>
      <c r="CI70" s="109"/>
      <c r="CJ70" s="109"/>
      <c r="CK70" s="109"/>
      <c r="CL70" s="109"/>
      <c r="CM70" s="109"/>
      <c r="CN70" s="109"/>
      <c r="CO70" s="109"/>
      <c r="CP70" s="109"/>
      <c r="CQ70" s="109"/>
      <c r="CR70" s="109"/>
      <c r="CS70" s="109"/>
      <c r="CT70" s="109"/>
      <c r="CU70" s="109"/>
      <c r="CV70" s="109"/>
      <c r="CW70" s="109"/>
      <c r="CX70" s="109"/>
      <c r="CY70" s="110"/>
      <c r="DH70" s="3"/>
      <c r="DI70" s="3"/>
      <c r="DJ70" s="3"/>
      <c r="DK70" s="3"/>
      <c r="DL70" s="3"/>
    </row>
    <row r="71" spans="5:116" ht="7" customHeight="1" x14ac:dyDescent="0.2">
      <c r="E71" s="142"/>
      <c r="F71" s="143"/>
      <c r="G71" s="114"/>
      <c r="H71" s="115"/>
      <c r="I71" s="115"/>
      <c r="J71" s="115"/>
      <c r="K71" s="115"/>
      <c r="L71" s="116"/>
      <c r="M71" s="297" t="s">
        <v>62</v>
      </c>
      <c r="N71" s="297"/>
      <c r="O71" s="297"/>
      <c r="P71" s="297"/>
      <c r="Q71" s="297"/>
      <c r="R71" s="297"/>
      <c r="S71" s="297"/>
      <c r="T71" s="297"/>
      <c r="U71" s="297"/>
      <c r="V71" s="297"/>
      <c r="W71" s="297"/>
      <c r="X71" s="265" t="s">
        <v>77</v>
      </c>
      <c r="Y71" s="266"/>
      <c r="Z71" s="266"/>
      <c r="AA71" s="266"/>
      <c r="AB71" s="266"/>
      <c r="AC71" s="266"/>
      <c r="AD71" s="266"/>
      <c r="AE71" s="266"/>
      <c r="AF71" s="266"/>
      <c r="AG71" s="266"/>
      <c r="AH71" s="266"/>
      <c r="AI71" s="266"/>
      <c r="AJ71" s="266"/>
      <c r="AK71" s="266"/>
      <c r="AL71" s="247" t="s">
        <v>78</v>
      </c>
      <c r="AM71" s="248"/>
      <c r="AN71" s="248"/>
      <c r="AO71" s="248"/>
      <c r="AP71" s="248"/>
      <c r="AQ71" s="248"/>
      <c r="AR71" s="248"/>
      <c r="AS71" s="248"/>
      <c r="AT71" s="248"/>
      <c r="AU71" s="248"/>
      <c r="AV71" s="248"/>
      <c r="AW71" s="248"/>
      <c r="AX71" s="248"/>
      <c r="AY71" s="248"/>
      <c r="AZ71" s="248"/>
      <c r="BA71" s="248"/>
      <c r="BB71" s="248"/>
      <c r="BC71" s="248"/>
      <c r="BD71" s="248"/>
      <c r="BE71" s="248"/>
      <c r="BF71" s="248"/>
      <c r="BG71" s="248"/>
      <c r="BH71" s="248"/>
      <c r="BI71" s="152" t="s">
        <v>126</v>
      </c>
      <c r="BJ71" s="131"/>
      <c r="BK71" s="131"/>
      <c r="BL71" s="131"/>
      <c r="BM71" s="131"/>
      <c r="BN71" s="151"/>
      <c r="BO71" s="151"/>
      <c r="BP71" s="151"/>
      <c r="BQ71" s="151"/>
      <c r="BR71" s="151"/>
      <c r="BS71" s="151"/>
      <c r="BT71" s="151"/>
      <c r="BU71" s="131" t="s">
        <v>30</v>
      </c>
      <c r="BV71" s="131"/>
      <c r="BW71" s="132"/>
      <c r="BX71" s="166" t="str">
        <f>IF(BN71="","",IF(AND(BN71&gt;=-105,BN71&lt;=105),"○",""))</f>
        <v/>
      </c>
      <c r="BY71" s="166"/>
      <c r="BZ71" s="166"/>
      <c r="CA71" s="166"/>
      <c r="CB71" s="167"/>
      <c r="CC71" s="235" t="str">
        <f>IF(BN71="","",IF(OR(BN71&lt;-105,BN71&gt;105),"○",""))</f>
        <v/>
      </c>
      <c r="CD71" s="166"/>
      <c r="CE71" s="166"/>
      <c r="CF71" s="166"/>
      <c r="CG71" s="166"/>
      <c r="CH71" s="120" t="s">
        <v>127</v>
      </c>
      <c r="CI71" s="121"/>
      <c r="CJ71" s="121"/>
      <c r="CK71" s="121"/>
      <c r="CL71" s="121"/>
      <c r="CM71" s="121"/>
      <c r="CN71" s="121"/>
      <c r="CO71" s="121"/>
      <c r="CP71" s="121"/>
      <c r="CQ71" s="121"/>
      <c r="CR71" s="121"/>
      <c r="CS71" s="121"/>
      <c r="CT71" s="121"/>
      <c r="CU71" s="121"/>
      <c r="CV71" s="121"/>
      <c r="CW71" s="121"/>
      <c r="CX71" s="121"/>
      <c r="CY71" s="122"/>
    </row>
    <row r="72" spans="5:116" ht="7" customHeight="1" x14ac:dyDescent="0.2">
      <c r="E72" s="142"/>
      <c r="F72" s="143"/>
      <c r="G72" s="114"/>
      <c r="H72" s="115"/>
      <c r="I72" s="115"/>
      <c r="J72" s="115"/>
      <c r="K72" s="115"/>
      <c r="L72" s="116"/>
      <c r="M72" s="216"/>
      <c r="N72" s="216"/>
      <c r="O72" s="216"/>
      <c r="P72" s="216"/>
      <c r="Q72" s="216"/>
      <c r="R72" s="216"/>
      <c r="S72" s="216"/>
      <c r="T72" s="216"/>
      <c r="U72" s="216"/>
      <c r="V72" s="216"/>
      <c r="W72" s="216"/>
      <c r="X72" s="178"/>
      <c r="Y72" s="178"/>
      <c r="Z72" s="178"/>
      <c r="AA72" s="178"/>
      <c r="AB72" s="178"/>
      <c r="AC72" s="178"/>
      <c r="AD72" s="178"/>
      <c r="AE72" s="178"/>
      <c r="AF72" s="178"/>
      <c r="AG72" s="178"/>
      <c r="AH72" s="178"/>
      <c r="AI72" s="178"/>
      <c r="AJ72" s="178"/>
      <c r="AK72" s="178"/>
      <c r="AL72" s="123"/>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52"/>
      <c r="BJ72" s="131"/>
      <c r="BK72" s="131"/>
      <c r="BL72" s="131"/>
      <c r="BM72" s="131"/>
      <c r="BN72" s="139"/>
      <c r="BO72" s="139"/>
      <c r="BP72" s="139"/>
      <c r="BQ72" s="139"/>
      <c r="BR72" s="139"/>
      <c r="BS72" s="139"/>
      <c r="BT72" s="139"/>
      <c r="BU72" s="131"/>
      <c r="BV72" s="131"/>
      <c r="BW72" s="132"/>
      <c r="BX72" s="168"/>
      <c r="BY72" s="168"/>
      <c r="BZ72" s="168"/>
      <c r="CA72" s="168"/>
      <c r="CB72" s="169"/>
      <c r="CC72" s="173"/>
      <c r="CD72" s="168"/>
      <c r="CE72" s="168"/>
      <c r="CF72" s="168"/>
      <c r="CG72" s="168"/>
      <c r="CH72" s="123"/>
      <c r="CI72" s="124"/>
      <c r="CJ72" s="124"/>
      <c r="CK72" s="124"/>
      <c r="CL72" s="124"/>
      <c r="CM72" s="124"/>
      <c r="CN72" s="124"/>
      <c r="CO72" s="124"/>
      <c r="CP72" s="124"/>
      <c r="CQ72" s="124"/>
      <c r="CR72" s="124"/>
      <c r="CS72" s="124"/>
      <c r="CT72" s="124"/>
      <c r="CU72" s="124"/>
      <c r="CV72" s="124"/>
      <c r="CW72" s="124"/>
      <c r="CX72" s="124"/>
      <c r="CY72" s="125"/>
    </row>
    <row r="73" spans="5:116" ht="7" customHeight="1" x14ac:dyDescent="0.2">
      <c r="E73" s="142"/>
      <c r="F73" s="143"/>
      <c r="G73" s="114"/>
      <c r="H73" s="115"/>
      <c r="I73" s="115"/>
      <c r="J73" s="115"/>
      <c r="K73" s="115"/>
      <c r="L73" s="116"/>
      <c r="M73" s="298"/>
      <c r="N73" s="298"/>
      <c r="O73" s="298"/>
      <c r="P73" s="298"/>
      <c r="Q73" s="298"/>
      <c r="R73" s="298"/>
      <c r="S73" s="298"/>
      <c r="T73" s="298"/>
      <c r="U73" s="298"/>
      <c r="V73" s="298"/>
      <c r="W73" s="298"/>
      <c r="X73" s="179"/>
      <c r="Y73" s="179"/>
      <c r="Z73" s="179"/>
      <c r="AA73" s="179"/>
      <c r="AB73" s="179"/>
      <c r="AC73" s="179"/>
      <c r="AD73" s="179"/>
      <c r="AE73" s="179"/>
      <c r="AF73" s="179"/>
      <c r="AG73" s="179"/>
      <c r="AH73" s="179"/>
      <c r="AI73" s="179"/>
      <c r="AJ73" s="179"/>
      <c r="AK73" s="179"/>
      <c r="AL73" s="154"/>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155"/>
      <c r="BI73" s="32"/>
      <c r="BJ73" s="33"/>
      <c r="BK73" s="33"/>
      <c r="BL73" s="33"/>
      <c r="BM73" s="33"/>
      <c r="BN73" s="33"/>
      <c r="BO73" s="33"/>
      <c r="BP73" s="33"/>
      <c r="BQ73" s="33"/>
      <c r="BR73" s="33"/>
      <c r="BS73" s="33"/>
      <c r="BT73" s="33"/>
      <c r="BU73" s="33"/>
      <c r="BV73" s="33"/>
      <c r="BW73" s="34"/>
      <c r="BX73" s="170"/>
      <c r="BY73" s="170"/>
      <c r="BZ73" s="170"/>
      <c r="CA73" s="170"/>
      <c r="CB73" s="171"/>
      <c r="CC73" s="236"/>
      <c r="CD73" s="170"/>
      <c r="CE73" s="170"/>
      <c r="CF73" s="170"/>
      <c r="CG73" s="170"/>
      <c r="CH73" s="126"/>
      <c r="CI73" s="127"/>
      <c r="CJ73" s="127"/>
      <c r="CK73" s="127"/>
      <c r="CL73" s="127"/>
      <c r="CM73" s="127"/>
      <c r="CN73" s="127"/>
      <c r="CO73" s="127"/>
      <c r="CP73" s="127"/>
      <c r="CQ73" s="127"/>
      <c r="CR73" s="127"/>
      <c r="CS73" s="127"/>
      <c r="CT73" s="127"/>
      <c r="CU73" s="127"/>
      <c r="CV73" s="127"/>
      <c r="CW73" s="127"/>
      <c r="CX73" s="127"/>
      <c r="CY73" s="128"/>
    </row>
    <row r="74" spans="5:116" ht="6.65" customHeight="1" x14ac:dyDescent="0.2">
      <c r="E74" s="142"/>
      <c r="F74" s="143"/>
      <c r="G74" s="114"/>
      <c r="H74" s="115"/>
      <c r="I74" s="115"/>
      <c r="J74" s="115"/>
      <c r="K74" s="115"/>
      <c r="L74" s="116"/>
      <c r="M74" s="225" t="s">
        <v>79</v>
      </c>
      <c r="N74" s="226"/>
      <c r="O74" s="226"/>
      <c r="P74" s="226"/>
      <c r="Q74" s="226"/>
      <c r="R74" s="226"/>
      <c r="S74" s="226"/>
      <c r="T74" s="226"/>
      <c r="U74" s="226"/>
      <c r="V74" s="226"/>
      <c r="W74" s="227"/>
      <c r="X74" s="178" t="s">
        <v>66</v>
      </c>
      <c r="Y74" s="178"/>
      <c r="Z74" s="178"/>
      <c r="AA74" s="178"/>
      <c r="AB74" s="178"/>
      <c r="AC74" s="178"/>
      <c r="AD74" s="178"/>
      <c r="AE74" s="178"/>
      <c r="AF74" s="178"/>
      <c r="AG74" s="178"/>
      <c r="AH74" s="178"/>
      <c r="AI74" s="178"/>
      <c r="AJ74" s="178"/>
      <c r="AK74" s="178"/>
      <c r="AL74" s="178" t="s">
        <v>80</v>
      </c>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78"/>
      <c r="BM74" s="178"/>
      <c r="BN74" s="178"/>
      <c r="BO74" s="178"/>
      <c r="BP74" s="178"/>
      <c r="BQ74" s="178"/>
      <c r="BR74" s="178"/>
      <c r="BS74" s="178"/>
      <c r="BT74" s="178"/>
      <c r="BU74" s="178"/>
      <c r="BV74" s="178"/>
      <c r="BW74" s="178"/>
      <c r="BX74" s="182"/>
      <c r="BY74" s="182"/>
      <c r="BZ74" s="182"/>
      <c r="CA74" s="182"/>
      <c r="CB74" s="183"/>
      <c r="CC74" s="186"/>
      <c r="CD74" s="135"/>
      <c r="CE74" s="135"/>
      <c r="CF74" s="135"/>
      <c r="CG74" s="135"/>
      <c r="CH74" s="84" t="s">
        <v>34</v>
      </c>
      <c r="CI74" s="84"/>
      <c r="CJ74" s="84"/>
      <c r="CK74" s="84"/>
      <c r="CL74" s="84"/>
      <c r="CM74" s="84"/>
      <c r="CN74" s="84"/>
      <c r="CO74" s="84"/>
      <c r="CP74" s="84"/>
      <c r="CQ74" s="84"/>
      <c r="CR74" s="84"/>
      <c r="CS74" s="84"/>
      <c r="CT74" s="84"/>
      <c r="CU74" s="84"/>
      <c r="CV74" s="84"/>
      <c r="CW74" s="84"/>
      <c r="CX74" s="84"/>
      <c r="CY74" s="84"/>
    </row>
    <row r="75" spans="5:116" ht="6.65" customHeight="1" x14ac:dyDescent="0.2">
      <c r="E75" s="144"/>
      <c r="F75" s="145"/>
      <c r="G75" s="117"/>
      <c r="H75" s="118"/>
      <c r="I75" s="118"/>
      <c r="J75" s="118"/>
      <c r="K75" s="118"/>
      <c r="L75" s="119"/>
      <c r="M75" s="255"/>
      <c r="N75" s="256"/>
      <c r="O75" s="256"/>
      <c r="P75" s="256"/>
      <c r="Q75" s="256"/>
      <c r="R75" s="256"/>
      <c r="S75" s="256"/>
      <c r="T75" s="256"/>
      <c r="U75" s="256"/>
      <c r="V75" s="256"/>
      <c r="W75" s="257"/>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8"/>
      <c r="BA75" s="188"/>
      <c r="BB75" s="188"/>
      <c r="BC75" s="188"/>
      <c r="BD75" s="188"/>
      <c r="BE75" s="188"/>
      <c r="BF75" s="188"/>
      <c r="BG75" s="188"/>
      <c r="BH75" s="188"/>
      <c r="BI75" s="188"/>
      <c r="BJ75" s="188"/>
      <c r="BK75" s="188"/>
      <c r="BL75" s="188"/>
      <c r="BM75" s="188"/>
      <c r="BN75" s="188"/>
      <c r="BO75" s="188"/>
      <c r="BP75" s="188"/>
      <c r="BQ75" s="188"/>
      <c r="BR75" s="188"/>
      <c r="BS75" s="188"/>
      <c r="BT75" s="188"/>
      <c r="BU75" s="188"/>
      <c r="BV75" s="188"/>
      <c r="BW75" s="188"/>
      <c r="BX75" s="184"/>
      <c r="BY75" s="184"/>
      <c r="BZ75" s="184"/>
      <c r="CA75" s="184"/>
      <c r="CB75" s="185"/>
      <c r="CC75" s="187"/>
      <c r="CD75" s="184"/>
      <c r="CE75" s="184"/>
      <c r="CF75" s="184"/>
      <c r="CG75" s="184"/>
      <c r="CH75" s="84"/>
      <c r="CI75" s="84"/>
      <c r="CJ75" s="84"/>
      <c r="CK75" s="84"/>
      <c r="CL75" s="84"/>
      <c r="CM75" s="84"/>
      <c r="CN75" s="84"/>
      <c r="CO75" s="84"/>
      <c r="CP75" s="84"/>
      <c r="CQ75" s="84"/>
      <c r="CR75" s="84"/>
      <c r="CS75" s="84"/>
      <c r="CT75" s="84"/>
      <c r="CU75" s="84"/>
      <c r="CV75" s="84"/>
      <c r="CW75" s="84"/>
      <c r="CX75" s="84"/>
      <c r="CY75" s="84"/>
    </row>
    <row r="76" spans="5:116" ht="6.65" customHeight="1" x14ac:dyDescent="0.2">
      <c r="E76" s="142" t="s">
        <v>69</v>
      </c>
      <c r="F76" s="143"/>
      <c r="G76" s="111" t="s">
        <v>153</v>
      </c>
      <c r="H76" s="112"/>
      <c r="I76" s="112"/>
      <c r="J76" s="112"/>
      <c r="K76" s="112"/>
      <c r="L76" s="113"/>
      <c r="M76" s="114" t="s">
        <v>43</v>
      </c>
      <c r="N76" s="226"/>
      <c r="O76" s="226"/>
      <c r="P76" s="226"/>
      <c r="Q76" s="226"/>
      <c r="R76" s="226"/>
      <c r="S76" s="226"/>
      <c r="T76" s="226"/>
      <c r="U76" s="226"/>
      <c r="V76" s="226"/>
      <c r="W76" s="227"/>
      <c r="X76" s="123" t="s">
        <v>158</v>
      </c>
      <c r="Y76" s="106"/>
      <c r="Z76" s="106"/>
      <c r="AA76" s="106"/>
      <c r="AB76" s="106"/>
      <c r="AC76" s="106"/>
      <c r="AD76" s="106"/>
      <c r="AE76" s="106"/>
      <c r="AF76" s="106"/>
      <c r="AG76" s="106"/>
      <c r="AH76" s="106"/>
      <c r="AI76" s="106"/>
      <c r="AJ76" s="106"/>
      <c r="AK76" s="107"/>
      <c r="AL76" s="120" t="s">
        <v>76</v>
      </c>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2"/>
      <c r="BI76" s="249" t="s">
        <v>97</v>
      </c>
      <c r="BJ76" s="250"/>
      <c r="BK76" s="250"/>
      <c r="BL76" s="250"/>
      <c r="BM76" s="250"/>
      <c r="BN76" s="250"/>
      <c r="BO76" s="250"/>
      <c r="BP76" s="250"/>
      <c r="BQ76" s="250"/>
      <c r="BR76" s="250"/>
      <c r="BS76" s="250"/>
      <c r="BT76" s="250"/>
      <c r="BU76" s="250"/>
      <c r="BV76" s="250"/>
      <c r="BW76" s="251"/>
      <c r="BX76" s="169" t="str">
        <f>IF(BO78="","",IF(BO78=AW78,"○",""))</f>
        <v/>
      </c>
      <c r="BY76" s="172"/>
      <c r="BZ76" s="172"/>
      <c r="CA76" s="172"/>
      <c r="CB76" s="172"/>
      <c r="CC76" s="172" t="str">
        <f>IF(BO78="","",IF(NOT(BO78=AW78),"○",""))</f>
        <v/>
      </c>
      <c r="CD76" s="172"/>
      <c r="CE76" s="172"/>
      <c r="CF76" s="172"/>
      <c r="CG76" s="173"/>
      <c r="CH76" s="88" t="s">
        <v>96</v>
      </c>
      <c r="CI76" s="88"/>
      <c r="CJ76" s="88"/>
      <c r="CK76" s="88"/>
      <c r="CL76" s="88"/>
      <c r="CM76" s="88"/>
      <c r="CN76" s="88"/>
      <c r="CO76" s="88"/>
      <c r="CP76" s="88"/>
      <c r="CQ76" s="88"/>
      <c r="CR76" s="88"/>
      <c r="CS76" s="88"/>
      <c r="CT76" s="88"/>
      <c r="CU76" s="88"/>
      <c r="CV76" s="88"/>
      <c r="CW76" s="88"/>
      <c r="CX76" s="88"/>
      <c r="CY76" s="88"/>
    </row>
    <row r="77" spans="5:116" ht="6.65" customHeight="1" x14ac:dyDescent="0.2">
      <c r="E77" s="142"/>
      <c r="F77" s="143"/>
      <c r="G77" s="114"/>
      <c r="H77" s="115"/>
      <c r="I77" s="115"/>
      <c r="J77" s="115"/>
      <c r="K77" s="115"/>
      <c r="L77" s="116"/>
      <c r="M77" s="225"/>
      <c r="N77" s="226"/>
      <c r="O77" s="226"/>
      <c r="P77" s="226"/>
      <c r="Q77" s="226"/>
      <c r="R77" s="226"/>
      <c r="S77" s="226"/>
      <c r="T77" s="226"/>
      <c r="U77" s="226"/>
      <c r="V77" s="226"/>
      <c r="W77" s="227"/>
      <c r="X77" s="105"/>
      <c r="Y77" s="106"/>
      <c r="Z77" s="106"/>
      <c r="AA77" s="106"/>
      <c r="AB77" s="106"/>
      <c r="AC77" s="106"/>
      <c r="AD77" s="106"/>
      <c r="AE77" s="106"/>
      <c r="AF77" s="106"/>
      <c r="AG77" s="106"/>
      <c r="AH77" s="106"/>
      <c r="AI77" s="106"/>
      <c r="AJ77" s="106"/>
      <c r="AK77" s="107"/>
      <c r="AL77" s="123"/>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5"/>
      <c r="BI77" s="225"/>
      <c r="BJ77" s="226"/>
      <c r="BK77" s="226"/>
      <c r="BL77" s="226"/>
      <c r="BM77" s="226"/>
      <c r="BN77" s="226"/>
      <c r="BO77" s="226"/>
      <c r="BP77" s="226"/>
      <c r="BQ77" s="226"/>
      <c r="BR77" s="226"/>
      <c r="BS77" s="226"/>
      <c r="BT77" s="226"/>
      <c r="BU77" s="226"/>
      <c r="BV77" s="226"/>
      <c r="BW77" s="227"/>
      <c r="BX77" s="169"/>
      <c r="BY77" s="172"/>
      <c r="BZ77" s="172"/>
      <c r="CA77" s="172"/>
      <c r="CB77" s="172"/>
      <c r="CC77" s="172"/>
      <c r="CD77" s="172"/>
      <c r="CE77" s="172"/>
      <c r="CF77" s="172"/>
      <c r="CG77" s="173"/>
      <c r="CH77" s="88"/>
      <c r="CI77" s="88"/>
      <c r="CJ77" s="88"/>
      <c r="CK77" s="88"/>
      <c r="CL77" s="88"/>
      <c r="CM77" s="88"/>
      <c r="CN77" s="88"/>
      <c r="CO77" s="88"/>
      <c r="CP77" s="88"/>
      <c r="CQ77" s="88"/>
      <c r="CR77" s="88"/>
      <c r="CS77" s="88"/>
      <c r="CT77" s="88"/>
      <c r="CU77" s="88"/>
      <c r="CV77" s="88"/>
      <c r="CW77" s="88"/>
      <c r="CX77" s="88"/>
      <c r="CY77" s="88"/>
    </row>
    <row r="78" spans="5:116" ht="6.65" customHeight="1" x14ac:dyDescent="0.2">
      <c r="E78" s="142"/>
      <c r="F78" s="143"/>
      <c r="G78" s="114"/>
      <c r="H78" s="115"/>
      <c r="I78" s="115"/>
      <c r="J78" s="115"/>
      <c r="K78" s="115"/>
      <c r="L78" s="116"/>
      <c r="M78" s="225"/>
      <c r="N78" s="226"/>
      <c r="O78" s="226"/>
      <c r="P78" s="226"/>
      <c r="Q78" s="226"/>
      <c r="R78" s="226"/>
      <c r="S78" s="226"/>
      <c r="T78" s="226"/>
      <c r="U78" s="226"/>
      <c r="V78" s="226"/>
      <c r="W78" s="227"/>
      <c r="X78" s="105"/>
      <c r="Y78" s="106"/>
      <c r="Z78" s="106"/>
      <c r="AA78" s="106"/>
      <c r="AB78" s="106"/>
      <c r="AC78" s="106"/>
      <c r="AD78" s="106"/>
      <c r="AE78" s="106"/>
      <c r="AF78" s="106"/>
      <c r="AG78" s="106"/>
      <c r="AH78" s="106"/>
      <c r="AI78" s="106"/>
      <c r="AJ78" s="106"/>
      <c r="AK78" s="107"/>
      <c r="AL78" s="361" t="s">
        <v>157</v>
      </c>
      <c r="AM78" s="362"/>
      <c r="AN78" s="362"/>
      <c r="AO78" s="362"/>
      <c r="AP78" s="362"/>
      <c r="AQ78" s="362"/>
      <c r="AR78" s="362"/>
      <c r="AS78" s="362"/>
      <c r="AT78" s="362"/>
      <c r="AU78" s="245" t="s">
        <v>45</v>
      </c>
      <c r="AV78" s="245"/>
      <c r="AW78" s="245" t="str">
        <f>IF(AG5="","?",VLOOKUP(AG5,DH64:DK69,4,0))</f>
        <v>?</v>
      </c>
      <c r="AX78" s="245"/>
      <c r="AY78" s="245"/>
      <c r="AZ78" s="245"/>
      <c r="BA78" s="245"/>
      <c r="BB78" s="245"/>
      <c r="BC78" s="245"/>
      <c r="BD78" s="245"/>
      <c r="BE78" s="245"/>
      <c r="BF78" s="245"/>
      <c r="BG78" s="245"/>
      <c r="BH78" s="48"/>
      <c r="BI78" s="40"/>
      <c r="BJ78" s="217" t="s">
        <v>43</v>
      </c>
      <c r="BK78" s="217"/>
      <c r="BL78" s="217"/>
      <c r="BM78" s="217"/>
      <c r="BN78" s="217" t="s">
        <v>93</v>
      </c>
      <c r="BO78" s="228"/>
      <c r="BP78" s="228"/>
      <c r="BQ78" s="228"/>
      <c r="BR78" s="228"/>
      <c r="BS78" s="228"/>
      <c r="BT78" s="228"/>
      <c r="BU78" s="228"/>
      <c r="BV78" s="228"/>
      <c r="BW78" s="42"/>
      <c r="BX78" s="169"/>
      <c r="BY78" s="172"/>
      <c r="BZ78" s="172"/>
      <c r="CA78" s="172"/>
      <c r="CB78" s="172"/>
      <c r="CC78" s="172"/>
      <c r="CD78" s="172"/>
      <c r="CE78" s="172"/>
      <c r="CF78" s="172"/>
      <c r="CG78" s="173"/>
      <c r="CH78" s="88"/>
      <c r="CI78" s="88"/>
      <c r="CJ78" s="88"/>
      <c r="CK78" s="88"/>
      <c r="CL78" s="88"/>
      <c r="CM78" s="88"/>
      <c r="CN78" s="88"/>
      <c r="CO78" s="88"/>
      <c r="CP78" s="88"/>
      <c r="CQ78" s="88"/>
      <c r="CR78" s="88"/>
      <c r="CS78" s="88"/>
      <c r="CT78" s="88"/>
      <c r="CU78" s="88"/>
      <c r="CV78" s="88"/>
      <c r="CW78" s="88"/>
      <c r="CX78" s="88"/>
      <c r="CY78" s="88"/>
    </row>
    <row r="79" spans="5:116" ht="6.65" customHeight="1" x14ac:dyDescent="0.2">
      <c r="E79" s="144"/>
      <c r="F79" s="145"/>
      <c r="G79" s="117"/>
      <c r="H79" s="118"/>
      <c r="I79" s="118"/>
      <c r="J79" s="118"/>
      <c r="K79" s="118"/>
      <c r="L79" s="119"/>
      <c r="M79" s="255"/>
      <c r="N79" s="256"/>
      <c r="O79" s="256"/>
      <c r="P79" s="256"/>
      <c r="Q79" s="256"/>
      <c r="R79" s="256"/>
      <c r="S79" s="256"/>
      <c r="T79" s="256"/>
      <c r="U79" s="256"/>
      <c r="V79" s="256"/>
      <c r="W79" s="257"/>
      <c r="X79" s="108"/>
      <c r="Y79" s="109"/>
      <c r="Z79" s="109"/>
      <c r="AA79" s="109"/>
      <c r="AB79" s="109"/>
      <c r="AC79" s="109"/>
      <c r="AD79" s="109"/>
      <c r="AE79" s="109"/>
      <c r="AF79" s="109"/>
      <c r="AG79" s="109"/>
      <c r="AH79" s="109"/>
      <c r="AI79" s="109"/>
      <c r="AJ79" s="109"/>
      <c r="AK79" s="110"/>
      <c r="AL79" s="363"/>
      <c r="AM79" s="364"/>
      <c r="AN79" s="364"/>
      <c r="AO79" s="364"/>
      <c r="AP79" s="364"/>
      <c r="AQ79" s="364"/>
      <c r="AR79" s="364"/>
      <c r="AS79" s="364"/>
      <c r="AT79" s="364"/>
      <c r="AU79" s="246"/>
      <c r="AV79" s="246"/>
      <c r="AW79" s="246"/>
      <c r="AX79" s="246"/>
      <c r="AY79" s="246"/>
      <c r="AZ79" s="246"/>
      <c r="BA79" s="246"/>
      <c r="BB79" s="246"/>
      <c r="BC79" s="246"/>
      <c r="BD79" s="246"/>
      <c r="BE79" s="246"/>
      <c r="BF79" s="246"/>
      <c r="BG79" s="246"/>
      <c r="BH79" s="57"/>
      <c r="BI79" s="54"/>
      <c r="BJ79" s="218"/>
      <c r="BK79" s="218"/>
      <c r="BL79" s="218"/>
      <c r="BM79" s="218"/>
      <c r="BN79" s="218"/>
      <c r="BO79" s="229"/>
      <c r="BP79" s="229"/>
      <c r="BQ79" s="229"/>
      <c r="BR79" s="229"/>
      <c r="BS79" s="229"/>
      <c r="BT79" s="229"/>
      <c r="BU79" s="229"/>
      <c r="BV79" s="229"/>
      <c r="BW79" s="56"/>
      <c r="BX79" s="176"/>
      <c r="BY79" s="174"/>
      <c r="BZ79" s="174"/>
      <c r="CA79" s="174"/>
      <c r="CB79" s="174"/>
      <c r="CC79" s="174"/>
      <c r="CD79" s="174"/>
      <c r="CE79" s="174"/>
      <c r="CF79" s="174"/>
      <c r="CG79" s="175"/>
      <c r="CH79" s="88"/>
      <c r="CI79" s="88"/>
      <c r="CJ79" s="88"/>
      <c r="CK79" s="88"/>
      <c r="CL79" s="88"/>
      <c r="CM79" s="88"/>
      <c r="CN79" s="88"/>
      <c r="CO79" s="88"/>
      <c r="CP79" s="88"/>
      <c r="CQ79" s="88"/>
      <c r="CR79" s="88"/>
      <c r="CS79" s="88"/>
      <c r="CT79" s="88"/>
      <c r="CU79" s="88"/>
      <c r="CV79" s="88"/>
      <c r="CW79" s="88"/>
      <c r="CX79" s="88"/>
      <c r="CY79" s="88"/>
    </row>
    <row r="80" spans="5:116" ht="6.65" customHeight="1" x14ac:dyDescent="0.2">
      <c r="E80" s="140" t="s">
        <v>70</v>
      </c>
      <c r="F80" s="141"/>
      <c r="G80" s="111" t="s">
        <v>68</v>
      </c>
      <c r="H80" s="112"/>
      <c r="I80" s="112"/>
      <c r="J80" s="112"/>
      <c r="K80" s="112"/>
      <c r="L80" s="113"/>
      <c r="M80" s="111" t="s">
        <v>81</v>
      </c>
      <c r="N80" s="112"/>
      <c r="O80" s="112"/>
      <c r="P80" s="112"/>
      <c r="Q80" s="112"/>
      <c r="R80" s="112"/>
      <c r="S80" s="112"/>
      <c r="T80" s="112"/>
      <c r="U80" s="112"/>
      <c r="V80" s="112"/>
      <c r="W80" s="113"/>
      <c r="X80" s="120" t="s">
        <v>159</v>
      </c>
      <c r="Y80" s="121"/>
      <c r="Z80" s="121"/>
      <c r="AA80" s="121"/>
      <c r="AB80" s="121"/>
      <c r="AC80" s="121"/>
      <c r="AD80" s="121"/>
      <c r="AE80" s="121"/>
      <c r="AF80" s="121"/>
      <c r="AG80" s="121"/>
      <c r="AH80" s="121"/>
      <c r="AI80" s="121"/>
      <c r="AJ80" s="121"/>
      <c r="AK80" s="122"/>
      <c r="AL80" s="177" t="s">
        <v>82</v>
      </c>
      <c r="AM80" s="177"/>
      <c r="AN80" s="177"/>
      <c r="AO80" s="177"/>
      <c r="AP80" s="177"/>
      <c r="AQ80" s="177"/>
      <c r="AR80" s="177"/>
      <c r="AS80" s="177"/>
      <c r="AT80" s="177"/>
      <c r="AU80" s="177"/>
      <c r="AV80" s="177"/>
      <c r="AW80" s="177"/>
      <c r="AX80" s="177"/>
      <c r="AY80" s="177"/>
      <c r="AZ80" s="177"/>
      <c r="BA80" s="177"/>
      <c r="BB80" s="177"/>
      <c r="BC80" s="177"/>
      <c r="BD80" s="177"/>
      <c r="BE80" s="177"/>
      <c r="BF80" s="177"/>
      <c r="BG80" s="177"/>
      <c r="BH80" s="177"/>
      <c r="BI80" s="177"/>
      <c r="BJ80" s="177"/>
      <c r="BK80" s="177"/>
      <c r="BL80" s="177"/>
      <c r="BM80" s="177"/>
      <c r="BN80" s="177"/>
      <c r="BO80" s="177"/>
      <c r="BP80" s="177"/>
      <c r="BQ80" s="177"/>
      <c r="BR80" s="177"/>
      <c r="BS80" s="177"/>
      <c r="BT80" s="177"/>
      <c r="BU80" s="177"/>
      <c r="BV80" s="177"/>
      <c r="BW80" s="177"/>
      <c r="BX80" s="133"/>
      <c r="BY80" s="133"/>
      <c r="BZ80" s="133"/>
      <c r="CA80" s="133"/>
      <c r="CB80" s="134"/>
      <c r="CC80" s="203"/>
      <c r="CD80" s="133"/>
      <c r="CE80" s="133"/>
      <c r="CF80" s="133"/>
      <c r="CG80" s="133"/>
      <c r="CH80" s="84" t="s">
        <v>34</v>
      </c>
      <c r="CI80" s="84"/>
      <c r="CJ80" s="84"/>
      <c r="CK80" s="84"/>
      <c r="CL80" s="84"/>
      <c r="CM80" s="84"/>
      <c r="CN80" s="84"/>
      <c r="CO80" s="84"/>
      <c r="CP80" s="84"/>
      <c r="CQ80" s="84"/>
      <c r="CR80" s="84"/>
      <c r="CS80" s="84"/>
      <c r="CT80" s="84"/>
      <c r="CU80" s="84"/>
      <c r="CV80" s="84"/>
      <c r="CW80" s="84"/>
      <c r="CX80" s="84"/>
      <c r="CY80" s="84"/>
    </row>
    <row r="81" spans="5:115" ht="6.65" customHeight="1" x14ac:dyDescent="0.2">
      <c r="E81" s="142"/>
      <c r="F81" s="143"/>
      <c r="G81" s="114"/>
      <c r="H81" s="115"/>
      <c r="I81" s="115"/>
      <c r="J81" s="115"/>
      <c r="K81" s="115"/>
      <c r="L81" s="116"/>
      <c r="M81" s="114"/>
      <c r="N81" s="115"/>
      <c r="O81" s="115"/>
      <c r="P81" s="115"/>
      <c r="Q81" s="115"/>
      <c r="R81" s="115"/>
      <c r="S81" s="115"/>
      <c r="T81" s="115"/>
      <c r="U81" s="115"/>
      <c r="V81" s="115"/>
      <c r="W81" s="116"/>
      <c r="X81" s="123"/>
      <c r="Y81" s="124"/>
      <c r="Z81" s="124"/>
      <c r="AA81" s="124"/>
      <c r="AB81" s="124"/>
      <c r="AC81" s="124"/>
      <c r="AD81" s="124"/>
      <c r="AE81" s="124"/>
      <c r="AF81" s="124"/>
      <c r="AG81" s="124"/>
      <c r="AH81" s="124"/>
      <c r="AI81" s="124"/>
      <c r="AJ81" s="124"/>
      <c r="AK81" s="125"/>
      <c r="AL81" s="178"/>
      <c r="AM81" s="178"/>
      <c r="AN81" s="178"/>
      <c r="AO81" s="178"/>
      <c r="AP81" s="178"/>
      <c r="AQ81" s="178"/>
      <c r="AR81" s="178"/>
      <c r="AS81" s="178"/>
      <c r="AT81" s="178"/>
      <c r="AU81" s="178"/>
      <c r="AV81" s="178"/>
      <c r="AW81" s="178"/>
      <c r="AX81" s="178"/>
      <c r="AY81" s="178"/>
      <c r="AZ81" s="178"/>
      <c r="BA81" s="178"/>
      <c r="BB81" s="178"/>
      <c r="BC81" s="178"/>
      <c r="BD81" s="178"/>
      <c r="BE81" s="178"/>
      <c r="BF81" s="178"/>
      <c r="BG81" s="178"/>
      <c r="BH81" s="178"/>
      <c r="BI81" s="178"/>
      <c r="BJ81" s="178"/>
      <c r="BK81" s="178"/>
      <c r="BL81" s="178"/>
      <c r="BM81" s="178"/>
      <c r="BN81" s="178"/>
      <c r="BO81" s="178"/>
      <c r="BP81" s="178"/>
      <c r="BQ81" s="178"/>
      <c r="BR81" s="178"/>
      <c r="BS81" s="178"/>
      <c r="BT81" s="178"/>
      <c r="BU81" s="178"/>
      <c r="BV81" s="178"/>
      <c r="BW81" s="178"/>
      <c r="BX81" s="135"/>
      <c r="BY81" s="135"/>
      <c r="BZ81" s="135"/>
      <c r="CA81" s="135"/>
      <c r="CB81" s="136"/>
      <c r="CC81" s="186"/>
      <c r="CD81" s="135"/>
      <c r="CE81" s="135"/>
      <c r="CF81" s="135"/>
      <c r="CG81" s="135"/>
      <c r="CH81" s="84"/>
      <c r="CI81" s="84"/>
      <c r="CJ81" s="84"/>
      <c r="CK81" s="84"/>
      <c r="CL81" s="84"/>
      <c r="CM81" s="84"/>
      <c r="CN81" s="84"/>
      <c r="CO81" s="84"/>
      <c r="CP81" s="84"/>
      <c r="CQ81" s="84"/>
      <c r="CR81" s="84"/>
      <c r="CS81" s="84"/>
      <c r="CT81" s="84"/>
      <c r="CU81" s="84"/>
      <c r="CV81" s="84"/>
      <c r="CW81" s="84"/>
      <c r="CX81" s="84"/>
      <c r="CY81" s="84"/>
    </row>
    <row r="82" spans="5:115" ht="6.65" customHeight="1" x14ac:dyDescent="0.2">
      <c r="E82" s="142"/>
      <c r="F82" s="143"/>
      <c r="G82" s="114"/>
      <c r="H82" s="115"/>
      <c r="I82" s="115"/>
      <c r="J82" s="115"/>
      <c r="K82" s="115"/>
      <c r="L82" s="116"/>
      <c r="M82" s="114"/>
      <c r="N82" s="115"/>
      <c r="O82" s="115"/>
      <c r="P82" s="115"/>
      <c r="Q82" s="115"/>
      <c r="R82" s="115"/>
      <c r="S82" s="115"/>
      <c r="T82" s="115"/>
      <c r="U82" s="115"/>
      <c r="V82" s="115"/>
      <c r="W82" s="116"/>
      <c r="X82" s="123"/>
      <c r="Y82" s="124"/>
      <c r="Z82" s="124"/>
      <c r="AA82" s="124"/>
      <c r="AB82" s="124"/>
      <c r="AC82" s="124"/>
      <c r="AD82" s="124"/>
      <c r="AE82" s="124"/>
      <c r="AF82" s="124"/>
      <c r="AG82" s="124"/>
      <c r="AH82" s="124"/>
      <c r="AI82" s="124"/>
      <c r="AJ82" s="124"/>
      <c r="AK82" s="125"/>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35"/>
      <c r="BY82" s="135"/>
      <c r="BZ82" s="135"/>
      <c r="CA82" s="135"/>
      <c r="CB82" s="136"/>
      <c r="CC82" s="186"/>
      <c r="CD82" s="135"/>
      <c r="CE82" s="135"/>
      <c r="CF82" s="135"/>
      <c r="CG82" s="135"/>
      <c r="CH82" s="84"/>
      <c r="CI82" s="84"/>
      <c r="CJ82" s="84"/>
      <c r="CK82" s="84"/>
      <c r="CL82" s="84"/>
      <c r="CM82" s="84"/>
      <c r="CN82" s="84"/>
      <c r="CO82" s="84"/>
      <c r="CP82" s="84"/>
      <c r="CQ82" s="84"/>
      <c r="CR82" s="84"/>
      <c r="CS82" s="84"/>
      <c r="CT82" s="84"/>
      <c r="CU82" s="84"/>
      <c r="CV82" s="84"/>
      <c r="CW82" s="84"/>
      <c r="CX82" s="84"/>
      <c r="CY82" s="84"/>
    </row>
    <row r="83" spans="5:115" ht="6.65" customHeight="1" x14ac:dyDescent="0.2">
      <c r="E83" s="142"/>
      <c r="F83" s="143"/>
      <c r="G83" s="114"/>
      <c r="H83" s="115"/>
      <c r="I83" s="115"/>
      <c r="J83" s="115"/>
      <c r="K83" s="115"/>
      <c r="L83" s="116"/>
      <c r="M83" s="114"/>
      <c r="N83" s="115"/>
      <c r="O83" s="115"/>
      <c r="P83" s="115"/>
      <c r="Q83" s="115"/>
      <c r="R83" s="115"/>
      <c r="S83" s="115"/>
      <c r="T83" s="115"/>
      <c r="U83" s="115"/>
      <c r="V83" s="115"/>
      <c r="W83" s="116"/>
      <c r="X83" s="123"/>
      <c r="Y83" s="124"/>
      <c r="Z83" s="124"/>
      <c r="AA83" s="124"/>
      <c r="AB83" s="124"/>
      <c r="AC83" s="124"/>
      <c r="AD83" s="124"/>
      <c r="AE83" s="124"/>
      <c r="AF83" s="124"/>
      <c r="AG83" s="124"/>
      <c r="AH83" s="124"/>
      <c r="AI83" s="124"/>
      <c r="AJ83" s="124"/>
      <c r="AK83" s="125"/>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35"/>
      <c r="BY83" s="135"/>
      <c r="BZ83" s="135"/>
      <c r="CA83" s="135"/>
      <c r="CB83" s="136"/>
      <c r="CC83" s="186"/>
      <c r="CD83" s="135"/>
      <c r="CE83" s="135"/>
      <c r="CF83" s="135"/>
      <c r="CG83" s="135"/>
      <c r="CH83" s="84"/>
      <c r="CI83" s="84"/>
      <c r="CJ83" s="84"/>
      <c r="CK83" s="84"/>
      <c r="CL83" s="84"/>
      <c r="CM83" s="84"/>
      <c r="CN83" s="84"/>
      <c r="CO83" s="84"/>
      <c r="CP83" s="84"/>
      <c r="CQ83" s="84"/>
      <c r="CR83" s="84"/>
      <c r="CS83" s="84"/>
      <c r="CT83" s="84"/>
      <c r="CU83" s="84"/>
      <c r="CV83" s="84"/>
      <c r="CW83" s="84"/>
      <c r="CX83" s="84"/>
      <c r="CY83" s="84"/>
    </row>
    <row r="84" spans="5:115" ht="6.65" customHeight="1" x14ac:dyDescent="0.2">
      <c r="E84" s="142"/>
      <c r="F84" s="143"/>
      <c r="G84" s="114"/>
      <c r="H84" s="115"/>
      <c r="I84" s="115"/>
      <c r="J84" s="115"/>
      <c r="K84" s="115"/>
      <c r="L84" s="116"/>
      <c r="M84" s="231"/>
      <c r="N84" s="232"/>
      <c r="O84" s="232"/>
      <c r="P84" s="232"/>
      <c r="Q84" s="232"/>
      <c r="R84" s="232"/>
      <c r="S84" s="232"/>
      <c r="T84" s="232"/>
      <c r="U84" s="232"/>
      <c r="V84" s="232"/>
      <c r="W84" s="233"/>
      <c r="X84" s="154"/>
      <c r="Y84" s="155"/>
      <c r="Z84" s="155"/>
      <c r="AA84" s="155"/>
      <c r="AB84" s="155"/>
      <c r="AC84" s="155"/>
      <c r="AD84" s="155"/>
      <c r="AE84" s="155"/>
      <c r="AF84" s="155"/>
      <c r="AG84" s="155"/>
      <c r="AH84" s="155"/>
      <c r="AI84" s="155"/>
      <c r="AJ84" s="155"/>
      <c r="AK84" s="156"/>
      <c r="AL84" s="179"/>
      <c r="AM84" s="179"/>
      <c r="AN84" s="179"/>
      <c r="AO84" s="179"/>
      <c r="AP84" s="179"/>
      <c r="AQ84" s="179"/>
      <c r="AR84" s="179"/>
      <c r="AS84" s="179"/>
      <c r="AT84" s="179"/>
      <c r="AU84" s="179"/>
      <c r="AV84" s="179"/>
      <c r="AW84" s="179"/>
      <c r="AX84" s="179"/>
      <c r="AY84" s="179"/>
      <c r="AZ84" s="179"/>
      <c r="BA84" s="179"/>
      <c r="BB84" s="179"/>
      <c r="BC84" s="179"/>
      <c r="BD84" s="179"/>
      <c r="BE84" s="179"/>
      <c r="BF84" s="179"/>
      <c r="BG84" s="179"/>
      <c r="BH84" s="179"/>
      <c r="BI84" s="179"/>
      <c r="BJ84" s="179"/>
      <c r="BK84" s="179"/>
      <c r="BL84" s="179"/>
      <c r="BM84" s="179"/>
      <c r="BN84" s="179"/>
      <c r="BO84" s="179"/>
      <c r="BP84" s="179"/>
      <c r="BQ84" s="179"/>
      <c r="BR84" s="179"/>
      <c r="BS84" s="179"/>
      <c r="BT84" s="179"/>
      <c r="BU84" s="179"/>
      <c r="BV84" s="179"/>
      <c r="BW84" s="179"/>
      <c r="BX84" s="137"/>
      <c r="BY84" s="137"/>
      <c r="BZ84" s="137"/>
      <c r="CA84" s="137"/>
      <c r="CB84" s="138"/>
      <c r="CC84" s="98"/>
      <c r="CD84" s="137"/>
      <c r="CE84" s="137"/>
      <c r="CF84" s="137"/>
      <c r="CG84" s="137"/>
      <c r="CH84" s="84"/>
      <c r="CI84" s="84"/>
      <c r="CJ84" s="84"/>
      <c r="CK84" s="84"/>
      <c r="CL84" s="84"/>
      <c r="CM84" s="84"/>
      <c r="CN84" s="84"/>
      <c r="CO84" s="84"/>
      <c r="CP84" s="84"/>
      <c r="CQ84" s="84"/>
      <c r="CR84" s="84"/>
      <c r="CS84" s="84"/>
      <c r="CT84" s="84"/>
      <c r="CU84" s="84"/>
      <c r="CV84" s="84"/>
      <c r="CW84" s="84"/>
      <c r="CX84" s="84"/>
      <c r="CY84" s="84"/>
    </row>
    <row r="85" spans="5:115" ht="7" customHeight="1" x14ac:dyDescent="0.2">
      <c r="E85" s="142"/>
      <c r="F85" s="143"/>
      <c r="G85" s="114"/>
      <c r="H85" s="115"/>
      <c r="I85" s="115"/>
      <c r="J85" s="115"/>
      <c r="K85" s="115"/>
      <c r="L85" s="116"/>
      <c r="M85" s="114" t="s">
        <v>79</v>
      </c>
      <c r="N85" s="226"/>
      <c r="O85" s="226"/>
      <c r="P85" s="226"/>
      <c r="Q85" s="226"/>
      <c r="R85" s="226"/>
      <c r="S85" s="226"/>
      <c r="T85" s="226"/>
      <c r="U85" s="226"/>
      <c r="V85" s="226"/>
      <c r="W85" s="227"/>
      <c r="X85" s="123" t="s">
        <v>83</v>
      </c>
      <c r="Y85" s="106"/>
      <c r="Z85" s="106"/>
      <c r="AA85" s="106"/>
      <c r="AB85" s="106"/>
      <c r="AC85" s="106"/>
      <c r="AD85" s="106"/>
      <c r="AE85" s="106"/>
      <c r="AF85" s="106"/>
      <c r="AG85" s="106"/>
      <c r="AH85" s="106"/>
      <c r="AI85" s="106"/>
      <c r="AJ85" s="106"/>
      <c r="AK85" s="107"/>
      <c r="AL85" s="219" t="s">
        <v>84</v>
      </c>
      <c r="AM85" s="220"/>
      <c r="AN85" s="220"/>
      <c r="AO85" s="220"/>
      <c r="AP85" s="220"/>
      <c r="AQ85" s="220"/>
      <c r="AR85" s="220"/>
      <c r="AS85" s="220"/>
      <c r="AT85" s="220"/>
      <c r="AU85" s="220"/>
      <c r="AV85" s="220"/>
      <c r="AW85" s="220"/>
      <c r="AX85" s="220"/>
      <c r="AY85" s="220"/>
      <c r="AZ85" s="220"/>
      <c r="BA85" s="220"/>
      <c r="BB85" s="220"/>
      <c r="BC85" s="220"/>
      <c r="BD85" s="220"/>
      <c r="BE85" s="220"/>
      <c r="BF85" s="220"/>
      <c r="BG85" s="220"/>
      <c r="BH85" s="221"/>
      <c r="BI85" s="165" t="s">
        <v>133</v>
      </c>
      <c r="BJ85" s="129"/>
      <c r="BK85" s="129"/>
      <c r="BL85" s="129"/>
      <c r="BM85" s="90"/>
      <c r="BN85" s="90"/>
      <c r="BO85" s="90"/>
      <c r="BP85" s="129" t="s">
        <v>114</v>
      </c>
      <c r="BQ85" s="129"/>
      <c r="BR85" s="90"/>
      <c r="BS85" s="90"/>
      <c r="BT85" s="90"/>
      <c r="BU85" s="129" t="s">
        <v>132</v>
      </c>
      <c r="BV85" s="129"/>
      <c r="BW85" s="130"/>
      <c r="BX85" s="169" t="str">
        <f>IF(AND(DK88="",DK89=""),"",IF(AND(DK88="○",DK89="○"),"○",""))</f>
        <v/>
      </c>
      <c r="BY85" s="172"/>
      <c r="BZ85" s="172"/>
      <c r="CA85" s="172"/>
      <c r="CB85" s="172"/>
      <c r="CC85" s="172" t="str">
        <f>IF(AND(DK88="",DK89=""),"",IF(OR(DK88="×",DK89="×"),"○",""))</f>
        <v/>
      </c>
      <c r="CD85" s="172"/>
      <c r="CE85" s="172"/>
      <c r="CF85" s="172"/>
      <c r="CG85" s="173"/>
      <c r="CH85" s="88" t="s">
        <v>137</v>
      </c>
      <c r="CI85" s="88"/>
      <c r="CJ85" s="88"/>
      <c r="CK85" s="88"/>
      <c r="CL85" s="88"/>
      <c r="CM85" s="88"/>
      <c r="CN85" s="88"/>
      <c r="CO85" s="88"/>
      <c r="CP85" s="88"/>
      <c r="CQ85" s="88"/>
      <c r="CR85" s="88"/>
      <c r="CS85" s="88"/>
      <c r="CT85" s="88"/>
      <c r="CU85" s="88"/>
      <c r="CV85" s="88"/>
      <c r="CW85" s="88"/>
      <c r="CX85" s="88"/>
      <c r="CY85" s="88"/>
    </row>
    <row r="86" spans="5:115" ht="7" customHeight="1" x14ac:dyDescent="0.2">
      <c r="E86" s="142"/>
      <c r="F86" s="143"/>
      <c r="G86" s="114"/>
      <c r="H86" s="115"/>
      <c r="I86" s="115"/>
      <c r="J86" s="115"/>
      <c r="K86" s="115"/>
      <c r="L86" s="116"/>
      <c r="M86" s="225"/>
      <c r="N86" s="226"/>
      <c r="O86" s="226"/>
      <c r="P86" s="226"/>
      <c r="Q86" s="226"/>
      <c r="R86" s="226"/>
      <c r="S86" s="226"/>
      <c r="T86" s="226"/>
      <c r="U86" s="226"/>
      <c r="V86" s="226"/>
      <c r="W86" s="227"/>
      <c r="X86" s="105"/>
      <c r="Y86" s="106"/>
      <c r="Z86" s="106"/>
      <c r="AA86" s="106"/>
      <c r="AB86" s="106"/>
      <c r="AC86" s="106"/>
      <c r="AD86" s="106"/>
      <c r="AE86" s="106"/>
      <c r="AF86" s="106"/>
      <c r="AG86" s="106"/>
      <c r="AH86" s="106"/>
      <c r="AI86" s="106"/>
      <c r="AJ86" s="106"/>
      <c r="AK86" s="107"/>
      <c r="AL86" s="114"/>
      <c r="AM86" s="115"/>
      <c r="AN86" s="115"/>
      <c r="AO86" s="115"/>
      <c r="AP86" s="115"/>
      <c r="AQ86" s="115"/>
      <c r="AR86" s="115"/>
      <c r="AS86" s="115"/>
      <c r="AT86" s="115"/>
      <c r="AU86" s="115"/>
      <c r="AV86" s="115"/>
      <c r="AW86" s="115"/>
      <c r="AX86" s="115"/>
      <c r="AY86" s="115"/>
      <c r="AZ86" s="115"/>
      <c r="BA86" s="115"/>
      <c r="BB86" s="115"/>
      <c r="BC86" s="115"/>
      <c r="BD86" s="115"/>
      <c r="BE86" s="115"/>
      <c r="BF86" s="115"/>
      <c r="BG86" s="115"/>
      <c r="BH86" s="116"/>
      <c r="BI86" s="152"/>
      <c r="BJ86" s="131"/>
      <c r="BK86" s="131"/>
      <c r="BL86" s="131"/>
      <c r="BM86" s="139"/>
      <c r="BN86" s="139"/>
      <c r="BO86" s="139"/>
      <c r="BP86" s="131"/>
      <c r="BQ86" s="131"/>
      <c r="BR86" s="139"/>
      <c r="BS86" s="139"/>
      <c r="BT86" s="139"/>
      <c r="BU86" s="131"/>
      <c r="BV86" s="131"/>
      <c r="BW86" s="132"/>
      <c r="BX86" s="169"/>
      <c r="BY86" s="172"/>
      <c r="BZ86" s="172"/>
      <c r="CA86" s="172"/>
      <c r="CB86" s="172"/>
      <c r="CC86" s="172"/>
      <c r="CD86" s="172"/>
      <c r="CE86" s="172"/>
      <c r="CF86" s="172"/>
      <c r="CG86" s="173"/>
      <c r="CH86" s="88"/>
      <c r="CI86" s="88"/>
      <c r="CJ86" s="88"/>
      <c r="CK86" s="88"/>
      <c r="CL86" s="88"/>
      <c r="CM86" s="88"/>
      <c r="CN86" s="88"/>
      <c r="CO86" s="88"/>
      <c r="CP86" s="88"/>
      <c r="CQ86" s="88"/>
      <c r="CR86" s="88"/>
      <c r="CS86" s="88"/>
      <c r="CT86" s="88"/>
      <c r="CU86" s="88"/>
      <c r="CV86" s="88"/>
      <c r="CW86" s="88"/>
      <c r="CX86" s="88"/>
      <c r="CY86" s="88"/>
    </row>
    <row r="87" spans="5:115" ht="7" customHeight="1" x14ac:dyDescent="0.2">
      <c r="E87" s="142"/>
      <c r="F87" s="143"/>
      <c r="G87" s="114"/>
      <c r="H87" s="115"/>
      <c r="I87" s="115"/>
      <c r="J87" s="115"/>
      <c r="K87" s="115"/>
      <c r="L87" s="116"/>
      <c r="M87" s="225"/>
      <c r="N87" s="226"/>
      <c r="O87" s="226"/>
      <c r="P87" s="226"/>
      <c r="Q87" s="226"/>
      <c r="R87" s="226"/>
      <c r="S87" s="226"/>
      <c r="T87" s="226"/>
      <c r="U87" s="226"/>
      <c r="V87" s="226"/>
      <c r="W87" s="227"/>
      <c r="X87" s="105"/>
      <c r="Y87" s="106"/>
      <c r="Z87" s="106"/>
      <c r="AA87" s="106"/>
      <c r="AB87" s="106"/>
      <c r="AC87" s="106"/>
      <c r="AD87" s="106"/>
      <c r="AE87" s="106"/>
      <c r="AF87" s="106"/>
      <c r="AG87" s="106"/>
      <c r="AH87" s="106"/>
      <c r="AI87" s="106"/>
      <c r="AJ87" s="106"/>
      <c r="AK87" s="107"/>
      <c r="AL87" s="114"/>
      <c r="AM87" s="115"/>
      <c r="AN87" s="115"/>
      <c r="AO87" s="115"/>
      <c r="AP87" s="115"/>
      <c r="AQ87" s="115"/>
      <c r="AR87" s="115"/>
      <c r="AS87" s="115"/>
      <c r="AT87" s="115"/>
      <c r="AU87" s="115"/>
      <c r="AV87" s="115"/>
      <c r="AW87" s="115"/>
      <c r="AX87" s="115"/>
      <c r="AY87" s="115"/>
      <c r="AZ87" s="115"/>
      <c r="BA87" s="115"/>
      <c r="BB87" s="115"/>
      <c r="BC87" s="115"/>
      <c r="BD87" s="115"/>
      <c r="BE87" s="115"/>
      <c r="BF87" s="115"/>
      <c r="BG87" s="115"/>
      <c r="BH87" s="116"/>
      <c r="BI87" s="152" t="s">
        <v>134</v>
      </c>
      <c r="BJ87" s="131"/>
      <c r="BK87" s="131"/>
      <c r="BL87" s="131"/>
      <c r="BM87" s="153"/>
      <c r="BN87" s="153"/>
      <c r="BO87" s="153"/>
      <c r="BP87" s="131" t="s">
        <v>114</v>
      </c>
      <c r="BQ87" s="131"/>
      <c r="BR87" s="153"/>
      <c r="BS87" s="153"/>
      <c r="BT87" s="153"/>
      <c r="BU87" s="131" t="s">
        <v>132</v>
      </c>
      <c r="BV87" s="131"/>
      <c r="BW87" s="132"/>
      <c r="BX87" s="169"/>
      <c r="BY87" s="172"/>
      <c r="BZ87" s="172"/>
      <c r="CA87" s="172"/>
      <c r="CB87" s="172"/>
      <c r="CC87" s="172"/>
      <c r="CD87" s="172"/>
      <c r="CE87" s="172"/>
      <c r="CF87" s="172"/>
      <c r="CG87" s="173"/>
      <c r="CH87" s="88"/>
      <c r="CI87" s="88"/>
      <c r="CJ87" s="88"/>
      <c r="CK87" s="88"/>
      <c r="CL87" s="88"/>
      <c r="CM87" s="88"/>
      <c r="CN87" s="88"/>
      <c r="CO87" s="88"/>
      <c r="CP87" s="88"/>
      <c r="CQ87" s="88"/>
      <c r="CR87" s="88"/>
      <c r="CS87" s="88"/>
      <c r="CT87" s="88"/>
      <c r="CU87" s="88"/>
      <c r="CV87" s="88"/>
      <c r="CW87" s="88"/>
      <c r="CX87" s="88"/>
      <c r="CY87" s="88"/>
      <c r="DH87" s="3"/>
      <c r="DI87" s="3" t="s">
        <v>114</v>
      </c>
      <c r="DJ87" s="3" t="s">
        <v>135</v>
      </c>
      <c r="DK87" s="3" t="s">
        <v>136</v>
      </c>
    </row>
    <row r="88" spans="5:115" ht="6.65" customHeight="1" x14ac:dyDescent="0.2">
      <c r="E88" s="142"/>
      <c r="F88" s="143"/>
      <c r="G88" s="114"/>
      <c r="H88" s="115"/>
      <c r="I88" s="115"/>
      <c r="J88" s="115"/>
      <c r="K88" s="115"/>
      <c r="L88" s="116"/>
      <c r="M88" s="225"/>
      <c r="N88" s="226"/>
      <c r="O88" s="226"/>
      <c r="P88" s="226"/>
      <c r="Q88" s="226"/>
      <c r="R88" s="226"/>
      <c r="S88" s="226"/>
      <c r="T88" s="226"/>
      <c r="U88" s="226"/>
      <c r="V88" s="226"/>
      <c r="W88" s="227"/>
      <c r="X88" s="105"/>
      <c r="Y88" s="106"/>
      <c r="Z88" s="106"/>
      <c r="AA88" s="106"/>
      <c r="AB88" s="106"/>
      <c r="AC88" s="106"/>
      <c r="AD88" s="106"/>
      <c r="AE88" s="106"/>
      <c r="AF88" s="106"/>
      <c r="AG88" s="106"/>
      <c r="AH88" s="106"/>
      <c r="AI88" s="106"/>
      <c r="AJ88" s="106"/>
      <c r="AK88" s="107"/>
      <c r="AL88" s="225" t="s">
        <v>217</v>
      </c>
      <c r="AM88" s="226"/>
      <c r="AN88" s="226"/>
      <c r="AO88" s="226"/>
      <c r="AP88" s="226"/>
      <c r="AQ88" s="226"/>
      <c r="AR88" s="226"/>
      <c r="AS88" s="226"/>
      <c r="AT88" s="226"/>
      <c r="AU88" s="226"/>
      <c r="AV88" s="226"/>
      <c r="AW88" s="226"/>
      <c r="AX88" s="226"/>
      <c r="AY88" s="226"/>
      <c r="AZ88" s="226"/>
      <c r="BA88" s="226"/>
      <c r="BB88" s="226"/>
      <c r="BC88" s="226"/>
      <c r="BD88" s="226"/>
      <c r="BE88" s="226"/>
      <c r="BF88" s="226"/>
      <c r="BG88" s="226"/>
      <c r="BH88" s="227"/>
      <c r="BI88" s="152"/>
      <c r="BJ88" s="131"/>
      <c r="BK88" s="131"/>
      <c r="BL88" s="131"/>
      <c r="BM88" s="139"/>
      <c r="BN88" s="139"/>
      <c r="BO88" s="139"/>
      <c r="BP88" s="131"/>
      <c r="BQ88" s="131"/>
      <c r="BR88" s="139"/>
      <c r="BS88" s="139"/>
      <c r="BT88" s="139"/>
      <c r="BU88" s="131"/>
      <c r="BV88" s="131"/>
      <c r="BW88" s="132"/>
      <c r="BX88" s="169"/>
      <c r="BY88" s="172"/>
      <c r="BZ88" s="172"/>
      <c r="CA88" s="172"/>
      <c r="CB88" s="172"/>
      <c r="CC88" s="172"/>
      <c r="CD88" s="172"/>
      <c r="CE88" s="172"/>
      <c r="CF88" s="172"/>
      <c r="CG88" s="173"/>
      <c r="CH88" s="88"/>
      <c r="CI88" s="88"/>
      <c r="CJ88" s="88"/>
      <c r="CK88" s="88"/>
      <c r="CL88" s="88"/>
      <c r="CM88" s="88"/>
      <c r="CN88" s="88"/>
      <c r="CO88" s="88"/>
      <c r="CP88" s="88"/>
      <c r="CQ88" s="88"/>
      <c r="CR88" s="88"/>
      <c r="CS88" s="88"/>
      <c r="CT88" s="88"/>
      <c r="CU88" s="88"/>
      <c r="CV88" s="88"/>
      <c r="CW88" s="88"/>
      <c r="CX88" s="88"/>
      <c r="CY88" s="88"/>
      <c r="DH88" s="3" t="s">
        <v>130</v>
      </c>
      <c r="DI88" s="3" t="str">
        <f>IF(BM85="","",IF(BM85&lt;=10,"○","×"))</f>
        <v/>
      </c>
      <c r="DJ88" s="3" t="str">
        <f>IF(BR85="","",IF(BR85&lt;100,"○","×"))</f>
        <v/>
      </c>
      <c r="DK88" s="3" t="str">
        <f>IF(AND(DI88="",DJ88=""),"",IF(AND(DI88="○",DJ88="○"),"○","×"))</f>
        <v/>
      </c>
    </row>
    <row r="89" spans="5:115" ht="6.65" customHeight="1" x14ac:dyDescent="0.2">
      <c r="E89" s="144"/>
      <c r="F89" s="145"/>
      <c r="G89" s="117"/>
      <c r="H89" s="118"/>
      <c r="I89" s="118"/>
      <c r="J89" s="118"/>
      <c r="K89" s="118"/>
      <c r="L89" s="119"/>
      <c r="M89" s="255"/>
      <c r="N89" s="256"/>
      <c r="O89" s="256"/>
      <c r="P89" s="256"/>
      <c r="Q89" s="256"/>
      <c r="R89" s="256"/>
      <c r="S89" s="256"/>
      <c r="T89" s="256"/>
      <c r="U89" s="256"/>
      <c r="V89" s="256"/>
      <c r="W89" s="257"/>
      <c r="X89" s="108"/>
      <c r="Y89" s="109"/>
      <c r="Z89" s="109"/>
      <c r="AA89" s="109"/>
      <c r="AB89" s="109"/>
      <c r="AC89" s="109"/>
      <c r="AD89" s="109"/>
      <c r="AE89" s="109"/>
      <c r="AF89" s="109"/>
      <c r="AG89" s="109"/>
      <c r="AH89" s="109"/>
      <c r="AI89" s="109"/>
      <c r="AJ89" s="109"/>
      <c r="AK89" s="110"/>
      <c r="AL89" s="255"/>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7"/>
      <c r="BI89" s="54"/>
      <c r="BJ89" s="55"/>
      <c r="BK89" s="55"/>
      <c r="BL89" s="55"/>
      <c r="BM89" s="55"/>
      <c r="BN89" s="55"/>
      <c r="BO89" s="55"/>
      <c r="BP89" s="55"/>
      <c r="BQ89" s="55"/>
      <c r="BR89" s="55"/>
      <c r="BS89" s="55"/>
      <c r="BT89" s="55"/>
      <c r="BU89" s="55"/>
      <c r="BV89" s="55"/>
      <c r="BW89" s="56"/>
      <c r="BX89" s="176"/>
      <c r="BY89" s="174"/>
      <c r="BZ89" s="174"/>
      <c r="CA89" s="174"/>
      <c r="CB89" s="174"/>
      <c r="CC89" s="174"/>
      <c r="CD89" s="174"/>
      <c r="CE89" s="174"/>
      <c r="CF89" s="174"/>
      <c r="CG89" s="175"/>
      <c r="CH89" s="88"/>
      <c r="CI89" s="88"/>
      <c r="CJ89" s="88"/>
      <c r="CK89" s="88"/>
      <c r="CL89" s="88"/>
      <c r="CM89" s="88"/>
      <c r="CN89" s="88"/>
      <c r="CO89" s="88"/>
      <c r="CP89" s="88"/>
      <c r="CQ89" s="88"/>
      <c r="CR89" s="88"/>
      <c r="CS89" s="88"/>
      <c r="CT89" s="88"/>
      <c r="CU89" s="88"/>
      <c r="CV89" s="88"/>
      <c r="CW89" s="88"/>
      <c r="CX89" s="88"/>
      <c r="CY89" s="88"/>
      <c r="DH89" s="3" t="s">
        <v>131</v>
      </c>
      <c r="DI89" s="3" t="str">
        <f>IF(BM87="","",IF(BM87&lt;=10,"○","×"))</f>
        <v/>
      </c>
      <c r="DJ89" s="3" t="str">
        <f>IF(BR87="","",IF(BR87&lt;200,"○","×"))</f>
        <v/>
      </c>
      <c r="DK89" s="3" t="str">
        <f>IF(AND(DI89="",DJ89=""),"",IF(AND(DI89="○",DJ89="○"),"○","×"))</f>
        <v/>
      </c>
    </row>
    <row r="90" spans="5:115" ht="6.65" customHeight="1" x14ac:dyDescent="0.2">
      <c r="E90" s="140" t="s">
        <v>71</v>
      </c>
      <c r="F90" s="141"/>
      <c r="G90" s="111" t="s">
        <v>140</v>
      </c>
      <c r="H90" s="112"/>
      <c r="I90" s="112"/>
      <c r="J90" s="112"/>
      <c r="K90" s="112"/>
      <c r="L90" s="113"/>
      <c r="M90" s="123" t="s">
        <v>151</v>
      </c>
      <c r="N90" s="106"/>
      <c r="O90" s="106"/>
      <c r="P90" s="106"/>
      <c r="Q90" s="106"/>
      <c r="R90" s="106"/>
      <c r="S90" s="106"/>
      <c r="T90" s="106"/>
      <c r="U90" s="106"/>
      <c r="V90" s="106"/>
      <c r="W90" s="107"/>
      <c r="X90" s="123" t="s">
        <v>85</v>
      </c>
      <c r="Y90" s="106"/>
      <c r="Z90" s="106"/>
      <c r="AA90" s="106"/>
      <c r="AB90" s="106"/>
      <c r="AC90" s="106"/>
      <c r="AD90" s="106"/>
      <c r="AE90" s="106"/>
      <c r="AF90" s="106"/>
      <c r="AG90" s="106"/>
      <c r="AH90" s="106"/>
      <c r="AI90" s="106"/>
      <c r="AJ90" s="106"/>
      <c r="AK90" s="107"/>
      <c r="AL90" s="114" t="s">
        <v>86</v>
      </c>
      <c r="AM90" s="115"/>
      <c r="AN90" s="115"/>
      <c r="AO90" s="115"/>
      <c r="AP90" s="115"/>
      <c r="AQ90" s="115"/>
      <c r="AR90" s="115"/>
      <c r="AS90" s="115"/>
      <c r="AT90" s="115"/>
      <c r="AU90" s="115"/>
      <c r="AV90" s="115"/>
      <c r="AW90" s="115"/>
      <c r="AX90" s="115"/>
      <c r="AY90" s="115"/>
      <c r="AZ90" s="115"/>
      <c r="BA90" s="115"/>
      <c r="BB90" s="115"/>
      <c r="BC90" s="115"/>
      <c r="BD90" s="115"/>
      <c r="BE90" s="115"/>
      <c r="BF90" s="115"/>
      <c r="BG90" s="115"/>
      <c r="BH90" s="116"/>
      <c r="BI90" s="225" t="s">
        <v>90</v>
      </c>
      <c r="BJ90" s="226"/>
      <c r="BK90" s="226"/>
      <c r="BL90" s="226"/>
      <c r="BM90" s="226"/>
      <c r="BN90" s="226"/>
      <c r="BO90" s="226"/>
      <c r="BP90" s="226"/>
      <c r="BQ90" s="226"/>
      <c r="BR90" s="226"/>
      <c r="BS90" s="226"/>
      <c r="BT90" s="226"/>
      <c r="BU90" s="226"/>
      <c r="BV90" s="226"/>
      <c r="BW90" s="227"/>
      <c r="BX90" s="169" t="str">
        <f>IF(BJ92="","",IF(AND(5&lt;=BJ92,BJ92&lt;=6.5),"○",""))</f>
        <v/>
      </c>
      <c r="BY90" s="172"/>
      <c r="BZ90" s="172"/>
      <c r="CA90" s="172"/>
      <c r="CB90" s="172"/>
      <c r="CC90" s="172" t="str">
        <f>IF(BJ92="","",IF(OR(BJ92&lt;5,BJ92&gt;6.5),"○",""))</f>
        <v/>
      </c>
      <c r="CD90" s="172"/>
      <c r="CE90" s="172"/>
      <c r="CF90" s="172"/>
      <c r="CG90" s="173"/>
      <c r="CH90" s="88" t="s">
        <v>94</v>
      </c>
      <c r="CI90" s="88"/>
      <c r="CJ90" s="88"/>
      <c r="CK90" s="88"/>
      <c r="CL90" s="88"/>
      <c r="CM90" s="88"/>
      <c r="CN90" s="88"/>
      <c r="CO90" s="88"/>
      <c r="CP90" s="88"/>
      <c r="CQ90" s="88"/>
      <c r="CR90" s="88"/>
      <c r="CS90" s="88"/>
      <c r="CT90" s="88"/>
      <c r="CU90" s="88"/>
      <c r="CV90" s="88"/>
      <c r="CW90" s="88"/>
      <c r="CX90" s="88"/>
      <c r="CY90" s="88"/>
    </row>
    <row r="91" spans="5:115" ht="6.65" customHeight="1" x14ac:dyDescent="0.2">
      <c r="E91" s="142"/>
      <c r="F91" s="143"/>
      <c r="G91" s="114"/>
      <c r="H91" s="115"/>
      <c r="I91" s="115"/>
      <c r="J91" s="115"/>
      <c r="K91" s="115"/>
      <c r="L91" s="116"/>
      <c r="M91" s="105"/>
      <c r="N91" s="106"/>
      <c r="O91" s="106"/>
      <c r="P91" s="106"/>
      <c r="Q91" s="106"/>
      <c r="R91" s="106"/>
      <c r="S91" s="106"/>
      <c r="T91" s="106"/>
      <c r="U91" s="106"/>
      <c r="V91" s="106"/>
      <c r="W91" s="107"/>
      <c r="X91" s="105"/>
      <c r="Y91" s="106"/>
      <c r="Z91" s="106"/>
      <c r="AA91" s="106"/>
      <c r="AB91" s="106"/>
      <c r="AC91" s="106"/>
      <c r="AD91" s="106"/>
      <c r="AE91" s="106"/>
      <c r="AF91" s="106"/>
      <c r="AG91" s="106"/>
      <c r="AH91" s="106"/>
      <c r="AI91" s="106"/>
      <c r="AJ91" s="106"/>
      <c r="AK91" s="107"/>
      <c r="AL91" s="114"/>
      <c r="AM91" s="115"/>
      <c r="AN91" s="115"/>
      <c r="AO91" s="115"/>
      <c r="AP91" s="115"/>
      <c r="AQ91" s="115"/>
      <c r="AR91" s="115"/>
      <c r="AS91" s="115"/>
      <c r="AT91" s="115"/>
      <c r="AU91" s="115"/>
      <c r="AV91" s="115"/>
      <c r="AW91" s="115"/>
      <c r="AX91" s="115"/>
      <c r="AY91" s="115"/>
      <c r="AZ91" s="115"/>
      <c r="BA91" s="115"/>
      <c r="BB91" s="115"/>
      <c r="BC91" s="115"/>
      <c r="BD91" s="115"/>
      <c r="BE91" s="115"/>
      <c r="BF91" s="115"/>
      <c r="BG91" s="115"/>
      <c r="BH91" s="116"/>
      <c r="BI91" s="225"/>
      <c r="BJ91" s="226"/>
      <c r="BK91" s="226"/>
      <c r="BL91" s="226"/>
      <c r="BM91" s="226"/>
      <c r="BN91" s="226"/>
      <c r="BO91" s="226"/>
      <c r="BP91" s="226"/>
      <c r="BQ91" s="226"/>
      <c r="BR91" s="226"/>
      <c r="BS91" s="226"/>
      <c r="BT91" s="226"/>
      <c r="BU91" s="226"/>
      <c r="BV91" s="226"/>
      <c r="BW91" s="227"/>
      <c r="BX91" s="169"/>
      <c r="BY91" s="172"/>
      <c r="BZ91" s="172"/>
      <c r="CA91" s="172"/>
      <c r="CB91" s="172"/>
      <c r="CC91" s="172"/>
      <c r="CD91" s="172"/>
      <c r="CE91" s="172"/>
      <c r="CF91" s="172"/>
      <c r="CG91" s="173"/>
      <c r="CH91" s="88"/>
      <c r="CI91" s="88"/>
      <c r="CJ91" s="88"/>
      <c r="CK91" s="88"/>
      <c r="CL91" s="88"/>
      <c r="CM91" s="88"/>
      <c r="CN91" s="88"/>
      <c r="CO91" s="88"/>
      <c r="CP91" s="88"/>
      <c r="CQ91" s="88"/>
      <c r="CR91" s="88"/>
      <c r="CS91" s="88"/>
      <c r="CT91" s="88"/>
      <c r="CU91" s="88"/>
      <c r="CV91" s="88"/>
      <c r="CW91" s="88"/>
      <c r="CX91" s="88"/>
      <c r="CY91" s="88"/>
    </row>
    <row r="92" spans="5:115" ht="6.65" customHeight="1" x14ac:dyDescent="0.2">
      <c r="E92" s="142"/>
      <c r="F92" s="143"/>
      <c r="G92" s="114"/>
      <c r="H92" s="115"/>
      <c r="I92" s="115"/>
      <c r="J92" s="115"/>
      <c r="K92" s="115"/>
      <c r="L92" s="116"/>
      <c r="M92" s="105"/>
      <c r="N92" s="106"/>
      <c r="O92" s="106"/>
      <c r="P92" s="106"/>
      <c r="Q92" s="106"/>
      <c r="R92" s="106"/>
      <c r="S92" s="106"/>
      <c r="T92" s="106"/>
      <c r="U92" s="106"/>
      <c r="V92" s="106"/>
      <c r="W92" s="107"/>
      <c r="X92" s="105"/>
      <c r="Y92" s="106"/>
      <c r="Z92" s="106"/>
      <c r="AA92" s="106"/>
      <c r="AB92" s="106"/>
      <c r="AC92" s="106"/>
      <c r="AD92" s="106"/>
      <c r="AE92" s="106"/>
      <c r="AF92" s="106"/>
      <c r="AG92" s="106"/>
      <c r="AH92" s="106"/>
      <c r="AI92" s="106"/>
      <c r="AJ92" s="106"/>
      <c r="AK92" s="107"/>
      <c r="AL92" s="105" t="s">
        <v>218</v>
      </c>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7"/>
      <c r="BI92" s="40"/>
      <c r="BJ92" s="228"/>
      <c r="BK92" s="228"/>
      <c r="BL92" s="228"/>
      <c r="BM92" s="228"/>
      <c r="BN92" s="228"/>
      <c r="BO92" s="228"/>
      <c r="BP92" s="228"/>
      <c r="BQ92" s="228"/>
      <c r="BR92" s="228"/>
      <c r="BS92" s="217" t="s">
        <v>30</v>
      </c>
      <c r="BT92" s="217"/>
      <c r="BU92" s="217"/>
      <c r="BV92" s="53"/>
      <c r="BW92" s="42"/>
      <c r="BX92" s="169"/>
      <c r="BY92" s="172"/>
      <c r="BZ92" s="172"/>
      <c r="CA92" s="172"/>
      <c r="CB92" s="172"/>
      <c r="CC92" s="172"/>
      <c r="CD92" s="172"/>
      <c r="CE92" s="172"/>
      <c r="CF92" s="172"/>
      <c r="CG92" s="173"/>
      <c r="CH92" s="88"/>
      <c r="CI92" s="88"/>
      <c r="CJ92" s="88"/>
      <c r="CK92" s="88"/>
      <c r="CL92" s="88"/>
      <c r="CM92" s="88"/>
      <c r="CN92" s="88"/>
      <c r="CO92" s="88"/>
      <c r="CP92" s="88"/>
      <c r="CQ92" s="88"/>
      <c r="CR92" s="88"/>
      <c r="CS92" s="88"/>
      <c r="CT92" s="88"/>
      <c r="CU92" s="88"/>
      <c r="CV92" s="88"/>
      <c r="CW92" s="88"/>
      <c r="CX92" s="88"/>
      <c r="CY92" s="88"/>
    </row>
    <row r="93" spans="5:115" ht="6.65" customHeight="1" x14ac:dyDescent="0.2">
      <c r="E93" s="144"/>
      <c r="F93" s="145"/>
      <c r="G93" s="117"/>
      <c r="H93" s="118"/>
      <c r="I93" s="118"/>
      <c r="J93" s="118"/>
      <c r="K93" s="118"/>
      <c r="L93" s="119"/>
      <c r="M93" s="108"/>
      <c r="N93" s="109"/>
      <c r="O93" s="109"/>
      <c r="P93" s="109"/>
      <c r="Q93" s="109"/>
      <c r="R93" s="109"/>
      <c r="S93" s="109"/>
      <c r="T93" s="109"/>
      <c r="U93" s="109"/>
      <c r="V93" s="109"/>
      <c r="W93" s="110"/>
      <c r="X93" s="108"/>
      <c r="Y93" s="109"/>
      <c r="Z93" s="109"/>
      <c r="AA93" s="109"/>
      <c r="AB93" s="109"/>
      <c r="AC93" s="109"/>
      <c r="AD93" s="109"/>
      <c r="AE93" s="109"/>
      <c r="AF93" s="109"/>
      <c r="AG93" s="109"/>
      <c r="AH93" s="109"/>
      <c r="AI93" s="109"/>
      <c r="AJ93" s="109"/>
      <c r="AK93" s="110"/>
      <c r="AL93" s="108"/>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10"/>
      <c r="BI93" s="40"/>
      <c r="BJ93" s="229"/>
      <c r="BK93" s="229"/>
      <c r="BL93" s="229"/>
      <c r="BM93" s="229"/>
      <c r="BN93" s="229"/>
      <c r="BO93" s="229"/>
      <c r="BP93" s="229"/>
      <c r="BQ93" s="229"/>
      <c r="BR93" s="229"/>
      <c r="BS93" s="218"/>
      <c r="BT93" s="218"/>
      <c r="BU93" s="218"/>
      <c r="BV93" s="53"/>
      <c r="BW93" s="42"/>
      <c r="BX93" s="176"/>
      <c r="BY93" s="174"/>
      <c r="BZ93" s="174"/>
      <c r="CA93" s="174"/>
      <c r="CB93" s="174"/>
      <c r="CC93" s="174"/>
      <c r="CD93" s="174"/>
      <c r="CE93" s="174"/>
      <c r="CF93" s="174"/>
      <c r="CG93" s="175"/>
      <c r="CH93" s="88"/>
      <c r="CI93" s="88"/>
      <c r="CJ93" s="88"/>
      <c r="CK93" s="88"/>
      <c r="CL93" s="88"/>
      <c r="CM93" s="88"/>
      <c r="CN93" s="88"/>
      <c r="CO93" s="88"/>
      <c r="CP93" s="88"/>
      <c r="CQ93" s="88"/>
      <c r="CR93" s="88"/>
      <c r="CS93" s="88"/>
      <c r="CT93" s="88"/>
      <c r="CU93" s="88"/>
      <c r="CV93" s="88"/>
      <c r="CW93" s="88"/>
      <c r="CX93" s="88"/>
      <c r="CY93" s="88"/>
    </row>
    <row r="94" spans="5:115" ht="6.65" customHeight="1" x14ac:dyDescent="0.2">
      <c r="E94" s="140" t="s">
        <v>72</v>
      </c>
      <c r="F94" s="141"/>
      <c r="G94" s="111" t="s">
        <v>139</v>
      </c>
      <c r="H94" s="112"/>
      <c r="I94" s="112"/>
      <c r="J94" s="112"/>
      <c r="K94" s="112"/>
      <c r="L94" s="113"/>
      <c r="M94" s="111" t="s">
        <v>152</v>
      </c>
      <c r="N94" s="112"/>
      <c r="O94" s="112"/>
      <c r="P94" s="112"/>
      <c r="Q94" s="112"/>
      <c r="R94" s="112"/>
      <c r="S94" s="112"/>
      <c r="T94" s="112"/>
      <c r="U94" s="112"/>
      <c r="V94" s="112"/>
      <c r="W94" s="113"/>
      <c r="X94" s="111" t="s">
        <v>85</v>
      </c>
      <c r="Y94" s="112"/>
      <c r="Z94" s="112"/>
      <c r="AA94" s="112"/>
      <c r="AB94" s="112"/>
      <c r="AC94" s="112"/>
      <c r="AD94" s="112"/>
      <c r="AE94" s="112"/>
      <c r="AF94" s="112"/>
      <c r="AG94" s="112"/>
      <c r="AH94" s="112"/>
      <c r="AI94" s="112"/>
      <c r="AJ94" s="112"/>
      <c r="AK94" s="113"/>
      <c r="AL94" s="114" t="s">
        <v>86</v>
      </c>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6"/>
      <c r="BI94" s="157" t="s">
        <v>91</v>
      </c>
      <c r="BJ94" s="158"/>
      <c r="BK94" s="158"/>
      <c r="BL94" s="158"/>
      <c r="BM94" s="158"/>
      <c r="BN94" s="158" t="s">
        <v>45</v>
      </c>
      <c r="BO94" s="180"/>
      <c r="BP94" s="180"/>
      <c r="BQ94" s="180"/>
      <c r="BR94" s="180"/>
      <c r="BS94" s="180"/>
      <c r="BT94" s="158" t="s">
        <v>30</v>
      </c>
      <c r="BU94" s="158"/>
      <c r="BV94" s="158"/>
      <c r="BW94" s="31"/>
      <c r="BX94" s="157" t="str">
        <f>IF(OR(BO94="",BO96=""),"",IF(AND(BO94&lt;=15,BO96&gt;=9.5),"○",""))</f>
        <v/>
      </c>
      <c r="BY94" s="158"/>
      <c r="BZ94" s="158"/>
      <c r="CA94" s="158"/>
      <c r="CB94" s="159"/>
      <c r="CC94" s="163" t="str">
        <f>IF(OR(BO94="",BO96=""),"",IF(OR(BO94&gt;15,BO96&lt;9.5),"○",""))</f>
        <v/>
      </c>
      <c r="CD94" s="158"/>
      <c r="CE94" s="158"/>
      <c r="CF94" s="158"/>
      <c r="CG94" s="164"/>
      <c r="CH94" s="111" t="s">
        <v>94</v>
      </c>
      <c r="CI94" s="112"/>
      <c r="CJ94" s="112"/>
      <c r="CK94" s="112"/>
      <c r="CL94" s="112"/>
      <c r="CM94" s="112"/>
      <c r="CN94" s="112"/>
      <c r="CO94" s="112"/>
      <c r="CP94" s="112"/>
      <c r="CQ94" s="112"/>
      <c r="CR94" s="112"/>
      <c r="CS94" s="112"/>
      <c r="CT94" s="112"/>
      <c r="CU94" s="112"/>
      <c r="CV94" s="112"/>
      <c r="CW94" s="112"/>
      <c r="CX94" s="112"/>
      <c r="CY94" s="113"/>
    </row>
    <row r="95" spans="5:115" ht="6.65" customHeight="1" x14ac:dyDescent="0.2">
      <c r="E95" s="142"/>
      <c r="F95" s="143"/>
      <c r="G95" s="114"/>
      <c r="H95" s="115"/>
      <c r="I95" s="115"/>
      <c r="J95" s="115"/>
      <c r="K95" s="115"/>
      <c r="L95" s="116"/>
      <c r="M95" s="114"/>
      <c r="N95" s="115"/>
      <c r="O95" s="115"/>
      <c r="P95" s="115"/>
      <c r="Q95" s="115"/>
      <c r="R95" s="115"/>
      <c r="S95" s="115"/>
      <c r="T95" s="115"/>
      <c r="U95" s="115"/>
      <c r="V95" s="115"/>
      <c r="W95" s="116"/>
      <c r="X95" s="114"/>
      <c r="Y95" s="115"/>
      <c r="Z95" s="115"/>
      <c r="AA95" s="115"/>
      <c r="AB95" s="115"/>
      <c r="AC95" s="115"/>
      <c r="AD95" s="115"/>
      <c r="AE95" s="115"/>
      <c r="AF95" s="115"/>
      <c r="AG95" s="115"/>
      <c r="AH95" s="115"/>
      <c r="AI95" s="115"/>
      <c r="AJ95" s="115"/>
      <c r="AK95" s="116"/>
      <c r="AL95" s="114"/>
      <c r="AM95" s="115"/>
      <c r="AN95" s="115"/>
      <c r="AO95" s="115"/>
      <c r="AP95" s="115"/>
      <c r="AQ95" s="115"/>
      <c r="AR95" s="115"/>
      <c r="AS95" s="115"/>
      <c r="AT95" s="115"/>
      <c r="AU95" s="115"/>
      <c r="AV95" s="115"/>
      <c r="AW95" s="115"/>
      <c r="AX95" s="115"/>
      <c r="AY95" s="115"/>
      <c r="AZ95" s="115"/>
      <c r="BA95" s="115"/>
      <c r="BB95" s="115"/>
      <c r="BC95" s="115"/>
      <c r="BD95" s="115"/>
      <c r="BE95" s="115"/>
      <c r="BF95" s="115"/>
      <c r="BG95" s="115"/>
      <c r="BH95" s="116"/>
      <c r="BI95" s="152"/>
      <c r="BJ95" s="131"/>
      <c r="BK95" s="131"/>
      <c r="BL95" s="131"/>
      <c r="BM95" s="131"/>
      <c r="BN95" s="131"/>
      <c r="BO95" s="181"/>
      <c r="BP95" s="181"/>
      <c r="BQ95" s="181"/>
      <c r="BR95" s="181"/>
      <c r="BS95" s="181"/>
      <c r="BT95" s="131"/>
      <c r="BU95" s="131"/>
      <c r="BV95" s="131"/>
      <c r="BW95" s="42"/>
      <c r="BX95" s="152"/>
      <c r="BY95" s="131"/>
      <c r="BZ95" s="131"/>
      <c r="CA95" s="131"/>
      <c r="CB95" s="160"/>
      <c r="CC95" s="147"/>
      <c r="CD95" s="131"/>
      <c r="CE95" s="131"/>
      <c r="CF95" s="131"/>
      <c r="CG95" s="132"/>
      <c r="CH95" s="114"/>
      <c r="CI95" s="115"/>
      <c r="CJ95" s="115"/>
      <c r="CK95" s="115"/>
      <c r="CL95" s="115"/>
      <c r="CM95" s="115"/>
      <c r="CN95" s="115"/>
      <c r="CO95" s="115"/>
      <c r="CP95" s="115"/>
      <c r="CQ95" s="115"/>
      <c r="CR95" s="115"/>
      <c r="CS95" s="115"/>
      <c r="CT95" s="115"/>
      <c r="CU95" s="115"/>
      <c r="CV95" s="115"/>
      <c r="CW95" s="115"/>
      <c r="CX95" s="115"/>
      <c r="CY95" s="116"/>
    </row>
    <row r="96" spans="5:115" ht="6.65" customHeight="1" x14ac:dyDescent="0.2">
      <c r="E96" s="142"/>
      <c r="F96" s="143"/>
      <c r="G96" s="114"/>
      <c r="H96" s="115"/>
      <c r="I96" s="115"/>
      <c r="J96" s="115"/>
      <c r="K96" s="115"/>
      <c r="L96" s="116"/>
      <c r="M96" s="114"/>
      <c r="N96" s="115"/>
      <c r="O96" s="115"/>
      <c r="P96" s="115"/>
      <c r="Q96" s="115"/>
      <c r="R96" s="115"/>
      <c r="S96" s="115"/>
      <c r="T96" s="115"/>
      <c r="U96" s="115"/>
      <c r="V96" s="115"/>
      <c r="W96" s="116"/>
      <c r="X96" s="114"/>
      <c r="Y96" s="115"/>
      <c r="Z96" s="115"/>
      <c r="AA96" s="115"/>
      <c r="AB96" s="115"/>
      <c r="AC96" s="115"/>
      <c r="AD96" s="115"/>
      <c r="AE96" s="115"/>
      <c r="AF96" s="115"/>
      <c r="AG96" s="115"/>
      <c r="AH96" s="115"/>
      <c r="AI96" s="115"/>
      <c r="AJ96" s="115"/>
      <c r="AK96" s="116"/>
      <c r="AL96" s="299" t="s">
        <v>219</v>
      </c>
      <c r="AM96" s="300"/>
      <c r="AN96" s="300"/>
      <c r="AO96" s="300"/>
      <c r="AP96" s="300"/>
      <c r="AQ96" s="300"/>
      <c r="AR96" s="300"/>
      <c r="AS96" s="300"/>
      <c r="AT96" s="300"/>
      <c r="AU96" s="300"/>
      <c r="AV96" s="300"/>
      <c r="AW96" s="300"/>
      <c r="AX96" s="300"/>
      <c r="AY96" s="300"/>
      <c r="AZ96" s="300"/>
      <c r="BA96" s="300"/>
      <c r="BB96" s="300"/>
      <c r="BC96" s="300"/>
      <c r="BD96" s="300"/>
      <c r="BE96" s="300"/>
      <c r="BF96" s="300"/>
      <c r="BG96" s="300"/>
      <c r="BH96" s="301"/>
      <c r="BI96" s="152" t="s">
        <v>92</v>
      </c>
      <c r="BJ96" s="131"/>
      <c r="BK96" s="131"/>
      <c r="BL96" s="131"/>
      <c r="BM96" s="131"/>
      <c r="BN96" s="131" t="s">
        <v>93</v>
      </c>
      <c r="BO96" s="151"/>
      <c r="BP96" s="151"/>
      <c r="BQ96" s="151"/>
      <c r="BR96" s="151"/>
      <c r="BS96" s="151"/>
      <c r="BT96" s="131" t="s">
        <v>30</v>
      </c>
      <c r="BU96" s="131"/>
      <c r="BV96" s="131"/>
      <c r="BW96" s="42"/>
      <c r="BX96" s="152"/>
      <c r="BY96" s="131"/>
      <c r="BZ96" s="131"/>
      <c r="CA96" s="131"/>
      <c r="CB96" s="160"/>
      <c r="CC96" s="147"/>
      <c r="CD96" s="131"/>
      <c r="CE96" s="131"/>
      <c r="CF96" s="131"/>
      <c r="CG96" s="132"/>
      <c r="CH96" s="114"/>
      <c r="CI96" s="115"/>
      <c r="CJ96" s="115"/>
      <c r="CK96" s="115"/>
      <c r="CL96" s="115"/>
      <c r="CM96" s="115"/>
      <c r="CN96" s="115"/>
      <c r="CO96" s="115"/>
      <c r="CP96" s="115"/>
      <c r="CQ96" s="115"/>
      <c r="CR96" s="115"/>
      <c r="CS96" s="115"/>
      <c r="CT96" s="115"/>
      <c r="CU96" s="115"/>
      <c r="CV96" s="115"/>
      <c r="CW96" s="115"/>
      <c r="CX96" s="115"/>
      <c r="CY96" s="116"/>
    </row>
    <row r="97" spans="5:103" ht="6.65" customHeight="1" x14ac:dyDescent="0.2">
      <c r="E97" s="142"/>
      <c r="F97" s="143"/>
      <c r="G97" s="114"/>
      <c r="H97" s="115"/>
      <c r="I97" s="115"/>
      <c r="J97" s="115"/>
      <c r="K97" s="115"/>
      <c r="L97" s="116"/>
      <c r="M97" s="114"/>
      <c r="N97" s="115"/>
      <c r="O97" s="115"/>
      <c r="P97" s="115"/>
      <c r="Q97" s="115"/>
      <c r="R97" s="115"/>
      <c r="S97" s="115"/>
      <c r="T97" s="115"/>
      <c r="U97" s="115"/>
      <c r="V97" s="115"/>
      <c r="W97" s="116"/>
      <c r="X97" s="114"/>
      <c r="Y97" s="115"/>
      <c r="Z97" s="115"/>
      <c r="AA97" s="115"/>
      <c r="AB97" s="115"/>
      <c r="AC97" s="115"/>
      <c r="AD97" s="115"/>
      <c r="AE97" s="115"/>
      <c r="AF97" s="115"/>
      <c r="AG97" s="115"/>
      <c r="AH97" s="115"/>
      <c r="AI97" s="115"/>
      <c r="AJ97" s="115"/>
      <c r="AK97" s="116"/>
      <c r="AL97" s="299"/>
      <c r="AM97" s="300"/>
      <c r="AN97" s="300"/>
      <c r="AO97" s="300"/>
      <c r="AP97" s="300"/>
      <c r="AQ97" s="300"/>
      <c r="AR97" s="300"/>
      <c r="AS97" s="300"/>
      <c r="AT97" s="300"/>
      <c r="AU97" s="300"/>
      <c r="AV97" s="300"/>
      <c r="AW97" s="300"/>
      <c r="AX97" s="300"/>
      <c r="AY97" s="300"/>
      <c r="AZ97" s="300"/>
      <c r="BA97" s="300"/>
      <c r="BB97" s="300"/>
      <c r="BC97" s="300"/>
      <c r="BD97" s="300"/>
      <c r="BE97" s="300"/>
      <c r="BF97" s="300"/>
      <c r="BG97" s="300"/>
      <c r="BH97" s="301"/>
      <c r="BI97" s="152"/>
      <c r="BJ97" s="131"/>
      <c r="BK97" s="131"/>
      <c r="BL97" s="131"/>
      <c r="BM97" s="131"/>
      <c r="BN97" s="131"/>
      <c r="BO97" s="139"/>
      <c r="BP97" s="139"/>
      <c r="BQ97" s="139"/>
      <c r="BR97" s="139"/>
      <c r="BS97" s="139"/>
      <c r="BT97" s="131"/>
      <c r="BU97" s="131"/>
      <c r="BV97" s="131"/>
      <c r="BW97" s="42"/>
      <c r="BX97" s="152"/>
      <c r="BY97" s="131"/>
      <c r="BZ97" s="131"/>
      <c r="CA97" s="131"/>
      <c r="CB97" s="160"/>
      <c r="CC97" s="147"/>
      <c r="CD97" s="131"/>
      <c r="CE97" s="131"/>
      <c r="CF97" s="131"/>
      <c r="CG97" s="132"/>
      <c r="CH97" s="114"/>
      <c r="CI97" s="115"/>
      <c r="CJ97" s="115"/>
      <c r="CK97" s="115"/>
      <c r="CL97" s="115"/>
      <c r="CM97" s="115"/>
      <c r="CN97" s="115"/>
      <c r="CO97" s="115"/>
      <c r="CP97" s="115"/>
      <c r="CQ97" s="115"/>
      <c r="CR97" s="115"/>
      <c r="CS97" s="115"/>
      <c r="CT97" s="115"/>
      <c r="CU97" s="115"/>
      <c r="CV97" s="115"/>
      <c r="CW97" s="115"/>
      <c r="CX97" s="115"/>
      <c r="CY97" s="116"/>
    </row>
    <row r="98" spans="5:103" ht="6.65" customHeight="1" x14ac:dyDescent="0.2">
      <c r="E98" s="144"/>
      <c r="F98" s="145"/>
      <c r="G98" s="117"/>
      <c r="H98" s="118"/>
      <c r="I98" s="118"/>
      <c r="J98" s="118"/>
      <c r="K98" s="118"/>
      <c r="L98" s="119"/>
      <c r="M98" s="117"/>
      <c r="N98" s="118"/>
      <c r="O98" s="118"/>
      <c r="P98" s="118"/>
      <c r="Q98" s="118"/>
      <c r="R98" s="118"/>
      <c r="S98" s="118"/>
      <c r="T98" s="118"/>
      <c r="U98" s="118"/>
      <c r="V98" s="118"/>
      <c r="W98" s="119"/>
      <c r="X98" s="117"/>
      <c r="Y98" s="118"/>
      <c r="Z98" s="118"/>
      <c r="AA98" s="118"/>
      <c r="AB98" s="118"/>
      <c r="AC98" s="118"/>
      <c r="AD98" s="118"/>
      <c r="AE98" s="118"/>
      <c r="AF98" s="118"/>
      <c r="AG98" s="118"/>
      <c r="AH98" s="118"/>
      <c r="AI98" s="118"/>
      <c r="AJ98" s="118"/>
      <c r="AK98" s="119"/>
      <c r="AL98" s="40"/>
      <c r="AM98" s="53"/>
      <c r="AN98" s="53"/>
      <c r="AO98" s="53"/>
      <c r="AP98" s="53"/>
      <c r="AQ98" s="53"/>
      <c r="AR98" s="53"/>
      <c r="AS98" s="53"/>
      <c r="AT98" s="53"/>
      <c r="AU98" s="53"/>
      <c r="AV98" s="53"/>
      <c r="AW98" s="53"/>
      <c r="AX98" s="53"/>
      <c r="AY98" s="53"/>
      <c r="AZ98" s="53"/>
      <c r="BA98" s="53"/>
      <c r="BB98" s="53"/>
      <c r="BC98" s="53"/>
      <c r="BD98" s="53"/>
      <c r="BE98" s="53"/>
      <c r="BF98" s="53"/>
      <c r="BG98" s="53"/>
      <c r="BH98" s="42"/>
      <c r="BI98" s="40"/>
      <c r="BJ98" s="53"/>
      <c r="BK98" s="53"/>
      <c r="BL98" s="53"/>
      <c r="BM98" s="53"/>
      <c r="BN98" s="53"/>
      <c r="BO98" s="53"/>
      <c r="BP98" s="53"/>
      <c r="BQ98" s="53"/>
      <c r="BR98" s="53"/>
      <c r="BS98" s="53"/>
      <c r="BT98" s="53"/>
      <c r="BU98" s="53"/>
      <c r="BV98" s="53"/>
      <c r="BW98" s="42"/>
      <c r="BX98" s="161"/>
      <c r="BY98" s="149"/>
      <c r="BZ98" s="149"/>
      <c r="CA98" s="149"/>
      <c r="CB98" s="162"/>
      <c r="CC98" s="148"/>
      <c r="CD98" s="149"/>
      <c r="CE98" s="149"/>
      <c r="CF98" s="149"/>
      <c r="CG98" s="150"/>
      <c r="CH98" s="117"/>
      <c r="CI98" s="118"/>
      <c r="CJ98" s="118"/>
      <c r="CK98" s="118"/>
      <c r="CL98" s="118"/>
      <c r="CM98" s="118"/>
      <c r="CN98" s="118"/>
      <c r="CO98" s="118"/>
      <c r="CP98" s="118"/>
      <c r="CQ98" s="118"/>
      <c r="CR98" s="118"/>
      <c r="CS98" s="118"/>
      <c r="CT98" s="118"/>
      <c r="CU98" s="118"/>
      <c r="CV98" s="118"/>
      <c r="CW98" s="118"/>
      <c r="CX98" s="118"/>
      <c r="CY98" s="119"/>
    </row>
    <row r="99" spans="5:103" ht="6.65" customHeight="1" x14ac:dyDescent="0.2">
      <c r="E99" s="140" t="s">
        <v>73</v>
      </c>
      <c r="F99" s="141"/>
      <c r="G99" s="111" t="s">
        <v>160</v>
      </c>
      <c r="H99" s="112"/>
      <c r="I99" s="112"/>
      <c r="J99" s="112"/>
      <c r="K99" s="112"/>
      <c r="L99" s="113"/>
      <c r="M99" s="249" t="s">
        <v>6</v>
      </c>
      <c r="N99" s="250"/>
      <c r="O99" s="250"/>
      <c r="P99" s="250"/>
      <c r="Q99" s="250"/>
      <c r="R99" s="250"/>
      <c r="S99" s="250"/>
      <c r="T99" s="250"/>
      <c r="U99" s="250"/>
      <c r="V99" s="250"/>
      <c r="W99" s="251"/>
      <c r="X99" s="120" t="s">
        <v>8</v>
      </c>
      <c r="Y99" s="121"/>
      <c r="Z99" s="121"/>
      <c r="AA99" s="121"/>
      <c r="AB99" s="121"/>
      <c r="AC99" s="121"/>
      <c r="AD99" s="121"/>
      <c r="AE99" s="121"/>
      <c r="AF99" s="121"/>
      <c r="AG99" s="121"/>
      <c r="AH99" s="121"/>
      <c r="AI99" s="121"/>
      <c r="AJ99" s="121"/>
      <c r="AK99" s="122"/>
      <c r="AL99" s="102" t="s">
        <v>38</v>
      </c>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4"/>
      <c r="BI99" s="102"/>
      <c r="BJ99" s="103"/>
      <c r="BK99" s="103"/>
      <c r="BL99" s="103"/>
      <c r="BM99" s="103"/>
      <c r="BN99" s="103"/>
      <c r="BO99" s="103"/>
      <c r="BP99" s="103"/>
      <c r="BQ99" s="103"/>
      <c r="BR99" s="103"/>
      <c r="BS99" s="103"/>
      <c r="BT99" s="103"/>
      <c r="BU99" s="103"/>
      <c r="BV99" s="103"/>
      <c r="BW99" s="104"/>
      <c r="BX99" s="201"/>
      <c r="BY99" s="153"/>
      <c r="BZ99" s="153"/>
      <c r="CA99" s="153"/>
      <c r="CB99" s="317"/>
      <c r="CC99" s="202"/>
      <c r="CD99" s="153"/>
      <c r="CE99" s="153"/>
      <c r="CF99" s="153"/>
      <c r="CG99" s="203"/>
      <c r="CH99" s="84" t="s">
        <v>34</v>
      </c>
      <c r="CI99" s="84"/>
      <c r="CJ99" s="84"/>
      <c r="CK99" s="84"/>
      <c r="CL99" s="84"/>
      <c r="CM99" s="84"/>
      <c r="CN99" s="84"/>
      <c r="CO99" s="84"/>
      <c r="CP99" s="84"/>
      <c r="CQ99" s="84"/>
      <c r="CR99" s="84"/>
      <c r="CS99" s="84"/>
      <c r="CT99" s="84"/>
      <c r="CU99" s="84"/>
      <c r="CV99" s="84"/>
      <c r="CW99" s="84"/>
      <c r="CX99" s="84"/>
      <c r="CY99" s="84"/>
    </row>
    <row r="100" spans="5:103" ht="6.65" customHeight="1" x14ac:dyDescent="0.2">
      <c r="E100" s="142"/>
      <c r="F100" s="143"/>
      <c r="G100" s="114"/>
      <c r="H100" s="115"/>
      <c r="I100" s="115"/>
      <c r="J100" s="115"/>
      <c r="K100" s="115"/>
      <c r="L100" s="116"/>
      <c r="M100" s="225"/>
      <c r="N100" s="226"/>
      <c r="O100" s="226"/>
      <c r="P100" s="226"/>
      <c r="Q100" s="226"/>
      <c r="R100" s="226"/>
      <c r="S100" s="226"/>
      <c r="T100" s="226"/>
      <c r="U100" s="226"/>
      <c r="V100" s="226"/>
      <c r="W100" s="227"/>
      <c r="X100" s="123"/>
      <c r="Y100" s="124"/>
      <c r="Z100" s="124"/>
      <c r="AA100" s="124"/>
      <c r="AB100" s="124"/>
      <c r="AC100" s="124"/>
      <c r="AD100" s="124"/>
      <c r="AE100" s="124"/>
      <c r="AF100" s="124"/>
      <c r="AG100" s="124"/>
      <c r="AH100" s="124"/>
      <c r="AI100" s="124"/>
      <c r="AJ100" s="124"/>
      <c r="AK100" s="125"/>
      <c r="AL100" s="105"/>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7"/>
      <c r="BI100" s="105"/>
      <c r="BJ100" s="106"/>
      <c r="BK100" s="106"/>
      <c r="BL100" s="106"/>
      <c r="BM100" s="106"/>
      <c r="BN100" s="106"/>
      <c r="BO100" s="106"/>
      <c r="BP100" s="106"/>
      <c r="BQ100" s="106"/>
      <c r="BR100" s="106"/>
      <c r="BS100" s="106"/>
      <c r="BT100" s="106"/>
      <c r="BU100" s="106"/>
      <c r="BV100" s="106"/>
      <c r="BW100" s="107"/>
      <c r="BX100" s="234"/>
      <c r="BY100" s="151"/>
      <c r="BZ100" s="151"/>
      <c r="CA100" s="151"/>
      <c r="CB100" s="318"/>
      <c r="CC100" s="262"/>
      <c r="CD100" s="151"/>
      <c r="CE100" s="151"/>
      <c r="CF100" s="151"/>
      <c r="CG100" s="186"/>
      <c r="CH100" s="84"/>
      <c r="CI100" s="84"/>
      <c r="CJ100" s="84"/>
      <c r="CK100" s="84"/>
      <c r="CL100" s="84"/>
      <c r="CM100" s="84"/>
      <c r="CN100" s="84"/>
      <c r="CO100" s="84"/>
      <c r="CP100" s="84"/>
      <c r="CQ100" s="84"/>
      <c r="CR100" s="84"/>
      <c r="CS100" s="84"/>
      <c r="CT100" s="84"/>
      <c r="CU100" s="84"/>
      <c r="CV100" s="84"/>
      <c r="CW100" s="84"/>
      <c r="CX100" s="84"/>
      <c r="CY100" s="84"/>
    </row>
    <row r="101" spans="5:103" ht="6.65" customHeight="1" x14ac:dyDescent="0.2">
      <c r="E101" s="142"/>
      <c r="F101" s="143"/>
      <c r="G101" s="114"/>
      <c r="H101" s="115"/>
      <c r="I101" s="115"/>
      <c r="J101" s="115"/>
      <c r="K101" s="115"/>
      <c r="L101" s="116"/>
      <c r="M101" s="225"/>
      <c r="N101" s="226"/>
      <c r="O101" s="226"/>
      <c r="P101" s="226"/>
      <c r="Q101" s="226"/>
      <c r="R101" s="226"/>
      <c r="S101" s="226"/>
      <c r="T101" s="226"/>
      <c r="U101" s="226"/>
      <c r="V101" s="226"/>
      <c r="W101" s="227"/>
      <c r="X101" s="123"/>
      <c r="Y101" s="124"/>
      <c r="Z101" s="124"/>
      <c r="AA101" s="124"/>
      <c r="AB101" s="124"/>
      <c r="AC101" s="124"/>
      <c r="AD101" s="124"/>
      <c r="AE101" s="124"/>
      <c r="AF101" s="124"/>
      <c r="AG101" s="124"/>
      <c r="AH101" s="124"/>
      <c r="AI101" s="124"/>
      <c r="AJ101" s="124"/>
      <c r="AK101" s="125"/>
      <c r="AL101" s="105" t="s">
        <v>87</v>
      </c>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7"/>
      <c r="BI101" s="105"/>
      <c r="BJ101" s="106"/>
      <c r="BK101" s="106"/>
      <c r="BL101" s="106"/>
      <c r="BM101" s="106"/>
      <c r="BN101" s="106"/>
      <c r="BO101" s="106"/>
      <c r="BP101" s="106"/>
      <c r="BQ101" s="106"/>
      <c r="BR101" s="106"/>
      <c r="BS101" s="106"/>
      <c r="BT101" s="106"/>
      <c r="BU101" s="106"/>
      <c r="BV101" s="106"/>
      <c r="BW101" s="107"/>
      <c r="BX101" s="234"/>
      <c r="BY101" s="151"/>
      <c r="BZ101" s="151"/>
      <c r="CA101" s="151"/>
      <c r="CB101" s="318"/>
      <c r="CC101" s="262"/>
      <c r="CD101" s="151"/>
      <c r="CE101" s="151"/>
      <c r="CF101" s="151"/>
      <c r="CG101" s="186"/>
      <c r="CH101" s="84"/>
      <c r="CI101" s="84"/>
      <c r="CJ101" s="84"/>
      <c r="CK101" s="84"/>
      <c r="CL101" s="84"/>
      <c r="CM101" s="84"/>
      <c r="CN101" s="84"/>
      <c r="CO101" s="84"/>
      <c r="CP101" s="84"/>
      <c r="CQ101" s="84"/>
      <c r="CR101" s="84"/>
      <c r="CS101" s="84"/>
      <c r="CT101" s="84"/>
      <c r="CU101" s="84"/>
      <c r="CV101" s="84"/>
      <c r="CW101" s="84"/>
      <c r="CX101" s="84"/>
      <c r="CY101" s="84"/>
    </row>
    <row r="102" spans="5:103" ht="6.65" customHeight="1" x14ac:dyDescent="0.2">
      <c r="E102" s="142"/>
      <c r="F102" s="143"/>
      <c r="G102" s="114"/>
      <c r="H102" s="115"/>
      <c r="I102" s="115"/>
      <c r="J102" s="115"/>
      <c r="K102" s="115"/>
      <c r="L102" s="116"/>
      <c r="M102" s="252"/>
      <c r="N102" s="253"/>
      <c r="O102" s="253"/>
      <c r="P102" s="253"/>
      <c r="Q102" s="253"/>
      <c r="R102" s="253"/>
      <c r="S102" s="253"/>
      <c r="T102" s="253"/>
      <c r="U102" s="253"/>
      <c r="V102" s="253"/>
      <c r="W102" s="254"/>
      <c r="X102" s="154"/>
      <c r="Y102" s="155"/>
      <c r="Z102" s="155"/>
      <c r="AA102" s="155"/>
      <c r="AB102" s="155"/>
      <c r="AC102" s="155"/>
      <c r="AD102" s="155"/>
      <c r="AE102" s="155"/>
      <c r="AF102" s="155"/>
      <c r="AG102" s="155"/>
      <c r="AH102" s="155"/>
      <c r="AI102" s="155"/>
      <c r="AJ102" s="155"/>
      <c r="AK102" s="156"/>
      <c r="AL102" s="212"/>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4"/>
      <c r="BI102" s="212"/>
      <c r="BJ102" s="213"/>
      <c r="BK102" s="213"/>
      <c r="BL102" s="213"/>
      <c r="BM102" s="213"/>
      <c r="BN102" s="213"/>
      <c r="BO102" s="213"/>
      <c r="BP102" s="213"/>
      <c r="BQ102" s="213"/>
      <c r="BR102" s="213"/>
      <c r="BS102" s="213"/>
      <c r="BT102" s="213"/>
      <c r="BU102" s="213"/>
      <c r="BV102" s="213"/>
      <c r="BW102" s="214"/>
      <c r="BX102" s="92"/>
      <c r="BY102" s="93"/>
      <c r="BZ102" s="93"/>
      <c r="CA102" s="93"/>
      <c r="CB102" s="94"/>
      <c r="CC102" s="97"/>
      <c r="CD102" s="93"/>
      <c r="CE102" s="93"/>
      <c r="CF102" s="93"/>
      <c r="CG102" s="98"/>
      <c r="CH102" s="84"/>
      <c r="CI102" s="84"/>
      <c r="CJ102" s="84"/>
      <c r="CK102" s="84"/>
      <c r="CL102" s="84"/>
      <c r="CM102" s="84"/>
      <c r="CN102" s="84"/>
      <c r="CO102" s="84"/>
      <c r="CP102" s="84"/>
      <c r="CQ102" s="84"/>
      <c r="CR102" s="84"/>
      <c r="CS102" s="84"/>
      <c r="CT102" s="84"/>
      <c r="CU102" s="84"/>
      <c r="CV102" s="84"/>
      <c r="CW102" s="84"/>
      <c r="CX102" s="84"/>
      <c r="CY102" s="84"/>
    </row>
    <row r="103" spans="5:103" ht="6.65" customHeight="1" x14ac:dyDescent="0.2">
      <c r="E103" s="142"/>
      <c r="F103" s="143"/>
      <c r="G103" s="114"/>
      <c r="H103" s="115"/>
      <c r="I103" s="115"/>
      <c r="J103" s="115"/>
      <c r="K103" s="115"/>
      <c r="L103" s="116"/>
      <c r="M103" s="222" t="s">
        <v>9</v>
      </c>
      <c r="N103" s="223"/>
      <c r="O103" s="223"/>
      <c r="P103" s="223"/>
      <c r="Q103" s="223"/>
      <c r="R103" s="223"/>
      <c r="S103" s="223"/>
      <c r="T103" s="223"/>
      <c r="U103" s="223"/>
      <c r="V103" s="223"/>
      <c r="W103" s="224"/>
      <c r="X103" s="219" t="s">
        <v>39</v>
      </c>
      <c r="Y103" s="220"/>
      <c r="Z103" s="220"/>
      <c r="AA103" s="220"/>
      <c r="AB103" s="220"/>
      <c r="AC103" s="220"/>
      <c r="AD103" s="220"/>
      <c r="AE103" s="220"/>
      <c r="AF103" s="220"/>
      <c r="AG103" s="220"/>
      <c r="AH103" s="220"/>
      <c r="AI103" s="220"/>
      <c r="AJ103" s="220"/>
      <c r="AK103" s="221"/>
      <c r="AL103" s="241" t="s">
        <v>88</v>
      </c>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3"/>
      <c r="BI103" s="222" t="s">
        <v>123</v>
      </c>
      <c r="BJ103" s="223"/>
      <c r="BK103" s="223"/>
      <c r="BL103" s="223"/>
      <c r="BM103" s="223"/>
      <c r="BN103" s="223"/>
      <c r="BO103" s="223"/>
      <c r="BP103" s="223"/>
      <c r="BQ103" s="223"/>
      <c r="BR103" s="223"/>
      <c r="BS103" s="223"/>
      <c r="BT103" s="223"/>
      <c r="BU103" s="223"/>
      <c r="BV103" s="223"/>
      <c r="BW103" s="224"/>
      <c r="BX103" s="165" t="str">
        <f>IF(BK105="","",IF(BK105&gt;=AU105,"○",""))</f>
        <v/>
      </c>
      <c r="BY103" s="129"/>
      <c r="BZ103" s="129"/>
      <c r="CA103" s="129"/>
      <c r="CB103" s="129"/>
      <c r="CC103" s="146" t="str">
        <f>IF(BK105="","",IF(BK105&lt;AU105,"○",""))</f>
        <v/>
      </c>
      <c r="CD103" s="129"/>
      <c r="CE103" s="129"/>
      <c r="CF103" s="129"/>
      <c r="CG103" s="130"/>
      <c r="CH103" s="88" t="s">
        <v>36</v>
      </c>
      <c r="CI103" s="88"/>
      <c r="CJ103" s="88"/>
      <c r="CK103" s="88"/>
      <c r="CL103" s="88"/>
      <c r="CM103" s="88"/>
      <c r="CN103" s="88"/>
      <c r="CO103" s="88"/>
      <c r="CP103" s="88"/>
      <c r="CQ103" s="88"/>
      <c r="CR103" s="88"/>
      <c r="CS103" s="88"/>
      <c r="CT103" s="88"/>
      <c r="CU103" s="88"/>
      <c r="CV103" s="88"/>
      <c r="CW103" s="88"/>
      <c r="CX103" s="88"/>
      <c r="CY103" s="88"/>
    </row>
    <row r="104" spans="5:103" ht="6.65" customHeight="1" x14ac:dyDescent="0.2">
      <c r="E104" s="142"/>
      <c r="F104" s="143"/>
      <c r="G104" s="114"/>
      <c r="H104" s="115"/>
      <c r="I104" s="115"/>
      <c r="J104" s="115"/>
      <c r="K104" s="115"/>
      <c r="L104" s="116"/>
      <c r="M104" s="225"/>
      <c r="N104" s="226"/>
      <c r="O104" s="226"/>
      <c r="P104" s="226"/>
      <c r="Q104" s="226"/>
      <c r="R104" s="226"/>
      <c r="S104" s="226"/>
      <c r="T104" s="226"/>
      <c r="U104" s="226"/>
      <c r="V104" s="226"/>
      <c r="W104" s="227"/>
      <c r="X104" s="114"/>
      <c r="Y104" s="115"/>
      <c r="Z104" s="115"/>
      <c r="AA104" s="115"/>
      <c r="AB104" s="115"/>
      <c r="AC104" s="115"/>
      <c r="AD104" s="115"/>
      <c r="AE104" s="115"/>
      <c r="AF104" s="115"/>
      <c r="AG104" s="115"/>
      <c r="AH104" s="115"/>
      <c r="AI104" s="115"/>
      <c r="AJ104" s="115"/>
      <c r="AK104" s="116"/>
      <c r="AL104" s="105"/>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7"/>
      <c r="BI104" s="225"/>
      <c r="BJ104" s="226"/>
      <c r="BK104" s="226"/>
      <c r="BL104" s="226"/>
      <c r="BM104" s="226"/>
      <c r="BN104" s="226"/>
      <c r="BO104" s="226"/>
      <c r="BP104" s="226"/>
      <c r="BQ104" s="226"/>
      <c r="BR104" s="226"/>
      <c r="BS104" s="226"/>
      <c r="BT104" s="226"/>
      <c r="BU104" s="226"/>
      <c r="BV104" s="226"/>
      <c r="BW104" s="227"/>
      <c r="BX104" s="152"/>
      <c r="BY104" s="131"/>
      <c r="BZ104" s="131"/>
      <c r="CA104" s="131"/>
      <c r="CB104" s="131"/>
      <c r="CC104" s="147"/>
      <c r="CD104" s="131"/>
      <c r="CE104" s="131"/>
      <c r="CF104" s="131"/>
      <c r="CG104" s="132"/>
      <c r="CH104" s="88"/>
      <c r="CI104" s="88"/>
      <c r="CJ104" s="88"/>
      <c r="CK104" s="88"/>
      <c r="CL104" s="88"/>
      <c r="CM104" s="88"/>
      <c r="CN104" s="88"/>
      <c r="CO104" s="88"/>
      <c r="CP104" s="88"/>
      <c r="CQ104" s="88"/>
      <c r="CR104" s="88"/>
      <c r="CS104" s="88"/>
      <c r="CT104" s="88"/>
      <c r="CU104" s="88"/>
      <c r="CV104" s="88"/>
      <c r="CW104" s="88"/>
      <c r="CX104" s="88"/>
      <c r="CY104" s="88"/>
    </row>
    <row r="105" spans="5:103" ht="6.65" customHeight="1" x14ac:dyDescent="0.2">
      <c r="E105" s="142"/>
      <c r="F105" s="143"/>
      <c r="G105" s="114"/>
      <c r="H105" s="115"/>
      <c r="I105" s="115"/>
      <c r="J105" s="115"/>
      <c r="K105" s="115"/>
      <c r="L105" s="116"/>
      <c r="M105" s="225"/>
      <c r="N105" s="226"/>
      <c r="O105" s="226"/>
      <c r="P105" s="226"/>
      <c r="Q105" s="226"/>
      <c r="R105" s="226"/>
      <c r="S105" s="226"/>
      <c r="T105" s="226"/>
      <c r="U105" s="226"/>
      <c r="V105" s="226"/>
      <c r="W105" s="227"/>
      <c r="X105" s="114"/>
      <c r="Y105" s="115"/>
      <c r="Z105" s="115"/>
      <c r="AA105" s="115"/>
      <c r="AB105" s="115"/>
      <c r="AC105" s="115"/>
      <c r="AD105" s="115"/>
      <c r="AE105" s="115"/>
      <c r="AF105" s="115"/>
      <c r="AG105" s="115"/>
      <c r="AH105" s="115"/>
      <c r="AI105" s="115"/>
      <c r="AJ105" s="115"/>
      <c r="AK105" s="116"/>
      <c r="AL105" s="40"/>
      <c r="AM105" s="44"/>
      <c r="AN105" s="217" t="s">
        <v>89</v>
      </c>
      <c r="AO105" s="217"/>
      <c r="AP105" s="217"/>
      <c r="AQ105" s="217"/>
      <c r="AR105" s="217"/>
      <c r="AS105" s="217" t="s">
        <v>25</v>
      </c>
      <c r="AT105" s="217"/>
      <c r="AU105" s="217">
        <v>67.5</v>
      </c>
      <c r="AV105" s="217"/>
      <c r="AW105" s="217"/>
      <c r="AX105" s="217"/>
      <c r="AY105" s="217"/>
      <c r="AZ105" s="217"/>
      <c r="BA105" s="217" t="s">
        <v>40</v>
      </c>
      <c r="BB105" s="217"/>
      <c r="BC105" s="44"/>
      <c r="BD105" s="44"/>
      <c r="BE105" s="44"/>
      <c r="BF105" s="44"/>
      <c r="BG105" s="44"/>
      <c r="BH105" s="45"/>
      <c r="BI105" s="43"/>
      <c r="BJ105" s="44"/>
      <c r="BK105" s="228"/>
      <c r="BL105" s="228"/>
      <c r="BM105" s="228"/>
      <c r="BN105" s="228"/>
      <c r="BO105" s="228"/>
      <c r="BP105" s="228"/>
      <c r="BQ105" s="228"/>
      <c r="BR105" s="228"/>
      <c r="BS105" s="228"/>
      <c r="BT105" s="79" t="s">
        <v>40</v>
      </c>
      <c r="BU105" s="79"/>
      <c r="BV105" s="79"/>
      <c r="BW105" s="42"/>
      <c r="BX105" s="152"/>
      <c r="BY105" s="131"/>
      <c r="BZ105" s="131"/>
      <c r="CA105" s="131"/>
      <c r="CB105" s="131"/>
      <c r="CC105" s="147"/>
      <c r="CD105" s="131"/>
      <c r="CE105" s="131"/>
      <c r="CF105" s="131"/>
      <c r="CG105" s="132"/>
      <c r="CH105" s="88"/>
      <c r="CI105" s="88"/>
      <c r="CJ105" s="88"/>
      <c r="CK105" s="88"/>
      <c r="CL105" s="88"/>
      <c r="CM105" s="88"/>
      <c r="CN105" s="88"/>
      <c r="CO105" s="88"/>
      <c r="CP105" s="88"/>
      <c r="CQ105" s="88"/>
      <c r="CR105" s="88"/>
      <c r="CS105" s="88"/>
      <c r="CT105" s="88"/>
      <c r="CU105" s="88"/>
      <c r="CV105" s="88"/>
      <c r="CW105" s="88"/>
      <c r="CX105" s="88"/>
      <c r="CY105" s="88"/>
    </row>
    <row r="106" spans="5:103" ht="6.65" customHeight="1" x14ac:dyDescent="0.2">
      <c r="E106" s="142"/>
      <c r="F106" s="143"/>
      <c r="G106" s="114"/>
      <c r="H106" s="115"/>
      <c r="I106" s="115"/>
      <c r="J106" s="115"/>
      <c r="K106" s="115"/>
      <c r="L106" s="116"/>
      <c r="M106" s="225"/>
      <c r="N106" s="226"/>
      <c r="O106" s="226"/>
      <c r="P106" s="226"/>
      <c r="Q106" s="226"/>
      <c r="R106" s="226"/>
      <c r="S106" s="226"/>
      <c r="T106" s="226"/>
      <c r="U106" s="226"/>
      <c r="V106" s="226"/>
      <c r="W106" s="227"/>
      <c r="X106" s="114"/>
      <c r="Y106" s="115"/>
      <c r="Z106" s="115"/>
      <c r="AA106" s="115"/>
      <c r="AB106" s="115"/>
      <c r="AC106" s="115"/>
      <c r="AD106" s="115"/>
      <c r="AE106" s="115"/>
      <c r="AF106" s="115"/>
      <c r="AG106" s="115"/>
      <c r="AH106" s="115"/>
      <c r="AI106" s="115"/>
      <c r="AJ106" s="115"/>
      <c r="AK106" s="116"/>
      <c r="AL106" s="40"/>
      <c r="AM106" s="44"/>
      <c r="AN106" s="218"/>
      <c r="AO106" s="218"/>
      <c r="AP106" s="218"/>
      <c r="AQ106" s="218"/>
      <c r="AR106" s="218"/>
      <c r="AS106" s="218"/>
      <c r="AT106" s="218"/>
      <c r="AU106" s="218"/>
      <c r="AV106" s="218"/>
      <c r="AW106" s="218"/>
      <c r="AX106" s="218"/>
      <c r="AY106" s="218"/>
      <c r="AZ106" s="218"/>
      <c r="BA106" s="218"/>
      <c r="BB106" s="218"/>
      <c r="BC106" s="46"/>
      <c r="BD106" s="44"/>
      <c r="BE106" s="44"/>
      <c r="BF106" s="44"/>
      <c r="BG106" s="44"/>
      <c r="BH106" s="45"/>
      <c r="BI106" s="43"/>
      <c r="BJ106" s="44"/>
      <c r="BK106" s="229"/>
      <c r="BL106" s="229"/>
      <c r="BM106" s="229"/>
      <c r="BN106" s="229"/>
      <c r="BO106" s="229"/>
      <c r="BP106" s="229"/>
      <c r="BQ106" s="229"/>
      <c r="BR106" s="229"/>
      <c r="BS106" s="229"/>
      <c r="BT106" s="79"/>
      <c r="BU106" s="79"/>
      <c r="BV106" s="79"/>
      <c r="BW106" s="42"/>
      <c r="BX106" s="152"/>
      <c r="BY106" s="131"/>
      <c r="BZ106" s="131"/>
      <c r="CA106" s="131"/>
      <c r="CB106" s="131"/>
      <c r="CC106" s="147"/>
      <c r="CD106" s="131"/>
      <c r="CE106" s="131"/>
      <c r="CF106" s="131"/>
      <c r="CG106" s="132"/>
      <c r="CH106" s="88"/>
      <c r="CI106" s="88"/>
      <c r="CJ106" s="88"/>
      <c r="CK106" s="88"/>
      <c r="CL106" s="88"/>
      <c r="CM106" s="88"/>
      <c r="CN106" s="88"/>
      <c r="CO106" s="88"/>
      <c r="CP106" s="88"/>
      <c r="CQ106" s="88"/>
      <c r="CR106" s="88"/>
      <c r="CS106" s="88"/>
      <c r="CT106" s="88"/>
      <c r="CU106" s="88"/>
      <c r="CV106" s="88"/>
      <c r="CW106" s="88"/>
      <c r="CX106" s="88"/>
      <c r="CY106" s="88"/>
    </row>
    <row r="107" spans="5:103" ht="6.65" customHeight="1" x14ac:dyDescent="0.2">
      <c r="E107" s="144"/>
      <c r="F107" s="145"/>
      <c r="G107" s="117"/>
      <c r="H107" s="118"/>
      <c r="I107" s="118"/>
      <c r="J107" s="118"/>
      <c r="K107" s="118"/>
      <c r="L107" s="119"/>
      <c r="M107" s="255"/>
      <c r="N107" s="256"/>
      <c r="O107" s="256"/>
      <c r="P107" s="256"/>
      <c r="Q107" s="256"/>
      <c r="R107" s="256"/>
      <c r="S107" s="256"/>
      <c r="T107" s="256"/>
      <c r="U107" s="256"/>
      <c r="V107" s="256"/>
      <c r="W107" s="257"/>
      <c r="X107" s="117"/>
      <c r="Y107" s="118"/>
      <c r="Z107" s="118"/>
      <c r="AA107" s="118"/>
      <c r="AB107" s="118"/>
      <c r="AC107" s="118"/>
      <c r="AD107" s="118"/>
      <c r="AE107" s="118"/>
      <c r="AF107" s="118"/>
      <c r="AG107" s="118"/>
      <c r="AH107" s="118"/>
      <c r="AI107" s="118"/>
      <c r="AJ107" s="118"/>
      <c r="AK107" s="119"/>
      <c r="AL107" s="40"/>
      <c r="AM107" s="44"/>
      <c r="AN107" s="41"/>
      <c r="AO107" s="41"/>
      <c r="AP107" s="41"/>
      <c r="AQ107" s="41"/>
      <c r="AR107" s="41"/>
      <c r="AS107" s="41"/>
      <c r="AT107" s="41"/>
      <c r="AU107" s="41"/>
      <c r="AV107" s="41"/>
      <c r="AW107" s="41"/>
      <c r="AX107" s="41"/>
      <c r="AY107" s="41"/>
      <c r="AZ107" s="41"/>
      <c r="BA107" s="41"/>
      <c r="BB107" s="41"/>
      <c r="BC107" s="44"/>
      <c r="BD107" s="44"/>
      <c r="BE107" s="44"/>
      <c r="BF107" s="44"/>
      <c r="BG107" s="44"/>
      <c r="BH107" s="45"/>
      <c r="BI107" s="43"/>
      <c r="BJ107" s="44"/>
      <c r="BK107" s="44"/>
      <c r="BL107" s="44"/>
      <c r="BM107" s="44"/>
      <c r="BN107" s="44"/>
      <c r="BO107" s="44"/>
      <c r="BP107" s="44"/>
      <c r="BQ107" s="44"/>
      <c r="BR107" s="44"/>
      <c r="BS107" s="44"/>
      <c r="BT107" s="44"/>
      <c r="BU107" s="44"/>
      <c r="BV107" s="44"/>
      <c r="BW107" s="42"/>
      <c r="BX107" s="36"/>
      <c r="BY107" s="37"/>
      <c r="BZ107" s="37"/>
      <c r="CA107" s="37"/>
      <c r="CB107" s="37"/>
      <c r="CC107" s="38"/>
      <c r="CD107" s="37"/>
      <c r="CE107" s="37"/>
      <c r="CF107" s="37"/>
      <c r="CG107" s="39"/>
      <c r="CH107" s="88"/>
      <c r="CI107" s="88"/>
      <c r="CJ107" s="88"/>
      <c r="CK107" s="88"/>
      <c r="CL107" s="88"/>
      <c r="CM107" s="88"/>
      <c r="CN107" s="88"/>
      <c r="CO107" s="88"/>
      <c r="CP107" s="88"/>
      <c r="CQ107" s="88"/>
      <c r="CR107" s="88"/>
      <c r="CS107" s="88"/>
      <c r="CT107" s="88"/>
      <c r="CU107" s="88"/>
      <c r="CV107" s="88"/>
      <c r="CW107" s="88"/>
      <c r="CX107" s="88"/>
      <c r="CY107" s="88"/>
    </row>
    <row r="108" spans="5:103" ht="6.65" customHeight="1" x14ac:dyDescent="0.2">
      <c r="E108" s="140" t="s">
        <v>74</v>
      </c>
      <c r="F108" s="141"/>
      <c r="G108" s="111" t="s">
        <v>138</v>
      </c>
      <c r="H108" s="112"/>
      <c r="I108" s="112"/>
      <c r="J108" s="112"/>
      <c r="K108" s="112"/>
      <c r="L108" s="113"/>
      <c r="M108" s="249" t="s">
        <v>62</v>
      </c>
      <c r="N108" s="250"/>
      <c r="O108" s="250"/>
      <c r="P108" s="250"/>
      <c r="Q108" s="250"/>
      <c r="R108" s="250"/>
      <c r="S108" s="250"/>
      <c r="T108" s="250"/>
      <c r="U108" s="250"/>
      <c r="V108" s="250"/>
      <c r="W108" s="251"/>
      <c r="X108" s="111" t="s">
        <v>99</v>
      </c>
      <c r="Y108" s="112"/>
      <c r="Z108" s="112"/>
      <c r="AA108" s="112"/>
      <c r="AB108" s="112"/>
      <c r="AC108" s="112"/>
      <c r="AD108" s="112"/>
      <c r="AE108" s="112"/>
      <c r="AF108" s="112"/>
      <c r="AG108" s="112"/>
      <c r="AH108" s="112"/>
      <c r="AI108" s="112"/>
      <c r="AJ108" s="112"/>
      <c r="AK108" s="113"/>
      <c r="AL108" s="249" t="s">
        <v>75</v>
      </c>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1"/>
      <c r="BI108" s="157"/>
      <c r="BJ108" s="158"/>
      <c r="BK108" s="158"/>
      <c r="BL108" s="158"/>
      <c r="BM108" s="158"/>
      <c r="BN108" s="158"/>
      <c r="BO108" s="158"/>
      <c r="BP108" s="158"/>
      <c r="BQ108" s="158"/>
      <c r="BR108" s="158"/>
      <c r="BS108" s="158"/>
      <c r="BT108" s="158"/>
      <c r="BU108" s="158"/>
      <c r="BV108" s="158"/>
      <c r="BW108" s="164"/>
      <c r="BX108" s="201"/>
      <c r="BY108" s="153"/>
      <c r="BZ108" s="153"/>
      <c r="CA108" s="153"/>
      <c r="CB108" s="317"/>
      <c r="CC108" s="202"/>
      <c r="CD108" s="153"/>
      <c r="CE108" s="153"/>
      <c r="CF108" s="153"/>
      <c r="CG108" s="203"/>
      <c r="CH108" s="250" t="s">
        <v>34</v>
      </c>
      <c r="CI108" s="250"/>
      <c r="CJ108" s="250"/>
      <c r="CK108" s="250"/>
      <c r="CL108" s="250"/>
      <c r="CM108" s="250"/>
      <c r="CN108" s="250"/>
      <c r="CO108" s="250"/>
      <c r="CP108" s="250"/>
      <c r="CQ108" s="250"/>
      <c r="CR108" s="250"/>
      <c r="CS108" s="250"/>
      <c r="CT108" s="250"/>
      <c r="CU108" s="250"/>
      <c r="CV108" s="250"/>
      <c r="CW108" s="250"/>
      <c r="CX108" s="250"/>
      <c r="CY108" s="251"/>
    </row>
    <row r="109" spans="5:103" ht="6.65" customHeight="1" x14ac:dyDescent="0.2">
      <c r="E109" s="142"/>
      <c r="F109" s="143"/>
      <c r="G109" s="114"/>
      <c r="H109" s="115"/>
      <c r="I109" s="115"/>
      <c r="J109" s="115"/>
      <c r="K109" s="115"/>
      <c r="L109" s="116"/>
      <c r="M109" s="225"/>
      <c r="N109" s="226"/>
      <c r="O109" s="226"/>
      <c r="P109" s="226"/>
      <c r="Q109" s="226"/>
      <c r="R109" s="226"/>
      <c r="S109" s="226"/>
      <c r="T109" s="226"/>
      <c r="U109" s="226"/>
      <c r="V109" s="226"/>
      <c r="W109" s="227"/>
      <c r="X109" s="114"/>
      <c r="Y109" s="115"/>
      <c r="Z109" s="115"/>
      <c r="AA109" s="115"/>
      <c r="AB109" s="115"/>
      <c r="AC109" s="115"/>
      <c r="AD109" s="115"/>
      <c r="AE109" s="115"/>
      <c r="AF109" s="115"/>
      <c r="AG109" s="115"/>
      <c r="AH109" s="115"/>
      <c r="AI109" s="115"/>
      <c r="AJ109" s="115"/>
      <c r="AK109" s="116"/>
      <c r="AL109" s="252"/>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4"/>
      <c r="BI109" s="294"/>
      <c r="BJ109" s="295"/>
      <c r="BK109" s="295"/>
      <c r="BL109" s="295"/>
      <c r="BM109" s="295"/>
      <c r="BN109" s="295"/>
      <c r="BO109" s="295"/>
      <c r="BP109" s="295"/>
      <c r="BQ109" s="295"/>
      <c r="BR109" s="295"/>
      <c r="BS109" s="295"/>
      <c r="BT109" s="295"/>
      <c r="BU109" s="295"/>
      <c r="BV109" s="295"/>
      <c r="BW109" s="296"/>
      <c r="BX109" s="92"/>
      <c r="BY109" s="93"/>
      <c r="BZ109" s="93"/>
      <c r="CA109" s="93"/>
      <c r="CB109" s="94"/>
      <c r="CC109" s="97"/>
      <c r="CD109" s="93"/>
      <c r="CE109" s="93"/>
      <c r="CF109" s="93"/>
      <c r="CG109" s="98"/>
      <c r="CH109" s="256"/>
      <c r="CI109" s="256"/>
      <c r="CJ109" s="256"/>
      <c r="CK109" s="256"/>
      <c r="CL109" s="256"/>
      <c r="CM109" s="256"/>
      <c r="CN109" s="256"/>
      <c r="CO109" s="256"/>
      <c r="CP109" s="256"/>
      <c r="CQ109" s="256"/>
      <c r="CR109" s="256"/>
      <c r="CS109" s="256"/>
      <c r="CT109" s="256"/>
      <c r="CU109" s="256"/>
      <c r="CV109" s="256"/>
      <c r="CW109" s="256"/>
      <c r="CX109" s="256"/>
      <c r="CY109" s="257"/>
    </row>
    <row r="110" spans="5:103" ht="6.65" customHeight="1" x14ac:dyDescent="0.2">
      <c r="E110" s="142"/>
      <c r="F110" s="143"/>
      <c r="G110" s="114"/>
      <c r="H110" s="115"/>
      <c r="I110" s="115"/>
      <c r="J110" s="115"/>
      <c r="K110" s="115"/>
      <c r="L110" s="116"/>
      <c r="M110" s="225"/>
      <c r="N110" s="226"/>
      <c r="O110" s="226"/>
      <c r="P110" s="226"/>
      <c r="Q110" s="226"/>
      <c r="R110" s="226"/>
      <c r="S110" s="226"/>
      <c r="T110" s="226"/>
      <c r="U110" s="226"/>
      <c r="V110" s="226"/>
      <c r="W110" s="227"/>
      <c r="X110" s="114"/>
      <c r="Y110" s="115"/>
      <c r="Z110" s="115"/>
      <c r="AA110" s="115"/>
      <c r="AB110" s="115"/>
      <c r="AC110" s="115"/>
      <c r="AD110" s="115"/>
      <c r="AE110" s="115"/>
      <c r="AF110" s="115"/>
      <c r="AG110" s="115"/>
      <c r="AH110" s="115"/>
      <c r="AI110" s="115"/>
      <c r="AJ110" s="115"/>
      <c r="AK110" s="116"/>
      <c r="AL110" s="219" t="s">
        <v>220</v>
      </c>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1"/>
      <c r="BI110" s="52"/>
      <c r="BJ110" s="58"/>
      <c r="BK110" s="58"/>
      <c r="BL110" s="58"/>
      <c r="BM110" s="58"/>
      <c r="BN110" s="58"/>
      <c r="BO110" s="58"/>
      <c r="BP110" s="58"/>
      <c r="BQ110" s="58"/>
      <c r="BR110" s="58"/>
      <c r="BS110" s="58"/>
      <c r="BT110" s="58"/>
      <c r="BU110" s="58"/>
      <c r="BV110" s="58"/>
      <c r="BW110" s="35"/>
      <c r="BX110" s="165" t="str">
        <f>IF(BO113="","",IF(BO113&lt;=AX115,"○",""))</f>
        <v/>
      </c>
      <c r="BY110" s="129"/>
      <c r="BZ110" s="129"/>
      <c r="CA110" s="129"/>
      <c r="CB110" s="129"/>
      <c r="CC110" s="146" t="str">
        <f>IF(BO113="","",IF(BO113&gt;AX115,"○",""))</f>
        <v/>
      </c>
      <c r="CD110" s="129"/>
      <c r="CE110" s="129"/>
      <c r="CF110" s="129"/>
      <c r="CG110" s="130"/>
      <c r="CH110" s="112" t="s">
        <v>35</v>
      </c>
      <c r="CI110" s="112"/>
      <c r="CJ110" s="112"/>
      <c r="CK110" s="112"/>
      <c r="CL110" s="112"/>
      <c r="CM110" s="112"/>
      <c r="CN110" s="112"/>
      <c r="CO110" s="112"/>
      <c r="CP110" s="112"/>
      <c r="CQ110" s="112"/>
      <c r="CR110" s="112"/>
      <c r="CS110" s="112"/>
      <c r="CT110" s="112"/>
      <c r="CU110" s="112"/>
      <c r="CV110" s="112"/>
      <c r="CW110" s="112"/>
      <c r="CX110" s="112"/>
      <c r="CY110" s="113"/>
    </row>
    <row r="111" spans="5:103" ht="6.65" customHeight="1" x14ac:dyDescent="0.2">
      <c r="E111" s="142"/>
      <c r="F111" s="143"/>
      <c r="G111" s="114"/>
      <c r="H111" s="115"/>
      <c r="I111" s="115"/>
      <c r="J111" s="115"/>
      <c r="K111" s="115"/>
      <c r="L111" s="116"/>
      <c r="M111" s="225"/>
      <c r="N111" s="226"/>
      <c r="O111" s="226"/>
      <c r="P111" s="226"/>
      <c r="Q111" s="226"/>
      <c r="R111" s="226"/>
      <c r="S111" s="226"/>
      <c r="T111" s="226"/>
      <c r="U111" s="226"/>
      <c r="V111" s="226"/>
      <c r="W111" s="227"/>
      <c r="X111" s="114"/>
      <c r="Y111" s="115"/>
      <c r="Z111" s="115"/>
      <c r="AA111" s="115"/>
      <c r="AB111" s="115"/>
      <c r="AC111" s="115"/>
      <c r="AD111" s="115"/>
      <c r="AE111" s="115"/>
      <c r="AF111" s="115"/>
      <c r="AG111" s="115"/>
      <c r="AH111" s="115"/>
      <c r="AI111" s="115"/>
      <c r="AJ111" s="115"/>
      <c r="AK111" s="116"/>
      <c r="AL111" s="114"/>
      <c r="AM111" s="115"/>
      <c r="AN111" s="115"/>
      <c r="AO111" s="115"/>
      <c r="AP111" s="115"/>
      <c r="AQ111" s="115"/>
      <c r="AR111" s="115"/>
      <c r="AS111" s="115"/>
      <c r="AT111" s="115"/>
      <c r="AU111" s="115"/>
      <c r="AV111" s="115"/>
      <c r="AW111" s="115"/>
      <c r="AX111" s="115"/>
      <c r="AY111" s="115"/>
      <c r="AZ111" s="115"/>
      <c r="BA111" s="115"/>
      <c r="BB111" s="115"/>
      <c r="BC111" s="115"/>
      <c r="BD111" s="115"/>
      <c r="BE111" s="115"/>
      <c r="BF111" s="115"/>
      <c r="BG111" s="115"/>
      <c r="BH111" s="116"/>
      <c r="BI111" s="40"/>
      <c r="BJ111" s="59"/>
      <c r="BK111" s="59"/>
      <c r="BL111" s="59"/>
      <c r="BM111" s="59"/>
      <c r="BN111" s="59"/>
      <c r="BO111" s="59"/>
      <c r="BP111" s="59"/>
      <c r="BQ111" s="59"/>
      <c r="BR111" s="59"/>
      <c r="BS111" s="59"/>
      <c r="BT111" s="59"/>
      <c r="BU111" s="59"/>
      <c r="BV111" s="59"/>
      <c r="BW111" s="39"/>
      <c r="BX111" s="152"/>
      <c r="BY111" s="131"/>
      <c r="BZ111" s="131"/>
      <c r="CA111" s="131"/>
      <c r="CB111" s="131"/>
      <c r="CC111" s="147"/>
      <c r="CD111" s="131"/>
      <c r="CE111" s="131"/>
      <c r="CF111" s="131"/>
      <c r="CG111" s="132"/>
      <c r="CH111" s="115"/>
      <c r="CI111" s="115"/>
      <c r="CJ111" s="115"/>
      <c r="CK111" s="115"/>
      <c r="CL111" s="115"/>
      <c r="CM111" s="115"/>
      <c r="CN111" s="115"/>
      <c r="CO111" s="115"/>
      <c r="CP111" s="115"/>
      <c r="CQ111" s="115"/>
      <c r="CR111" s="115"/>
      <c r="CS111" s="115"/>
      <c r="CT111" s="115"/>
      <c r="CU111" s="115"/>
      <c r="CV111" s="115"/>
      <c r="CW111" s="115"/>
      <c r="CX111" s="115"/>
      <c r="CY111" s="116"/>
    </row>
    <row r="112" spans="5:103" ht="6.65" customHeight="1" x14ac:dyDescent="0.2">
      <c r="E112" s="142"/>
      <c r="F112" s="143"/>
      <c r="G112" s="114"/>
      <c r="H112" s="115"/>
      <c r="I112" s="115"/>
      <c r="J112" s="115"/>
      <c r="K112" s="115"/>
      <c r="L112" s="116"/>
      <c r="M112" s="225"/>
      <c r="N112" s="226"/>
      <c r="O112" s="226"/>
      <c r="P112" s="226"/>
      <c r="Q112" s="226"/>
      <c r="R112" s="226"/>
      <c r="S112" s="226"/>
      <c r="T112" s="226"/>
      <c r="U112" s="226"/>
      <c r="V112" s="226"/>
      <c r="W112" s="227"/>
      <c r="X112" s="114"/>
      <c r="Y112" s="115"/>
      <c r="Z112" s="115"/>
      <c r="AA112" s="115"/>
      <c r="AB112" s="115"/>
      <c r="AC112" s="115"/>
      <c r="AD112" s="115"/>
      <c r="AE112" s="115"/>
      <c r="AF112" s="115"/>
      <c r="AG112" s="115"/>
      <c r="AH112" s="115"/>
      <c r="AI112" s="115"/>
      <c r="AJ112" s="115"/>
      <c r="AK112" s="116"/>
      <c r="AL112" s="114"/>
      <c r="AM112" s="115"/>
      <c r="AN112" s="115"/>
      <c r="AO112" s="115"/>
      <c r="AP112" s="115"/>
      <c r="AQ112" s="115"/>
      <c r="AR112" s="115"/>
      <c r="AS112" s="115"/>
      <c r="AT112" s="115"/>
      <c r="AU112" s="115"/>
      <c r="AV112" s="115"/>
      <c r="AW112" s="115"/>
      <c r="AX112" s="115"/>
      <c r="AY112" s="115"/>
      <c r="AZ112" s="115"/>
      <c r="BA112" s="115"/>
      <c r="BB112" s="115"/>
      <c r="BC112" s="115"/>
      <c r="BD112" s="115"/>
      <c r="BE112" s="115"/>
      <c r="BF112" s="115"/>
      <c r="BG112" s="115"/>
      <c r="BH112" s="116"/>
      <c r="BI112" s="40"/>
      <c r="BJ112" s="59"/>
      <c r="BK112" s="59"/>
      <c r="BL112" s="59"/>
      <c r="BM112" s="59"/>
      <c r="BN112" s="59"/>
      <c r="BO112" s="59"/>
      <c r="BP112" s="59"/>
      <c r="BQ112" s="59"/>
      <c r="BR112" s="59"/>
      <c r="BS112" s="59"/>
      <c r="BT112" s="59"/>
      <c r="BU112" s="59"/>
      <c r="BV112" s="59"/>
      <c r="BW112" s="39"/>
      <c r="BX112" s="152"/>
      <c r="BY112" s="131"/>
      <c r="BZ112" s="131"/>
      <c r="CA112" s="131"/>
      <c r="CB112" s="131"/>
      <c r="CC112" s="147"/>
      <c r="CD112" s="131"/>
      <c r="CE112" s="131"/>
      <c r="CF112" s="131"/>
      <c r="CG112" s="132"/>
      <c r="CH112" s="115"/>
      <c r="CI112" s="115"/>
      <c r="CJ112" s="115"/>
      <c r="CK112" s="115"/>
      <c r="CL112" s="115"/>
      <c r="CM112" s="115"/>
      <c r="CN112" s="115"/>
      <c r="CO112" s="115"/>
      <c r="CP112" s="115"/>
      <c r="CQ112" s="115"/>
      <c r="CR112" s="115"/>
      <c r="CS112" s="115"/>
      <c r="CT112" s="115"/>
      <c r="CU112" s="115"/>
      <c r="CV112" s="115"/>
      <c r="CW112" s="115"/>
      <c r="CX112" s="115"/>
      <c r="CY112" s="116"/>
    </row>
    <row r="113" spans="4:103" ht="6.65" customHeight="1" x14ac:dyDescent="0.2">
      <c r="E113" s="142"/>
      <c r="F113" s="143"/>
      <c r="G113" s="114"/>
      <c r="H113" s="115"/>
      <c r="I113" s="115"/>
      <c r="J113" s="115"/>
      <c r="K113" s="115"/>
      <c r="L113" s="116"/>
      <c r="M113" s="225"/>
      <c r="N113" s="226"/>
      <c r="O113" s="226"/>
      <c r="P113" s="226"/>
      <c r="Q113" s="226"/>
      <c r="R113" s="226"/>
      <c r="S113" s="226"/>
      <c r="T113" s="226"/>
      <c r="U113" s="226"/>
      <c r="V113" s="226"/>
      <c r="W113" s="227"/>
      <c r="X113" s="114"/>
      <c r="Y113" s="115"/>
      <c r="Z113" s="115"/>
      <c r="AA113" s="115"/>
      <c r="AB113" s="115"/>
      <c r="AC113" s="115"/>
      <c r="AD113" s="115"/>
      <c r="AE113" s="115"/>
      <c r="AF113" s="115"/>
      <c r="AG113" s="115"/>
      <c r="AH113" s="115"/>
      <c r="AI113" s="115"/>
      <c r="AJ113" s="115"/>
      <c r="AK113" s="116"/>
      <c r="AL113" s="114"/>
      <c r="AM113" s="115"/>
      <c r="AN113" s="115"/>
      <c r="AO113" s="115"/>
      <c r="AP113" s="115"/>
      <c r="AQ113" s="115"/>
      <c r="AR113" s="115"/>
      <c r="AS113" s="115"/>
      <c r="AT113" s="115"/>
      <c r="AU113" s="115"/>
      <c r="AV113" s="115"/>
      <c r="AW113" s="115"/>
      <c r="AX113" s="115"/>
      <c r="AY113" s="115"/>
      <c r="AZ113" s="115"/>
      <c r="BA113" s="115"/>
      <c r="BB113" s="115"/>
      <c r="BC113" s="115"/>
      <c r="BD113" s="115"/>
      <c r="BE113" s="115"/>
      <c r="BF113" s="115"/>
      <c r="BG113" s="115"/>
      <c r="BH113" s="116"/>
      <c r="BI113" s="315" t="s">
        <v>21</v>
      </c>
      <c r="BJ113" s="316"/>
      <c r="BK113" s="316"/>
      <c r="BL113" s="316"/>
      <c r="BM113" s="316"/>
      <c r="BN113" s="316"/>
      <c r="BO113" s="284"/>
      <c r="BP113" s="284"/>
      <c r="BQ113" s="284"/>
      <c r="BR113" s="284"/>
      <c r="BS113" s="284"/>
      <c r="BT113" s="283" t="s">
        <v>30</v>
      </c>
      <c r="BU113" s="283"/>
      <c r="BV113" s="283"/>
      <c r="BW113" s="60"/>
      <c r="BX113" s="152"/>
      <c r="BY113" s="131"/>
      <c r="BZ113" s="131"/>
      <c r="CA113" s="131"/>
      <c r="CB113" s="131"/>
      <c r="CC113" s="147"/>
      <c r="CD113" s="131"/>
      <c r="CE113" s="131"/>
      <c r="CF113" s="131"/>
      <c r="CG113" s="132"/>
      <c r="CH113" s="115"/>
      <c r="CI113" s="115"/>
      <c r="CJ113" s="115"/>
      <c r="CK113" s="115"/>
      <c r="CL113" s="115"/>
      <c r="CM113" s="115"/>
      <c r="CN113" s="115"/>
      <c r="CO113" s="115"/>
      <c r="CP113" s="115"/>
      <c r="CQ113" s="115"/>
      <c r="CR113" s="115"/>
      <c r="CS113" s="115"/>
      <c r="CT113" s="115"/>
      <c r="CU113" s="115"/>
      <c r="CV113" s="115"/>
      <c r="CW113" s="115"/>
      <c r="CX113" s="115"/>
      <c r="CY113" s="116"/>
    </row>
    <row r="114" spans="4:103" ht="6.65" customHeight="1" x14ac:dyDescent="0.2">
      <c r="E114" s="142"/>
      <c r="F114" s="143"/>
      <c r="G114" s="114"/>
      <c r="H114" s="115"/>
      <c r="I114" s="115"/>
      <c r="J114" s="115"/>
      <c r="K114" s="115"/>
      <c r="L114" s="116"/>
      <c r="M114" s="225"/>
      <c r="N114" s="226"/>
      <c r="O114" s="226"/>
      <c r="P114" s="226"/>
      <c r="Q114" s="226"/>
      <c r="R114" s="226"/>
      <c r="S114" s="226"/>
      <c r="T114" s="226"/>
      <c r="U114" s="226"/>
      <c r="V114" s="226"/>
      <c r="W114" s="227"/>
      <c r="X114" s="114"/>
      <c r="Y114" s="115"/>
      <c r="Z114" s="115"/>
      <c r="AA114" s="115"/>
      <c r="AB114" s="115"/>
      <c r="AC114" s="115"/>
      <c r="AD114" s="115"/>
      <c r="AE114" s="115"/>
      <c r="AF114" s="115"/>
      <c r="AG114" s="115"/>
      <c r="AH114" s="115"/>
      <c r="AI114" s="115"/>
      <c r="AJ114" s="115"/>
      <c r="AK114" s="116"/>
      <c r="AL114" s="114"/>
      <c r="AM114" s="115"/>
      <c r="AN114" s="115"/>
      <c r="AO114" s="115"/>
      <c r="AP114" s="115"/>
      <c r="AQ114" s="115"/>
      <c r="AR114" s="115"/>
      <c r="AS114" s="115"/>
      <c r="AT114" s="115"/>
      <c r="AU114" s="115"/>
      <c r="AV114" s="115"/>
      <c r="AW114" s="115"/>
      <c r="AX114" s="115"/>
      <c r="AY114" s="115"/>
      <c r="AZ114" s="115"/>
      <c r="BA114" s="115"/>
      <c r="BB114" s="115"/>
      <c r="BC114" s="115"/>
      <c r="BD114" s="115"/>
      <c r="BE114" s="115"/>
      <c r="BF114" s="115"/>
      <c r="BG114" s="115"/>
      <c r="BH114" s="116"/>
      <c r="BI114" s="315"/>
      <c r="BJ114" s="316"/>
      <c r="BK114" s="316"/>
      <c r="BL114" s="316"/>
      <c r="BM114" s="316"/>
      <c r="BN114" s="316"/>
      <c r="BO114" s="285"/>
      <c r="BP114" s="285"/>
      <c r="BQ114" s="285"/>
      <c r="BR114" s="285"/>
      <c r="BS114" s="285"/>
      <c r="BT114" s="283"/>
      <c r="BU114" s="283"/>
      <c r="BV114" s="283"/>
      <c r="BW114" s="60"/>
      <c r="BX114" s="152"/>
      <c r="BY114" s="131"/>
      <c r="BZ114" s="131"/>
      <c r="CA114" s="131"/>
      <c r="CB114" s="131"/>
      <c r="CC114" s="147"/>
      <c r="CD114" s="131"/>
      <c r="CE114" s="131"/>
      <c r="CF114" s="131"/>
      <c r="CG114" s="132"/>
      <c r="CH114" s="115"/>
      <c r="CI114" s="115"/>
      <c r="CJ114" s="115"/>
      <c r="CK114" s="115"/>
      <c r="CL114" s="115"/>
      <c r="CM114" s="115"/>
      <c r="CN114" s="115"/>
      <c r="CO114" s="115"/>
      <c r="CP114" s="115"/>
      <c r="CQ114" s="115"/>
      <c r="CR114" s="115"/>
      <c r="CS114" s="115"/>
      <c r="CT114" s="115"/>
      <c r="CU114" s="115"/>
      <c r="CV114" s="115"/>
      <c r="CW114" s="115"/>
      <c r="CX114" s="115"/>
      <c r="CY114" s="116"/>
    </row>
    <row r="115" spans="4:103" ht="6.65" customHeight="1" x14ac:dyDescent="0.2">
      <c r="E115" s="142"/>
      <c r="F115" s="143"/>
      <c r="G115" s="114"/>
      <c r="H115" s="115"/>
      <c r="I115" s="115"/>
      <c r="J115" s="115"/>
      <c r="K115" s="115"/>
      <c r="L115" s="116"/>
      <c r="M115" s="225"/>
      <c r="N115" s="226"/>
      <c r="O115" s="226"/>
      <c r="P115" s="226"/>
      <c r="Q115" s="226"/>
      <c r="R115" s="226"/>
      <c r="S115" s="226"/>
      <c r="T115" s="226"/>
      <c r="U115" s="226"/>
      <c r="V115" s="226"/>
      <c r="W115" s="227"/>
      <c r="X115" s="114"/>
      <c r="Y115" s="115"/>
      <c r="Z115" s="115"/>
      <c r="AA115" s="115"/>
      <c r="AB115" s="115"/>
      <c r="AC115" s="115"/>
      <c r="AD115" s="115"/>
      <c r="AE115" s="115"/>
      <c r="AF115" s="115"/>
      <c r="AG115" s="115"/>
      <c r="AH115" s="115"/>
      <c r="AI115" s="115"/>
      <c r="AJ115" s="115"/>
      <c r="AK115" s="116"/>
      <c r="AL115" s="40"/>
      <c r="AM115" s="53"/>
      <c r="AN115" s="53"/>
      <c r="AO115" s="53"/>
      <c r="AP115" s="53"/>
      <c r="AQ115" s="53"/>
      <c r="AR115" s="316" t="s">
        <v>15</v>
      </c>
      <c r="AS115" s="79"/>
      <c r="AT115" s="79"/>
      <c r="AU115" s="79"/>
      <c r="AV115" s="79"/>
      <c r="AW115" s="79"/>
      <c r="AX115" s="314" t="str">
        <f>IF(BC10="","?",VLOOKUP(AG5,DH64:DL69,5,0))</f>
        <v>?</v>
      </c>
      <c r="AY115" s="217"/>
      <c r="AZ115" s="217"/>
      <c r="BA115" s="217"/>
      <c r="BB115" s="283" t="s">
        <v>30</v>
      </c>
      <c r="BC115" s="283"/>
      <c r="BD115" s="283"/>
      <c r="BE115" s="44"/>
      <c r="BF115" s="44"/>
      <c r="BG115" s="44"/>
      <c r="BH115" s="45"/>
      <c r="BI115" s="315" t="s">
        <v>22</v>
      </c>
      <c r="BJ115" s="316"/>
      <c r="BK115" s="316"/>
      <c r="BL115" s="316"/>
      <c r="BM115" s="316"/>
      <c r="BN115" s="316"/>
      <c r="BO115" s="284"/>
      <c r="BP115" s="284"/>
      <c r="BQ115" s="284"/>
      <c r="BR115" s="284"/>
      <c r="BS115" s="284"/>
      <c r="BT115" s="282" t="s">
        <v>30</v>
      </c>
      <c r="BU115" s="283"/>
      <c r="BV115" s="283"/>
      <c r="BW115" s="39"/>
      <c r="BX115" s="152"/>
      <c r="BY115" s="131"/>
      <c r="BZ115" s="131"/>
      <c r="CA115" s="131"/>
      <c r="CB115" s="131"/>
      <c r="CC115" s="147"/>
      <c r="CD115" s="131"/>
      <c r="CE115" s="131"/>
      <c r="CF115" s="131"/>
      <c r="CG115" s="132"/>
      <c r="CH115" s="115"/>
      <c r="CI115" s="115"/>
      <c r="CJ115" s="115"/>
      <c r="CK115" s="115"/>
      <c r="CL115" s="115"/>
      <c r="CM115" s="115"/>
      <c r="CN115" s="115"/>
      <c r="CO115" s="115"/>
      <c r="CP115" s="115"/>
      <c r="CQ115" s="115"/>
      <c r="CR115" s="115"/>
      <c r="CS115" s="115"/>
      <c r="CT115" s="115"/>
      <c r="CU115" s="115"/>
      <c r="CV115" s="115"/>
      <c r="CW115" s="115"/>
      <c r="CX115" s="115"/>
      <c r="CY115" s="116"/>
    </row>
    <row r="116" spans="4:103" ht="6.65" customHeight="1" x14ac:dyDescent="0.2">
      <c r="E116" s="142"/>
      <c r="F116" s="143"/>
      <c r="G116" s="114"/>
      <c r="H116" s="115"/>
      <c r="I116" s="115"/>
      <c r="J116" s="115"/>
      <c r="K116" s="115"/>
      <c r="L116" s="116"/>
      <c r="M116" s="225"/>
      <c r="N116" s="226"/>
      <c r="O116" s="226"/>
      <c r="P116" s="226"/>
      <c r="Q116" s="226"/>
      <c r="R116" s="226"/>
      <c r="S116" s="226"/>
      <c r="T116" s="226"/>
      <c r="U116" s="226"/>
      <c r="V116" s="226"/>
      <c r="W116" s="227"/>
      <c r="X116" s="114"/>
      <c r="Y116" s="115"/>
      <c r="Z116" s="115"/>
      <c r="AA116" s="115"/>
      <c r="AB116" s="115"/>
      <c r="AC116" s="115"/>
      <c r="AD116" s="115"/>
      <c r="AE116" s="115"/>
      <c r="AF116" s="115"/>
      <c r="AG116" s="115"/>
      <c r="AH116" s="115"/>
      <c r="AI116" s="115"/>
      <c r="AJ116" s="115"/>
      <c r="AK116" s="116"/>
      <c r="AL116" s="40"/>
      <c r="AM116" s="53"/>
      <c r="AN116" s="53"/>
      <c r="AO116" s="53"/>
      <c r="AP116" s="53"/>
      <c r="AQ116" s="53"/>
      <c r="AR116" s="79"/>
      <c r="AS116" s="79"/>
      <c r="AT116" s="79"/>
      <c r="AU116" s="79"/>
      <c r="AV116" s="79"/>
      <c r="AW116" s="79"/>
      <c r="AX116" s="218"/>
      <c r="AY116" s="218"/>
      <c r="AZ116" s="218"/>
      <c r="BA116" s="218"/>
      <c r="BB116" s="283"/>
      <c r="BC116" s="283"/>
      <c r="BD116" s="283"/>
      <c r="BE116" s="44"/>
      <c r="BF116" s="44"/>
      <c r="BG116" s="44"/>
      <c r="BH116" s="45"/>
      <c r="BI116" s="315"/>
      <c r="BJ116" s="316"/>
      <c r="BK116" s="316"/>
      <c r="BL116" s="316"/>
      <c r="BM116" s="316"/>
      <c r="BN116" s="316"/>
      <c r="BO116" s="285"/>
      <c r="BP116" s="285"/>
      <c r="BQ116" s="285"/>
      <c r="BR116" s="285"/>
      <c r="BS116" s="285"/>
      <c r="BT116" s="283"/>
      <c r="BU116" s="283"/>
      <c r="BV116" s="283"/>
      <c r="BW116" s="39"/>
      <c r="BX116" s="152"/>
      <c r="BY116" s="131"/>
      <c r="BZ116" s="131"/>
      <c r="CA116" s="131"/>
      <c r="CB116" s="131"/>
      <c r="CC116" s="147"/>
      <c r="CD116" s="131"/>
      <c r="CE116" s="131"/>
      <c r="CF116" s="131"/>
      <c r="CG116" s="132"/>
      <c r="CH116" s="115"/>
      <c r="CI116" s="115"/>
      <c r="CJ116" s="115"/>
      <c r="CK116" s="115"/>
      <c r="CL116" s="115"/>
      <c r="CM116" s="115"/>
      <c r="CN116" s="115"/>
      <c r="CO116" s="115"/>
      <c r="CP116" s="115"/>
      <c r="CQ116" s="115"/>
      <c r="CR116" s="115"/>
      <c r="CS116" s="115"/>
      <c r="CT116" s="115"/>
      <c r="CU116" s="115"/>
      <c r="CV116" s="115"/>
      <c r="CW116" s="115"/>
      <c r="CX116" s="115"/>
      <c r="CY116" s="116"/>
    </row>
    <row r="117" spans="4:103" ht="6.65" customHeight="1" x14ac:dyDescent="0.2">
      <c r="E117" s="144"/>
      <c r="F117" s="145"/>
      <c r="G117" s="117"/>
      <c r="H117" s="118"/>
      <c r="I117" s="118"/>
      <c r="J117" s="118"/>
      <c r="K117" s="118"/>
      <c r="L117" s="119"/>
      <c r="M117" s="255"/>
      <c r="N117" s="256"/>
      <c r="O117" s="256"/>
      <c r="P117" s="256"/>
      <c r="Q117" s="256"/>
      <c r="R117" s="256"/>
      <c r="S117" s="256"/>
      <c r="T117" s="256"/>
      <c r="U117" s="256"/>
      <c r="V117" s="256"/>
      <c r="W117" s="257"/>
      <c r="X117" s="117"/>
      <c r="Y117" s="118"/>
      <c r="Z117" s="118"/>
      <c r="AA117" s="118"/>
      <c r="AB117" s="118"/>
      <c r="AC117" s="118"/>
      <c r="AD117" s="118"/>
      <c r="AE117" s="118"/>
      <c r="AF117" s="118"/>
      <c r="AG117" s="118"/>
      <c r="AH117" s="118"/>
      <c r="AI117" s="118"/>
      <c r="AJ117" s="118"/>
      <c r="AK117" s="119"/>
      <c r="AL117" s="54"/>
      <c r="AM117" s="55"/>
      <c r="AN117" s="55"/>
      <c r="AO117" s="55"/>
      <c r="AP117" s="55"/>
      <c r="AQ117" s="55"/>
      <c r="AR117" s="46"/>
      <c r="AS117" s="46"/>
      <c r="AT117" s="46"/>
      <c r="AU117" s="46"/>
      <c r="AV117" s="46"/>
      <c r="AW117" s="46"/>
      <c r="AX117" s="61"/>
      <c r="AY117" s="61"/>
      <c r="AZ117" s="61"/>
      <c r="BA117" s="61"/>
      <c r="BB117" s="62"/>
      <c r="BC117" s="62"/>
      <c r="BD117" s="62"/>
      <c r="BE117" s="46"/>
      <c r="BF117" s="46"/>
      <c r="BG117" s="46"/>
      <c r="BH117" s="63"/>
      <c r="BI117" s="64"/>
      <c r="BJ117" s="65"/>
      <c r="BK117" s="65"/>
      <c r="BL117" s="65"/>
      <c r="BM117" s="65"/>
      <c r="BN117" s="65"/>
      <c r="BO117" s="66"/>
      <c r="BP117" s="66"/>
      <c r="BQ117" s="66"/>
      <c r="BR117" s="66"/>
      <c r="BS117" s="66"/>
      <c r="BT117" s="62"/>
      <c r="BU117" s="62"/>
      <c r="BV117" s="62"/>
      <c r="BW117" s="47"/>
      <c r="BX117" s="161"/>
      <c r="BY117" s="149"/>
      <c r="BZ117" s="149"/>
      <c r="CA117" s="149"/>
      <c r="CB117" s="149"/>
      <c r="CC117" s="148"/>
      <c r="CD117" s="149"/>
      <c r="CE117" s="149"/>
      <c r="CF117" s="149"/>
      <c r="CG117" s="150"/>
      <c r="CH117" s="118"/>
      <c r="CI117" s="118"/>
      <c r="CJ117" s="118"/>
      <c r="CK117" s="118"/>
      <c r="CL117" s="118"/>
      <c r="CM117" s="118"/>
      <c r="CN117" s="118"/>
      <c r="CO117" s="118"/>
      <c r="CP117" s="118"/>
      <c r="CQ117" s="118"/>
      <c r="CR117" s="118"/>
      <c r="CS117" s="118"/>
      <c r="CT117" s="118"/>
      <c r="CU117" s="118"/>
      <c r="CV117" s="118"/>
      <c r="CW117" s="118"/>
      <c r="CX117" s="118"/>
      <c r="CY117" s="119"/>
    </row>
    <row r="118" spans="4:103" ht="6.65" customHeight="1" x14ac:dyDescent="0.2">
      <c r="E118" s="120" t="s">
        <v>221</v>
      </c>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6"/>
      <c r="CD118" s="106"/>
      <c r="CE118" s="106"/>
      <c r="CF118" s="106"/>
      <c r="CG118" s="107"/>
      <c r="CH118" s="67"/>
    </row>
    <row r="119" spans="4:103" ht="6.65" customHeight="1" x14ac:dyDescent="0.2">
      <c r="E119" s="105"/>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c r="CD119" s="106"/>
      <c r="CE119" s="106"/>
      <c r="CF119" s="106"/>
      <c r="CG119" s="107"/>
      <c r="CH119" s="67"/>
    </row>
    <row r="120" spans="4:103" ht="6.65" customHeight="1" x14ac:dyDescent="0.2">
      <c r="D120" s="68"/>
      <c r="E120" s="105"/>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c r="CD120" s="106"/>
      <c r="CE120" s="106"/>
      <c r="CF120" s="106"/>
      <c r="CG120" s="107"/>
    </row>
    <row r="121" spans="4:103" ht="6.65" customHeight="1" x14ac:dyDescent="0.2">
      <c r="D121" s="68"/>
      <c r="E121" s="108"/>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c r="BJ121" s="109"/>
      <c r="BK121" s="109"/>
      <c r="BL121" s="109"/>
      <c r="BM121" s="109"/>
      <c r="BN121" s="109"/>
      <c r="BO121" s="109"/>
      <c r="BP121" s="109"/>
      <c r="BQ121" s="109"/>
      <c r="BR121" s="109"/>
      <c r="BS121" s="109"/>
      <c r="BT121" s="109"/>
      <c r="BU121" s="109"/>
      <c r="BV121" s="109"/>
      <c r="BW121" s="109"/>
      <c r="BX121" s="109"/>
      <c r="BY121" s="109"/>
      <c r="BZ121" s="109"/>
      <c r="CA121" s="109"/>
      <c r="CB121" s="109"/>
      <c r="CC121" s="109"/>
      <c r="CD121" s="109"/>
      <c r="CE121" s="109"/>
      <c r="CF121" s="109"/>
      <c r="CG121" s="110"/>
    </row>
    <row r="122" spans="4:103" ht="6.65" customHeight="1" x14ac:dyDescent="0.2">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3"/>
      <c r="BF122" s="53"/>
      <c r="BG122" s="53"/>
      <c r="BH122" s="53"/>
      <c r="BI122" s="53"/>
      <c r="BJ122" s="53"/>
      <c r="BK122" s="53"/>
      <c r="BL122" s="53"/>
      <c r="BM122" s="53"/>
      <c r="BN122" s="53"/>
      <c r="BO122" s="53"/>
      <c r="BP122" s="53"/>
      <c r="BQ122" s="53"/>
      <c r="BR122" s="53"/>
      <c r="BS122" s="53"/>
      <c r="BT122" s="53"/>
      <c r="BU122" s="53"/>
      <c r="BV122" s="53"/>
      <c r="BW122" s="53"/>
      <c r="BX122" s="53"/>
      <c r="BY122" s="53"/>
      <c r="BZ122" s="53"/>
      <c r="CA122" s="53"/>
      <c r="CB122" s="53"/>
      <c r="CC122" s="53"/>
      <c r="CD122" s="53"/>
      <c r="CE122" s="53"/>
      <c r="CF122" s="53"/>
      <c r="CG122" s="53"/>
    </row>
    <row r="123" spans="4:103" ht="6.65" customHeight="1" x14ac:dyDescent="0.2">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row>
    <row r="124" spans="4:103" ht="6.65" customHeight="1" x14ac:dyDescent="0.2">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3"/>
      <c r="BR124" s="53"/>
      <c r="BS124" s="53"/>
      <c r="BT124" s="53"/>
      <c r="BU124" s="53"/>
      <c r="BV124" s="53"/>
      <c r="BW124" s="53"/>
      <c r="BX124" s="53"/>
      <c r="BY124" s="53"/>
      <c r="BZ124" s="53"/>
      <c r="CA124" s="53"/>
      <c r="CB124" s="53"/>
      <c r="CC124" s="53"/>
      <c r="CD124" s="53"/>
      <c r="CE124" s="53"/>
      <c r="CF124" s="53"/>
      <c r="CG124" s="53"/>
    </row>
    <row r="125" spans="4:103" ht="6.65" customHeight="1" x14ac:dyDescent="0.2">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3"/>
      <c r="BN125" s="53"/>
      <c r="BO125" s="53"/>
      <c r="BP125" s="53"/>
      <c r="BQ125" s="53"/>
      <c r="BR125" s="53"/>
      <c r="BS125" s="53"/>
      <c r="BT125" s="53"/>
      <c r="BU125" s="53"/>
      <c r="BV125" s="53"/>
      <c r="BW125" s="53"/>
      <c r="BX125" s="53"/>
      <c r="BY125" s="53"/>
      <c r="BZ125" s="53"/>
      <c r="CA125" s="53"/>
      <c r="CB125" s="53"/>
      <c r="CC125" s="53"/>
      <c r="CD125" s="53"/>
      <c r="CE125" s="53"/>
      <c r="CF125" s="53"/>
      <c r="CG125" s="53"/>
    </row>
    <row r="126" spans="4:103" ht="6.65" customHeight="1" x14ac:dyDescent="0.2">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3"/>
      <c r="BN126" s="53"/>
      <c r="BO126" s="53"/>
      <c r="BP126" s="53"/>
      <c r="BQ126" s="53"/>
      <c r="BR126" s="53"/>
      <c r="BS126" s="53"/>
      <c r="BT126" s="53"/>
      <c r="BU126" s="53"/>
      <c r="BV126" s="53"/>
      <c r="BW126" s="53"/>
      <c r="BX126" s="53"/>
      <c r="BY126" s="53"/>
      <c r="BZ126" s="53"/>
      <c r="CA126" s="53"/>
      <c r="CB126" s="53"/>
      <c r="CC126" s="53"/>
      <c r="CD126" s="53"/>
      <c r="CE126" s="53"/>
      <c r="CF126" s="53"/>
      <c r="CG126" s="53"/>
    </row>
    <row r="127" spans="4:103" ht="6.65" customHeight="1" x14ac:dyDescent="0.2">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3"/>
      <c r="BN127" s="53"/>
      <c r="BO127" s="53"/>
      <c r="BP127" s="53"/>
      <c r="BQ127" s="53"/>
      <c r="BR127" s="53"/>
      <c r="BS127" s="53"/>
      <c r="BT127" s="53"/>
      <c r="BU127" s="53"/>
      <c r="BV127" s="53"/>
      <c r="BW127" s="53"/>
      <c r="BX127" s="53"/>
      <c r="BY127" s="53"/>
      <c r="BZ127" s="53"/>
      <c r="CA127" s="53"/>
      <c r="CB127" s="53"/>
      <c r="CC127" s="53"/>
      <c r="CD127" s="53"/>
      <c r="CE127" s="53"/>
      <c r="CF127" s="53"/>
      <c r="CG127" s="53"/>
    </row>
    <row r="128" spans="4:103" ht="6.65" customHeight="1" x14ac:dyDescent="0.2">
      <c r="E128" s="55"/>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3"/>
      <c r="BN128" s="53"/>
      <c r="BO128" s="53"/>
      <c r="BP128" s="53"/>
      <c r="BQ128" s="53"/>
      <c r="BR128" s="53"/>
      <c r="BS128" s="53"/>
      <c r="BT128" s="53"/>
      <c r="BU128" s="53"/>
      <c r="BV128" s="53"/>
      <c r="BW128" s="53"/>
      <c r="BX128" s="53"/>
      <c r="BY128" s="53"/>
      <c r="BZ128" s="53"/>
      <c r="CA128" s="53"/>
      <c r="CB128" s="53"/>
      <c r="CC128" s="53"/>
      <c r="CD128" s="53"/>
      <c r="CE128" s="53"/>
      <c r="CF128" s="53"/>
      <c r="CG128" s="53"/>
      <c r="CH128" s="67"/>
    </row>
    <row r="129" spans="4:122" ht="6.65" customHeight="1" x14ac:dyDescent="0.2">
      <c r="E129" s="286" t="s">
        <v>16</v>
      </c>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287"/>
      <c r="AC129" s="287"/>
      <c r="AD129" s="287"/>
      <c r="AE129" s="287"/>
      <c r="AF129" s="287"/>
      <c r="AG129" s="287"/>
      <c r="AH129" s="287"/>
      <c r="AI129" s="287"/>
      <c r="AJ129" s="287"/>
      <c r="AK129" s="287"/>
      <c r="AL129" s="287"/>
      <c r="AM129" s="287"/>
      <c r="AN129" s="287"/>
      <c r="AO129" s="287"/>
      <c r="AP129" s="287"/>
      <c r="AQ129" s="287"/>
      <c r="AR129" s="287"/>
      <c r="AS129" s="287"/>
      <c r="AT129" s="287"/>
      <c r="AU129" s="287"/>
      <c r="AV129" s="287"/>
      <c r="AW129" s="287"/>
      <c r="AX129" s="287"/>
      <c r="AY129" s="287"/>
      <c r="AZ129" s="287"/>
      <c r="BA129" s="287"/>
      <c r="BB129" s="287"/>
      <c r="BC129" s="287"/>
      <c r="BD129" s="287"/>
      <c r="BE129" s="287"/>
      <c r="BF129" s="287"/>
      <c r="BG129" s="287"/>
      <c r="BH129" s="287"/>
      <c r="BI129" s="287"/>
      <c r="BJ129" s="287"/>
      <c r="BK129" s="287"/>
      <c r="BL129" s="287"/>
      <c r="BM129" s="287"/>
      <c r="BN129" s="287"/>
      <c r="BO129" s="287"/>
      <c r="BP129" s="287"/>
      <c r="BQ129" s="287"/>
      <c r="BR129" s="287"/>
      <c r="BS129" s="287"/>
      <c r="BT129" s="287"/>
      <c r="BU129" s="287"/>
      <c r="BV129" s="287"/>
      <c r="BW129" s="287"/>
      <c r="BX129" s="287"/>
      <c r="BY129" s="287"/>
      <c r="BZ129" s="287"/>
      <c r="CA129" s="287"/>
      <c r="CB129" s="287"/>
      <c r="CC129" s="287"/>
      <c r="CD129" s="287"/>
      <c r="CE129" s="287"/>
      <c r="CF129" s="287"/>
      <c r="CG129" s="288"/>
      <c r="CH129" s="67"/>
    </row>
    <row r="130" spans="4:122" ht="6.65" customHeight="1" x14ac:dyDescent="0.2">
      <c r="E130" s="289"/>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90"/>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c r="BE130" s="290"/>
      <c r="BF130" s="290"/>
      <c r="BG130" s="290"/>
      <c r="BH130" s="290"/>
      <c r="BI130" s="290"/>
      <c r="BJ130" s="290"/>
      <c r="BK130" s="290"/>
      <c r="BL130" s="290"/>
      <c r="BM130" s="290"/>
      <c r="BN130" s="290"/>
      <c r="BO130" s="290"/>
      <c r="BP130" s="290"/>
      <c r="BQ130" s="290"/>
      <c r="BR130" s="290"/>
      <c r="BS130" s="290"/>
      <c r="BT130" s="290"/>
      <c r="BU130" s="290"/>
      <c r="BV130" s="290"/>
      <c r="BW130" s="290"/>
      <c r="BX130" s="290"/>
      <c r="BY130" s="290"/>
      <c r="BZ130" s="290"/>
      <c r="CA130" s="290"/>
      <c r="CB130" s="290"/>
      <c r="CC130" s="290"/>
      <c r="CD130" s="290"/>
      <c r="CE130" s="290"/>
      <c r="CF130" s="290"/>
      <c r="CG130" s="291"/>
      <c r="CH130" s="67"/>
    </row>
    <row r="131" spans="4:122" ht="6.65" customHeight="1" x14ac:dyDescent="0.2">
      <c r="D131" s="68"/>
      <c r="E131" s="326" t="s">
        <v>17</v>
      </c>
      <c r="F131" s="327"/>
      <c r="G131" s="280" t="s">
        <v>0</v>
      </c>
      <c r="H131" s="280"/>
      <c r="I131" s="280"/>
      <c r="J131" s="280"/>
      <c r="K131" s="280"/>
      <c r="L131" s="280"/>
      <c r="M131" s="280"/>
      <c r="N131" s="280"/>
      <c r="O131" s="280"/>
      <c r="P131" s="280"/>
      <c r="Q131" s="280"/>
      <c r="R131" s="280"/>
      <c r="S131" s="280"/>
      <c r="T131" s="280"/>
      <c r="U131" s="280"/>
      <c r="V131" s="280"/>
      <c r="W131" s="280"/>
      <c r="X131" s="280" t="s">
        <v>1</v>
      </c>
      <c r="Y131" s="280"/>
      <c r="Z131" s="280"/>
      <c r="AA131" s="280"/>
      <c r="AB131" s="280"/>
      <c r="AC131" s="280"/>
      <c r="AD131" s="280"/>
      <c r="AE131" s="280"/>
      <c r="AF131" s="280"/>
      <c r="AG131" s="280"/>
      <c r="AH131" s="280"/>
      <c r="AI131" s="280"/>
      <c r="AJ131" s="280"/>
      <c r="AK131" s="280"/>
      <c r="AL131" s="280" t="s">
        <v>18</v>
      </c>
      <c r="AM131" s="280"/>
      <c r="AN131" s="280"/>
      <c r="AO131" s="280"/>
      <c r="AP131" s="280"/>
      <c r="AQ131" s="280"/>
      <c r="AR131" s="280"/>
      <c r="AS131" s="280"/>
      <c r="AT131" s="280"/>
      <c r="AU131" s="280"/>
      <c r="AV131" s="280"/>
      <c r="AW131" s="280"/>
      <c r="AX131" s="280"/>
      <c r="AY131" s="280"/>
      <c r="AZ131" s="280"/>
      <c r="BA131" s="280"/>
      <c r="BB131" s="280"/>
      <c r="BC131" s="280"/>
      <c r="BD131" s="280"/>
      <c r="BE131" s="280"/>
      <c r="BF131" s="280"/>
      <c r="BG131" s="280"/>
      <c r="BH131" s="280"/>
      <c r="BI131" s="280" t="s">
        <v>19</v>
      </c>
      <c r="BJ131" s="280"/>
      <c r="BK131" s="280"/>
      <c r="BL131" s="280"/>
      <c r="BM131" s="280"/>
      <c r="BN131" s="280"/>
      <c r="BO131" s="280"/>
      <c r="BP131" s="280"/>
      <c r="BQ131" s="280"/>
      <c r="BR131" s="280"/>
      <c r="BS131" s="280"/>
      <c r="BT131" s="280"/>
      <c r="BU131" s="280"/>
      <c r="BV131" s="280"/>
      <c r="BW131" s="280"/>
      <c r="BX131" s="280"/>
      <c r="BY131" s="280"/>
      <c r="BZ131" s="280"/>
      <c r="CA131" s="280"/>
      <c r="CB131" s="280"/>
      <c r="CC131" s="121" t="s">
        <v>20</v>
      </c>
      <c r="CD131" s="103"/>
      <c r="CE131" s="103"/>
      <c r="CF131" s="103"/>
      <c r="CG131" s="104"/>
      <c r="CH131" s="67"/>
      <c r="DH131" s="366" t="s">
        <v>170</v>
      </c>
      <c r="DI131" s="8" t="s">
        <v>171</v>
      </c>
      <c r="DJ131" s="9" t="s">
        <v>172</v>
      </c>
      <c r="DK131" s="9" t="s">
        <v>173</v>
      </c>
      <c r="DL131" s="9" t="s">
        <v>174</v>
      </c>
      <c r="DM131" s="9" t="s">
        <v>175</v>
      </c>
      <c r="DN131" s="9" t="s">
        <v>176</v>
      </c>
      <c r="DO131" s="9" t="s">
        <v>177</v>
      </c>
      <c r="DP131" s="9" t="s">
        <v>178</v>
      </c>
      <c r="DQ131" s="9" t="s">
        <v>179</v>
      </c>
      <c r="DR131" s="9" t="s">
        <v>180</v>
      </c>
    </row>
    <row r="132" spans="4:122" ht="6.65" customHeight="1" x14ac:dyDescent="0.2">
      <c r="D132" s="68"/>
      <c r="E132" s="328"/>
      <c r="F132" s="329"/>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06"/>
      <c r="CD132" s="106"/>
      <c r="CE132" s="106"/>
      <c r="CF132" s="106"/>
      <c r="CG132" s="107"/>
      <c r="CH132" s="67"/>
      <c r="DH132" s="367"/>
      <c r="DI132" s="10" t="s">
        <v>29</v>
      </c>
      <c r="DJ132" s="9" t="s">
        <v>181</v>
      </c>
      <c r="DK132" s="11" t="s">
        <v>6</v>
      </c>
      <c r="DL132" s="12" t="s">
        <v>43</v>
      </c>
      <c r="DM132" s="13" t="s">
        <v>182</v>
      </c>
      <c r="DN132" s="13" t="s">
        <v>182</v>
      </c>
      <c r="DO132" s="13" t="s">
        <v>182</v>
      </c>
      <c r="DP132" s="13" t="s">
        <v>182</v>
      </c>
      <c r="DQ132" s="13" t="s">
        <v>182</v>
      </c>
      <c r="DR132" s="13" t="s">
        <v>182</v>
      </c>
    </row>
    <row r="133" spans="4:122" ht="6.65" customHeight="1" x14ac:dyDescent="0.2">
      <c r="D133" s="68"/>
      <c r="E133" s="330"/>
      <c r="F133" s="331"/>
      <c r="G133" s="281"/>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281"/>
      <c r="AG133" s="281"/>
      <c r="AH133" s="281"/>
      <c r="AI133" s="281"/>
      <c r="AJ133" s="281"/>
      <c r="AK133" s="281"/>
      <c r="AL133" s="281"/>
      <c r="AM133" s="281"/>
      <c r="AN133" s="281"/>
      <c r="AO133" s="281"/>
      <c r="AP133" s="281"/>
      <c r="AQ133" s="281"/>
      <c r="AR133" s="281"/>
      <c r="AS133" s="281"/>
      <c r="AT133" s="281"/>
      <c r="AU133" s="281"/>
      <c r="AV133" s="281"/>
      <c r="AW133" s="281"/>
      <c r="AX133" s="281"/>
      <c r="AY133" s="281"/>
      <c r="AZ133" s="281"/>
      <c r="BA133" s="281"/>
      <c r="BB133" s="281"/>
      <c r="BC133" s="281"/>
      <c r="BD133" s="281"/>
      <c r="BE133" s="281"/>
      <c r="BF133" s="281"/>
      <c r="BG133" s="281"/>
      <c r="BH133" s="281"/>
      <c r="BI133" s="281"/>
      <c r="BJ133" s="281"/>
      <c r="BK133" s="281"/>
      <c r="BL133" s="281"/>
      <c r="BM133" s="281"/>
      <c r="BN133" s="281"/>
      <c r="BO133" s="281"/>
      <c r="BP133" s="281"/>
      <c r="BQ133" s="281"/>
      <c r="BR133" s="281"/>
      <c r="BS133" s="281"/>
      <c r="BT133" s="281"/>
      <c r="BU133" s="281"/>
      <c r="BV133" s="281"/>
      <c r="BW133" s="281"/>
      <c r="BX133" s="281"/>
      <c r="BY133" s="281"/>
      <c r="BZ133" s="281"/>
      <c r="CA133" s="281"/>
      <c r="CB133" s="281"/>
      <c r="CC133" s="109"/>
      <c r="CD133" s="109"/>
      <c r="CE133" s="109"/>
      <c r="CF133" s="109"/>
      <c r="CG133" s="110"/>
      <c r="DH133" s="368"/>
      <c r="DI133" s="10" t="s">
        <v>183</v>
      </c>
      <c r="DJ133" s="9" t="s">
        <v>184</v>
      </c>
      <c r="DK133" s="11" t="s">
        <v>47</v>
      </c>
      <c r="DL133" s="11" t="s">
        <v>43</v>
      </c>
      <c r="DM133" s="11" t="s">
        <v>48</v>
      </c>
      <c r="DN133" s="11" t="s">
        <v>185</v>
      </c>
      <c r="DO133" s="14" t="s">
        <v>186</v>
      </c>
      <c r="DP133" s="11" t="s">
        <v>187</v>
      </c>
      <c r="DQ133" s="11" t="s">
        <v>188</v>
      </c>
      <c r="DR133" s="11" t="s">
        <v>49</v>
      </c>
    </row>
    <row r="134" spans="4:122" ht="6.65" customHeight="1" x14ac:dyDescent="0.2">
      <c r="D134" s="68"/>
      <c r="E134" s="201"/>
      <c r="F134" s="203"/>
      <c r="G134" s="319" t="str">
        <f>(IF(OR(E134="■番号■",E134=""),"",VLOOKUP(E134,DI132:DJ141,2,FALSE)))</f>
        <v/>
      </c>
      <c r="H134" s="320"/>
      <c r="I134" s="320"/>
      <c r="J134" s="320"/>
      <c r="K134" s="320"/>
      <c r="L134" s="320"/>
      <c r="M134" s="320"/>
      <c r="N134" s="320"/>
      <c r="O134" s="320"/>
      <c r="P134" s="320"/>
      <c r="Q134" s="320"/>
      <c r="R134" s="320"/>
      <c r="S134" s="320"/>
      <c r="T134" s="320"/>
      <c r="U134" s="320"/>
      <c r="V134" s="320"/>
      <c r="W134" s="321"/>
      <c r="X134" s="303"/>
      <c r="Y134" s="304"/>
      <c r="Z134" s="304"/>
      <c r="AA134" s="304"/>
      <c r="AB134" s="304"/>
      <c r="AC134" s="304"/>
      <c r="AD134" s="304"/>
      <c r="AE134" s="304"/>
      <c r="AF134" s="304"/>
      <c r="AG134" s="304"/>
      <c r="AH134" s="304"/>
      <c r="AI134" s="304"/>
      <c r="AJ134" s="304"/>
      <c r="AK134" s="305"/>
      <c r="AL134" s="303"/>
      <c r="AM134" s="304"/>
      <c r="AN134" s="304"/>
      <c r="AO134" s="304"/>
      <c r="AP134" s="304"/>
      <c r="AQ134" s="304"/>
      <c r="AR134" s="304"/>
      <c r="AS134" s="304"/>
      <c r="AT134" s="304"/>
      <c r="AU134" s="304"/>
      <c r="AV134" s="304"/>
      <c r="AW134" s="304"/>
      <c r="AX134" s="304"/>
      <c r="AY134" s="304"/>
      <c r="AZ134" s="304"/>
      <c r="BA134" s="304"/>
      <c r="BB134" s="304"/>
      <c r="BC134" s="304"/>
      <c r="BD134" s="304"/>
      <c r="BE134" s="304"/>
      <c r="BF134" s="304"/>
      <c r="BG134" s="304"/>
      <c r="BH134" s="305"/>
      <c r="BI134" s="303"/>
      <c r="BJ134" s="304"/>
      <c r="BK134" s="304"/>
      <c r="BL134" s="304"/>
      <c r="BM134" s="304"/>
      <c r="BN134" s="304"/>
      <c r="BO134" s="304"/>
      <c r="BP134" s="304"/>
      <c r="BQ134" s="304"/>
      <c r="BR134" s="304"/>
      <c r="BS134" s="304"/>
      <c r="BT134" s="304"/>
      <c r="BU134" s="304"/>
      <c r="BV134" s="304"/>
      <c r="BW134" s="304"/>
      <c r="BX134" s="304"/>
      <c r="BY134" s="304"/>
      <c r="BZ134" s="304"/>
      <c r="CA134" s="304"/>
      <c r="CB134" s="305"/>
      <c r="CC134" s="303"/>
      <c r="CD134" s="304"/>
      <c r="CE134" s="304"/>
      <c r="CF134" s="304"/>
      <c r="CG134" s="305"/>
      <c r="DH134" s="365">
        <v>1</v>
      </c>
      <c r="DI134" s="10" t="s">
        <v>189</v>
      </c>
      <c r="DJ134" s="9" t="s">
        <v>190</v>
      </c>
      <c r="DK134" s="11" t="s">
        <v>62</v>
      </c>
      <c r="DL134" s="14" t="s">
        <v>65</v>
      </c>
      <c r="DM134" s="13" t="s">
        <v>182</v>
      </c>
      <c r="DN134" s="13" t="s">
        <v>182</v>
      </c>
      <c r="DO134" s="13" t="s">
        <v>182</v>
      </c>
      <c r="DP134" s="13" t="s">
        <v>182</v>
      </c>
      <c r="DQ134" s="13" t="s">
        <v>182</v>
      </c>
      <c r="DR134" s="13" t="s">
        <v>182</v>
      </c>
    </row>
    <row r="135" spans="4:122" ht="6.65" customHeight="1" x14ac:dyDescent="0.2">
      <c r="D135" s="68"/>
      <c r="E135" s="325"/>
      <c r="F135" s="187"/>
      <c r="G135" s="322"/>
      <c r="H135" s="323"/>
      <c r="I135" s="323"/>
      <c r="J135" s="323"/>
      <c r="K135" s="323"/>
      <c r="L135" s="323"/>
      <c r="M135" s="323"/>
      <c r="N135" s="323"/>
      <c r="O135" s="323"/>
      <c r="P135" s="323"/>
      <c r="Q135" s="323"/>
      <c r="R135" s="323"/>
      <c r="S135" s="323"/>
      <c r="T135" s="323"/>
      <c r="U135" s="323"/>
      <c r="V135" s="323"/>
      <c r="W135" s="324"/>
      <c r="X135" s="306"/>
      <c r="Y135" s="307"/>
      <c r="Z135" s="307"/>
      <c r="AA135" s="307"/>
      <c r="AB135" s="307"/>
      <c r="AC135" s="307"/>
      <c r="AD135" s="307"/>
      <c r="AE135" s="307"/>
      <c r="AF135" s="307"/>
      <c r="AG135" s="307"/>
      <c r="AH135" s="307"/>
      <c r="AI135" s="307"/>
      <c r="AJ135" s="307"/>
      <c r="AK135" s="308"/>
      <c r="AL135" s="306"/>
      <c r="AM135" s="307"/>
      <c r="AN135" s="307"/>
      <c r="AO135" s="307"/>
      <c r="AP135" s="307"/>
      <c r="AQ135" s="307"/>
      <c r="AR135" s="307"/>
      <c r="AS135" s="307"/>
      <c r="AT135" s="307"/>
      <c r="AU135" s="307"/>
      <c r="AV135" s="307"/>
      <c r="AW135" s="307"/>
      <c r="AX135" s="307"/>
      <c r="AY135" s="307"/>
      <c r="AZ135" s="307"/>
      <c r="BA135" s="307"/>
      <c r="BB135" s="307"/>
      <c r="BC135" s="307"/>
      <c r="BD135" s="307"/>
      <c r="BE135" s="307"/>
      <c r="BF135" s="307"/>
      <c r="BG135" s="307"/>
      <c r="BH135" s="308"/>
      <c r="BI135" s="306"/>
      <c r="BJ135" s="307"/>
      <c r="BK135" s="307"/>
      <c r="BL135" s="307"/>
      <c r="BM135" s="307"/>
      <c r="BN135" s="307"/>
      <c r="BO135" s="307"/>
      <c r="BP135" s="307"/>
      <c r="BQ135" s="307"/>
      <c r="BR135" s="307"/>
      <c r="BS135" s="307"/>
      <c r="BT135" s="307"/>
      <c r="BU135" s="307"/>
      <c r="BV135" s="307"/>
      <c r="BW135" s="307"/>
      <c r="BX135" s="307"/>
      <c r="BY135" s="307"/>
      <c r="BZ135" s="307"/>
      <c r="CA135" s="307"/>
      <c r="CB135" s="308"/>
      <c r="CC135" s="306"/>
      <c r="CD135" s="307"/>
      <c r="CE135" s="307"/>
      <c r="CF135" s="307"/>
      <c r="CG135" s="308"/>
      <c r="DH135" s="365"/>
      <c r="DI135" s="10" t="s">
        <v>191</v>
      </c>
      <c r="DJ135" s="15" t="s">
        <v>192</v>
      </c>
      <c r="DK135" s="11" t="s">
        <v>6</v>
      </c>
      <c r="DL135" s="11" t="s">
        <v>62</v>
      </c>
      <c r="DM135" s="11" t="s">
        <v>79</v>
      </c>
      <c r="DN135" s="13" t="s">
        <v>182</v>
      </c>
      <c r="DO135" s="13" t="s">
        <v>182</v>
      </c>
      <c r="DP135" s="13" t="s">
        <v>182</v>
      </c>
      <c r="DQ135" s="13" t="s">
        <v>182</v>
      </c>
      <c r="DR135" s="13" t="s">
        <v>182</v>
      </c>
    </row>
    <row r="136" spans="4:122" ht="6.65" customHeight="1" x14ac:dyDescent="0.2">
      <c r="D136" s="68"/>
      <c r="E136" s="201"/>
      <c r="F136" s="203"/>
      <c r="G136" s="319" t="str">
        <f>(IF(OR(E136="■番号■",E136=""),"",VLOOKUP(E136,DI132:DJ141,2,FALSE)))</f>
        <v/>
      </c>
      <c r="H136" s="320"/>
      <c r="I136" s="320"/>
      <c r="J136" s="320"/>
      <c r="K136" s="320"/>
      <c r="L136" s="320"/>
      <c r="M136" s="320"/>
      <c r="N136" s="320"/>
      <c r="O136" s="320"/>
      <c r="P136" s="320"/>
      <c r="Q136" s="320"/>
      <c r="R136" s="320"/>
      <c r="S136" s="320"/>
      <c r="T136" s="320"/>
      <c r="U136" s="320"/>
      <c r="V136" s="320"/>
      <c r="W136" s="321"/>
      <c r="X136" s="303"/>
      <c r="Y136" s="304"/>
      <c r="Z136" s="304"/>
      <c r="AA136" s="304"/>
      <c r="AB136" s="304"/>
      <c r="AC136" s="304"/>
      <c r="AD136" s="304"/>
      <c r="AE136" s="304"/>
      <c r="AF136" s="304"/>
      <c r="AG136" s="304"/>
      <c r="AH136" s="304"/>
      <c r="AI136" s="304"/>
      <c r="AJ136" s="304"/>
      <c r="AK136" s="305"/>
      <c r="AL136" s="303"/>
      <c r="AM136" s="304"/>
      <c r="AN136" s="304"/>
      <c r="AO136" s="304"/>
      <c r="AP136" s="304"/>
      <c r="AQ136" s="304"/>
      <c r="AR136" s="304"/>
      <c r="AS136" s="304"/>
      <c r="AT136" s="304"/>
      <c r="AU136" s="304"/>
      <c r="AV136" s="304"/>
      <c r="AW136" s="304"/>
      <c r="AX136" s="304"/>
      <c r="AY136" s="304"/>
      <c r="AZ136" s="304"/>
      <c r="BA136" s="304"/>
      <c r="BB136" s="304"/>
      <c r="BC136" s="304"/>
      <c r="BD136" s="304"/>
      <c r="BE136" s="304"/>
      <c r="BF136" s="304"/>
      <c r="BG136" s="304"/>
      <c r="BH136" s="305"/>
      <c r="BI136" s="303"/>
      <c r="BJ136" s="304"/>
      <c r="BK136" s="304"/>
      <c r="BL136" s="304"/>
      <c r="BM136" s="304"/>
      <c r="BN136" s="304"/>
      <c r="BO136" s="304"/>
      <c r="BP136" s="304"/>
      <c r="BQ136" s="304"/>
      <c r="BR136" s="304"/>
      <c r="BS136" s="304"/>
      <c r="BT136" s="304"/>
      <c r="BU136" s="304"/>
      <c r="BV136" s="304"/>
      <c r="BW136" s="304"/>
      <c r="BX136" s="304"/>
      <c r="BY136" s="304"/>
      <c r="BZ136" s="304"/>
      <c r="CA136" s="304"/>
      <c r="CB136" s="305"/>
      <c r="CC136" s="303"/>
      <c r="CD136" s="304"/>
      <c r="CE136" s="304"/>
      <c r="CF136" s="304"/>
      <c r="CG136" s="305"/>
      <c r="DH136" s="365">
        <v>2</v>
      </c>
      <c r="DI136" s="10" t="s">
        <v>193</v>
      </c>
      <c r="DJ136" s="15" t="s">
        <v>194</v>
      </c>
      <c r="DK136" s="14" t="s">
        <v>43</v>
      </c>
      <c r="DL136" s="13" t="s">
        <v>182</v>
      </c>
      <c r="DM136" s="13" t="s">
        <v>182</v>
      </c>
      <c r="DN136" s="13" t="s">
        <v>182</v>
      </c>
      <c r="DO136" s="13" t="s">
        <v>182</v>
      </c>
      <c r="DP136" s="13" t="s">
        <v>182</v>
      </c>
      <c r="DQ136" s="13" t="s">
        <v>182</v>
      </c>
      <c r="DR136" s="13" t="s">
        <v>182</v>
      </c>
    </row>
    <row r="137" spans="4:122" ht="6.65" customHeight="1" x14ac:dyDescent="0.2">
      <c r="D137" s="68"/>
      <c r="E137" s="325"/>
      <c r="F137" s="187"/>
      <c r="G137" s="322"/>
      <c r="H137" s="323"/>
      <c r="I137" s="323"/>
      <c r="J137" s="323"/>
      <c r="K137" s="323"/>
      <c r="L137" s="323"/>
      <c r="M137" s="323"/>
      <c r="N137" s="323"/>
      <c r="O137" s="323"/>
      <c r="P137" s="323"/>
      <c r="Q137" s="323"/>
      <c r="R137" s="323"/>
      <c r="S137" s="323"/>
      <c r="T137" s="323"/>
      <c r="U137" s="323"/>
      <c r="V137" s="323"/>
      <c r="W137" s="324"/>
      <c r="X137" s="306"/>
      <c r="Y137" s="307"/>
      <c r="Z137" s="307"/>
      <c r="AA137" s="307"/>
      <c r="AB137" s="307"/>
      <c r="AC137" s="307"/>
      <c r="AD137" s="307"/>
      <c r="AE137" s="307"/>
      <c r="AF137" s="307"/>
      <c r="AG137" s="307"/>
      <c r="AH137" s="307"/>
      <c r="AI137" s="307"/>
      <c r="AJ137" s="307"/>
      <c r="AK137" s="308"/>
      <c r="AL137" s="306"/>
      <c r="AM137" s="307"/>
      <c r="AN137" s="307"/>
      <c r="AO137" s="307"/>
      <c r="AP137" s="307"/>
      <c r="AQ137" s="307"/>
      <c r="AR137" s="307"/>
      <c r="AS137" s="307"/>
      <c r="AT137" s="307"/>
      <c r="AU137" s="307"/>
      <c r="AV137" s="307"/>
      <c r="AW137" s="307"/>
      <c r="AX137" s="307"/>
      <c r="AY137" s="307"/>
      <c r="AZ137" s="307"/>
      <c r="BA137" s="307"/>
      <c r="BB137" s="307"/>
      <c r="BC137" s="307"/>
      <c r="BD137" s="307"/>
      <c r="BE137" s="307"/>
      <c r="BF137" s="307"/>
      <c r="BG137" s="307"/>
      <c r="BH137" s="308"/>
      <c r="BI137" s="306"/>
      <c r="BJ137" s="307"/>
      <c r="BK137" s="307"/>
      <c r="BL137" s="307"/>
      <c r="BM137" s="307"/>
      <c r="BN137" s="307"/>
      <c r="BO137" s="307"/>
      <c r="BP137" s="307"/>
      <c r="BQ137" s="307"/>
      <c r="BR137" s="307"/>
      <c r="BS137" s="307"/>
      <c r="BT137" s="307"/>
      <c r="BU137" s="307"/>
      <c r="BV137" s="307"/>
      <c r="BW137" s="307"/>
      <c r="BX137" s="307"/>
      <c r="BY137" s="307"/>
      <c r="BZ137" s="307"/>
      <c r="CA137" s="307"/>
      <c r="CB137" s="308"/>
      <c r="CC137" s="306"/>
      <c r="CD137" s="307"/>
      <c r="CE137" s="307"/>
      <c r="CF137" s="307"/>
      <c r="CG137" s="308"/>
      <c r="DH137" s="365"/>
      <c r="DI137" s="10" t="s">
        <v>195</v>
      </c>
      <c r="DJ137" s="9" t="s">
        <v>196</v>
      </c>
      <c r="DK137" s="14" t="s">
        <v>81</v>
      </c>
      <c r="DL137" s="14" t="s">
        <v>79</v>
      </c>
      <c r="DM137" s="13" t="s">
        <v>182</v>
      </c>
      <c r="DN137" s="13" t="s">
        <v>182</v>
      </c>
      <c r="DO137" s="13" t="s">
        <v>182</v>
      </c>
      <c r="DP137" s="13" t="s">
        <v>182</v>
      </c>
      <c r="DQ137" s="13" t="s">
        <v>182</v>
      </c>
      <c r="DR137" s="13" t="s">
        <v>182</v>
      </c>
    </row>
    <row r="138" spans="4:122" ht="6.65" customHeight="1" x14ac:dyDescent="0.2">
      <c r="D138" s="68"/>
      <c r="E138" s="201"/>
      <c r="F138" s="203"/>
      <c r="G138" s="319" t="str">
        <f>(IF(OR(E138="■番号■",E138=""),"",VLOOKUP(E138,DI132:DJ141,2,FALSE)))</f>
        <v/>
      </c>
      <c r="H138" s="320"/>
      <c r="I138" s="320"/>
      <c r="J138" s="320"/>
      <c r="K138" s="320"/>
      <c r="L138" s="320"/>
      <c r="M138" s="320"/>
      <c r="N138" s="320"/>
      <c r="O138" s="320"/>
      <c r="P138" s="320"/>
      <c r="Q138" s="320"/>
      <c r="R138" s="320"/>
      <c r="S138" s="320"/>
      <c r="T138" s="320"/>
      <c r="U138" s="320"/>
      <c r="V138" s="320"/>
      <c r="W138" s="321"/>
      <c r="X138" s="303"/>
      <c r="Y138" s="304"/>
      <c r="Z138" s="304"/>
      <c r="AA138" s="304"/>
      <c r="AB138" s="304"/>
      <c r="AC138" s="304"/>
      <c r="AD138" s="304"/>
      <c r="AE138" s="304"/>
      <c r="AF138" s="304"/>
      <c r="AG138" s="304"/>
      <c r="AH138" s="304"/>
      <c r="AI138" s="304"/>
      <c r="AJ138" s="304"/>
      <c r="AK138" s="305"/>
      <c r="AL138" s="303"/>
      <c r="AM138" s="304"/>
      <c r="AN138" s="304"/>
      <c r="AO138" s="304"/>
      <c r="AP138" s="304"/>
      <c r="AQ138" s="304"/>
      <c r="AR138" s="304"/>
      <c r="AS138" s="304"/>
      <c r="AT138" s="304"/>
      <c r="AU138" s="304"/>
      <c r="AV138" s="304"/>
      <c r="AW138" s="304"/>
      <c r="AX138" s="304"/>
      <c r="AY138" s="304"/>
      <c r="AZ138" s="304"/>
      <c r="BA138" s="304"/>
      <c r="BB138" s="304"/>
      <c r="BC138" s="304"/>
      <c r="BD138" s="304"/>
      <c r="BE138" s="304"/>
      <c r="BF138" s="304"/>
      <c r="BG138" s="304"/>
      <c r="BH138" s="305"/>
      <c r="BI138" s="303"/>
      <c r="BJ138" s="304"/>
      <c r="BK138" s="304"/>
      <c r="BL138" s="304"/>
      <c r="BM138" s="304"/>
      <c r="BN138" s="304"/>
      <c r="BO138" s="304"/>
      <c r="BP138" s="304"/>
      <c r="BQ138" s="304"/>
      <c r="BR138" s="304"/>
      <c r="BS138" s="304"/>
      <c r="BT138" s="304"/>
      <c r="BU138" s="304"/>
      <c r="BV138" s="304"/>
      <c r="BW138" s="304"/>
      <c r="BX138" s="304"/>
      <c r="BY138" s="304"/>
      <c r="BZ138" s="304"/>
      <c r="CA138" s="304"/>
      <c r="CB138" s="305"/>
      <c r="CC138" s="303"/>
      <c r="CD138" s="304"/>
      <c r="CE138" s="304"/>
      <c r="CF138" s="304"/>
      <c r="CG138" s="305"/>
      <c r="DH138" s="365">
        <v>3</v>
      </c>
      <c r="DI138" s="10" t="s">
        <v>197</v>
      </c>
      <c r="DJ138" s="9" t="s">
        <v>198</v>
      </c>
      <c r="DK138" s="12" t="s">
        <v>199</v>
      </c>
      <c r="DL138" s="13" t="s">
        <v>182</v>
      </c>
      <c r="DM138" s="13" t="s">
        <v>182</v>
      </c>
      <c r="DN138" s="13" t="s">
        <v>182</v>
      </c>
      <c r="DO138" s="13" t="s">
        <v>182</v>
      </c>
      <c r="DP138" s="13" t="s">
        <v>182</v>
      </c>
      <c r="DQ138" s="13" t="s">
        <v>182</v>
      </c>
      <c r="DR138" s="13" t="s">
        <v>182</v>
      </c>
    </row>
    <row r="139" spans="4:122" ht="6.65" customHeight="1" x14ac:dyDescent="0.2">
      <c r="D139" s="68"/>
      <c r="E139" s="325"/>
      <c r="F139" s="187"/>
      <c r="G139" s="322"/>
      <c r="H139" s="323"/>
      <c r="I139" s="323"/>
      <c r="J139" s="323"/>
      <c r="K139" s="323"/>
      <c r="L139" s="323"/>
      <c r="M139" s="323"/>
      <c r="N139" s="323"/>
      <c r="O139" s="323"/>
      <c r="P139" s="323"/>
      <c r="Q139" s="323"/>
      <c r="R139" s="323"/>
      <c r="S139" s="323"/>
      <c r="T139" s="323"/>
      <c r="U139" s="323"/>
      <c r="V139" s="323"/>
      <c r="W139" s="324"/>
      <c r="X139" s="306"/>
      <c r="Y139" s="307"/>
      <c r="Z139" s="307"/>
      <c r="AA139" s="307"/>
      <c r="AB139" s="307"/>
      <c r="AC139" s="307"/>
      <c r="AD139" s="307"/>
      <c r="AE139" s="307"/>
      <c r="AF139" s="307"/>
      <c r="AG139" s="307"/>
      <c r="AH139" s="307"/>
      <c r="AI139" s="307"/>
      <c r="AJ139" s="307"/>
      <c r="AK139" s="308"/>
      <c r="AL139" s="306"/>
      <c r="AM139" s="307"/>
      <c r="AN139" s="307"/>
      <c r="AO139" s="307"/>
      <c r="AP139" s="307"/>
      <c r="AQ139" s="307"/>
      <c r="AR139" s="307"/>
      <c r="AS139" s="307"/>
      <c r="AT139" s="307"/>
      <c r="AU139" s="307"/>
      <c r="AV139" s="307"/>
      <c r="AW139" s="307"/>
      <c r="AX139" s="307"/>
      <c r="AY139" s="307"/>
      <c r="AZ139" s="307"/>
      <c r="BA139" s="307"/>
      <c r="BB139" s="307"/>
      <c r="BC139" s="307"/>
      <c r="BD139" s="307"/>
      <c r="BE139" s="307"/>
      <c r="BF139" s="307"/>
      <c r="BG139" s="307"/>
      <c r="BH139" s="308"/>
      <c r="BI139" s="306"/>
      <c r="BJ139" s="307"/>
      <c r="BK139" s="307"/>
      <c r="BL139" s="307"/>
      <c r="BM139" s="307"/>
      <c r="BN139" s="307"/>
      <c r="BO139" s="307"/>
      <c r="BP139" s="307"/>
      <c r="BQ139" s="307"/>
      <c r="BR139" s="307"/>
      <c r="BS139" s="307"/>
      <c r="BT139" s="307"/>
      <c r="BU139" s="307"/>
      <c r="BV139" s="307"/>
      <c r="BW139" s="307"/>
      <c r="BX139" s="307"/>
      <c r="BY139" s="307"/>
      <c r="BZ139" s="307"/>
      <c r="CA139" s="307"/>
      <c r="CB139" s="308"/>
      <c r="CC139" s="306"/>
      <c r="CD139" s="307"/>
      <c r="CE139" s="307"/>
      <c r="CF139" s="307"/>
      <c r="CG139" s="308"/>
      <c r="DH139" s="365"/>
      <c r="DI139" s="10" t="s">
        <v>200</v>
      </c>
      <c r="DJ139" s="9" t="s">
        <v>201</v>
      </c>
      <c r="DK139" s="14" t="s">
        <v>202</v>
      </c>
      <c r="DL139" s="13" t="s">
        <v>182</v>
      </c>
      <c r="DM139" s="13" t="s">
        <v>182</v>
      </c>
      <c r="DN139" s="13" t="s">
        <v>182</v>
      </c>
      <c r="DO139" s="13" t="s">
        <v>182</v>
      </c>
      <c r="DP139" s="13" t="s">
        <v>182</v>
      </c>
      <c r="DQ139" s="13" t="s">
        <v>182</v>
      </c>
      <c r="DR139" s="13" t="s">
        <v>182</v>
      </c>
    </row>
    <row r="140" spans="4:122" ht="6.65" customHeight="1" x14ac:dyDescent="0.2">
      <c r="D140" s="68"/>
      <c r="E140" s="201"/>
      <c r="F140" s="203"/>
      <c r="G140" s="319" t="str">
        <f>(IF(OR(E140="■番号■",E140=""),"",VLOOKUP(E140,DI132:DJ141,2,FALSE)))</f>
        <v/>
      </c>
      <c r="H140" s="320"/>
      <c r="I140" s="320"/>
      <c r="J140" s="320"/>
      <c r="K140" s="320"/>
      <c r="L140" s="320"/>
      <c r="M140" s="320"/>
      <c r="N140" s="320"/>
      <c r="O140" s="320"/>
      <c r="P140" s="320"/>
      <c r="Q140" s="320"/>
      <c r="R140" s="320"/>
      <c r="S140" s="320"/>
      <c r="T140" s="320"/>
      <c r="U140" s="320"/>
      <c r="V140" s="320"/>
      <c r="W140" s="321"/>
      <c r="X140" s="303"/>
      <c r="Y140" s="304"/>
      <c r="Z140" s="304"/>
      <c r="AA140" s="304"/>
      <c r="AB140" s="304"/>
      <c r="AC140" s="304"/>
      <c r="AD140" s="304"/>
      <c r="AE140" s="304"/>
      <c r="AF140" s="304"/>
      <c r="AG140" s="304"/>
      <c r="AH140" s="304"/>
      <c r="AI140" s="304"/>
      <c r="AJ140" s="304"/>
      <c r="AK140" s="305"/>
      <c r="AL140" s="303"/>
      <c r="AM140" s="304"/>
      <c r="AN140" s="304"/>
      <c r="AO140" s="304"/>
      <c r="AP140" s="304"/>
      <c r="AQ140" s="304"/>
      <c r="AR140" s="304"/>
      <c r="AS140" s="304"/>
      <c r="AT140" s="304"/>
      <c r="AU140" s="304"/>
      <c r="AV140" s="304"/>
      <c r="AW140" s="304"/>
      <c r="AX140" s="304"/>
      <c r="AY140" s="304"/>
      <c r="AZ140" s="304"/>
      <c r="BA140" s="304"/>
      <c r="BB140" s="304"/>
      <c r="BC140" s="304"/>
      <c r="BD140" s="304"/>
      <c r="BE140" s="304"/>
      <c r="BF140" s="304"/>
      <c r="BG140" s="304"/>
      <c r="BH140" s="305"/>
      <c r="BI140" s="303"/>
      <c r="BJ140" s="304"/>
      <c r="BK140" s="304"/>
      <c r="BL140" s="304"/>
      <c r="BM140" s="304"/>
      <c r="BN140" s="304"/>
      <c r="BO140" s="304"/>
      <c r="BP140" s="304"/>
      <c r="BQ140" s="304"/>
      <c r="BR140" s="304"/>
      <c r="BS140" s="304"/>
      <c r="BT140" s="304"/>
      <c r="BU140" s="304"/>
      <c r="BV140" s="304"/>
      <c r="BW140" s="304"/>
      <c r="BX140" s="304"/>
      <c r="BY140" s="304"/>
      <c r="BZ140" s="304"/>
      <c r="CA140" s="304"/>
      <c r="CB140" s="305"/>
      <c r="CC140" s="303"/>
      <c r="CD140" s="304"/>
      <c r="CE140" s="304"/>
      <c r="CF140" s="304"/>
      <c r="CG140" s="305"/>
      <c r="DH140" s="365">
        <v>4</v>
      </c>
      <c r="DI140" s="10" t="s">
        <v>203</v>
      </c>
      <c r="DJ140" s="9" t="s">
        <v>204</v>
      </c>
      <c r="DK140" s="11" t="s">
        <v>6</v>
      </c>
      <c r="DL140" s="11" t="s">
        <v>9</v>
      </c>
      <c r="DM140" s="13" t="s">
        <v>182</v>
      </c>
      <c r="DN140" s="13" t="s">
        <v>182</v>
      </c>
      <c r="DO140" s="13" t="s">
        <v>182</v>
      </c>
      <c r="DP140" s="13" t="s">
        <v>182</v>
      </c>
      <c r="DQ140" s="13" t="s">
        <v>182</v>
      </c>
      <c r="DR140" s="13" t="s">
        <v>182</v>
      </c>
    </row>
    <row r="141" spans="4:122" ht="6.65" customHeight="1" x14ac:dyDescent="0.2">
      <c r="D141" s="68"/>
      <c r="E141" s="325"/>
      <c r="F141" s="187"/>
      <c r="G141" s="322"/>
      <c r="H141" s="323"/>
      <c r="I141" s="323"/>
      <c r="J141" s="323"/>
      <c r="K141" s="323"/>
      <c r="L141" s="323"/>
      <c r="M141" s="323"/>
      <c r="N141" s="323"/>
      <c r="O141" s="323"/>
      <c r="P141" s="323"/>
      <c r="Q141" s="323"/>
      <c r="R141" s="323"/>
      <c r="S141" s="323"/>
      <c r="T141" s="323"/>
      <c r="U141" s="323"/>
      <c r="V141" s="323"/>
      <c r="W141" s="324"/>
      <c r="X141" s="306"/>
      <c r="Y141" s="307"/>
      <c r="Z141" s="307"/>
      <c r="AA141" s="307"/>
      <c r="AB141" s="307"/>
      <c r="AC141" s="307"/>
      <c r="AD141" s="307"/>
      <c r="AE141" s="307"/>
      <c r="AF141" s="307"/>
      <c r="AG141" s="307"/>
      <c r="AH141" s="307"/>
      <c r="AI141" s="307"/>
      <c r="AJ141" s="307"/>
      <c r="AK141" s="308"/>
      <c r="AL141" s="306"/>
      <c r="AM141" s="307"/>
      <c r="AN141" s="307"/>
      <c r="AO141" s="307"/>
      <c r="AP141" s="307"/>
      <c r="AQ141" s="307"/>
      <c r="AR141" s="307"/>
      <c r="AS141" s="307"/>
      <c r="AT141" s="307"/>
      <c r="AU141" s="307"/>
      <c r="AV141" s="307"/>
      <c r="AW141" s="307"/>
      <c r="AX141" s="307"/>
      <c r="AY141" s="307"/>
      <c r="AZ141" s="307"/>
      <c r="BA141" s="307"/>
      <c r="BB141" s="307"/>
      <c r="BC141" s="307"/>
      <c r="BD141" s="307"/>
      <c r="BE141" s="307"/>
      <c r="BF141" s="307"/>
      <c r="BG141" s="307"/>
      <c r="BH141" s="308"/>
      <c r="BI141" s="306"/>
      <c r="BJ141" s="307"/>
      <c r="BK141" s="307"/>
      <c r="BL141" s="307"/>
      <c r="BM141" s="307"/>
      <c r="BN141" s="307"/>
      <c r="BO141" s="307"/>
      <c r="BP141" s="307"/>
      <c r="BQ141" s="307"/>
      <c r="BR141" s="307"/>
      <c r="BS141" s="307"/>
      <c r="BT141" s="307"/>
      <c r="BU141" s="307"/>
      <c r="BV141" s="307"/>
      <c r="BW141" s="307"/>
      <c r="BX141" s="307"/>
      <c r="BY141" s="307"/>
      <c r="BZ141" s="307"/>
      <c r="CA141" s="307"/>
      <c r="CB141" s="308"/>
      <c r="CC141" s="306"/>
      <c r="CD141" s="307"/>
      <c r="CE141" s="307"/>
      <c r="CF141" s="307"/>
      <c r="CG141" s="308"/>
      <c r="DH141" s="365"/>
      <c r="DI141" s="10" t="s">
        <v>205</v>
      </c>
      <c r="DJ141" s="9" t="s">
        <v>206</v>
      </c>
      <c r="DK141" s="11" t="s">
        <v>62</v>
      </c>
      <c r="DL141" s="13" t="s">
        <v>182</v>
      </c>
      <c r="DM141" s="13" t="s">
        <v>182</v>
      </c>
      <c r="DN141" s="13" t="s">
        <v>182</v>
      </c>
      <c r="DO141" s="13" t="s">
        <v>182</v>
      </c>
      <c r="DP141" s="13" t="s">
        <v>182</v>
      </c>
      <c r="DQ141" s="13" t="s">
        <v>182</v>
      </c>
      <c r="DR141" s="13" t="s">
        <v>182</v>
      </c>
    </row>
    <row r="142" spans="4:122" ht="6.65" customHeight="1" x14ac:dyDescent="0.2">
      <c r="D142" s="68"/>
      <c r="E142" s="201"/>
      <c r="F142" s="203"/>
      <c r="G142" s="319" t="str">
        <f>(IF(OR(E142="■番号■",E142=""),"",VLOOKUP(E142,DI132:DJ141,2,FALSE)))</f>
        <v/>
      </c>
      <c r="H142" s="320"/>
      <c r="I142" s="320"/>
      <c r="J142" s="320"/>
      <c r="K142" s="320"/>
      <c r="L142" s="320"/>
      <c r="M142" s="320"/>
      <c r="N142" s="320"/>
      <c r="O142" s="320"/>
      <c r="P142" s="320"/>
      <c r="Q142" s="320"/>
      <c r="R142" s="320"/>
      <c r="S142" s="320"/>
      <c r="T142" s="320"/>
      <c r="U142" s="320"/>
      <c r="V142" s="320"/>
      <c r="W142" s="321"/>
      <c r="X142" s="303"/>
      <c r="Y142" s="304"/>
      <c r="Z142" s="304"/>
      <c r="AA142" s="304"/>
      <c r="AB142" s="304"/>
      <c r="AC142" s="304"/>
      <c r="AD142" s="304"/>
      <c r="AE142" s="304"/>
      <c r="AF142" s="304"/>
      <c r="AG142" s="304"/>
      <c r="AH142" s="304"/>
      <c r="AI142" s="304"/>
      <c r="AJ142" s="304"/>
      <c r="AK142" s="305"/>
      <c r="AL142" s="303"/>
      <c r="AM142" s="304"/>
      <c r="AN142" s="304"/>
      <c r="AO142" s="304"/>
      <c r="AP142" s="304"/>
      <c r="AQ142" s="304"/>
      <c r="AR142" s="304"/>
      <c r="AS142" s="304"/>
      <c r="AT142" s="304"/>
      <c r="AU142" s="304"/>
      <c r="AV142" s="304"/>
      <c r="AW142" s="304"/>
      <c r="AX142" s="304"/>
      <c r="AY142" s="304"/>
      <c r="AZ142" s="304"/>
      <c r="BA142" s="304"/>
      <c r="BB142" s="304"/>
      <c r="BC142" s="304"/>
      <c r="BD142" s="304"/>
      <c r="BE142" s="304"/>
      <c r="BF142" s="304"/>
      <c r="BG142" s="304"/>
      <c r="BH142" s="305"/>
      <c r="BI142" s="303"/>
      <c r="BJ142" s="304"/>
      <c r="BK142" s="304"/>
      <c r="BL142" s="304"/>
      <c r="BM142" s="304"/>
      <c r="BN142" s="304"/>
      <c r="BO142" s="304"/>
      <c r="BP142" s="304"/>
      <c r="BQ142" s="304"/>
      <c r="BR142" s="304"/>
      <c r="BS142" s="304"/>
      <c r="BT142" s="304"/>
      <c r="BU142" s="304"/>
      <c r="BV142" s="304"/>
      <c r="BW142" s="304"/>
      <c r="BX142" s="304"/>
      <c r="BY142" s="304"/>
      <c r="BZ142" s="304"/>
      <c r="CA142" s="304"/>
      <c r="CB142" s="305"/>
      <c r="CC142" s="303"/>
      <c r="CD142" s="304"/>
      <c r="CE142" s="304"/>
      <c r="CF142" s="304"/>
      <c r="CG142" s="305"/>
      <c r="DH142" s="365">
        <v>5</v>
      </c>
      <c r="DJ142" s="16" t="s">
        <v>207</v>
      </c>
      <c r="DK142" s="16" t="s">
        <v>208</v>
      </c>
      <c r="DL142" s="16" t="s">
        <v>209</v>
      </c>
      <c r="DM142" s="16" t="s">
        <v>210</v>
      </c>
      <c r="DN142" s="16" t="s">
        <v>211</v>
      </c>
      <c r="DO142" s="1"/>
      <c r="DP142" s="1"/>
      <c r="DQ142" s="17"/>
      <c r="DR142" s="17"/>
    </row>
    <row r="143" spans="4:122" ht="6.65" customHeight="1" x14ac:dyDescent="0.2">
      <c r="D143" s="68"/>
      <c r="E143" s="325"/>
      <c r="F143" s="187"/>
      <c r="G143" s="322"/>
      <c r="H143" s="323"/>
      <c r="I143" s="323"/>
      <c r="J143" s="323"/>
      <c r="K143" s="323"/>
      <c r="L143" s="323"/>
      <c r="M143" s="323"/>
      <c r="N143" s="323"/>
      <c r="O143" s="323"/>
      <c r="P143" s="323"/>
      <c r="Q143" s="323"/>
      <c r="R143" s="323"/>
      <c r="S143" s="323"/>
      <c r="T143" s="323"/>
      <c r="U143" s="323"/>
      <c r="V143" s="323"/>
      <c r="W143" s="324"/>
      <c r="X143" s="306"/>
      <c r="Y143" s="307"/>
      <c r="Z143" s="307"/>
      <c r="AA143" s="307"/>
      <c r="AB143" s="307"/>
      <c r="AC143" s="307"/>
      <c r="AD143" s="307"/>
      <c r="AE143" s="307"/>
      <c r="AF143" s="307"/>
      <c r="AG143" s="307"/>
      <c r="AH143" s="307"/>
      <c r="AI143" s="307"/>
      <c r="AJ143" s="307"/>
      <c r="AK143" s="308"/>
      <c r="AL143" s="306"/>
      <c r="AM143" s="307"/>
      <c r="AN143" s="307"/>
      <c r="AO143" s="307"/>
      <c r="AP143" s="307"/>
      <c r="AQ143" s="307"/>
      <c r="AR143" s="307"/>
      <c r="AS143" s="307"/>
      <c r="AT143" s="307"/>
      <c r="AU143" s="307"/>
      <c r="AV143" s="307"/>
      <c r="AW143" s="307"/>
      <c r="AX143" s="307"/>
      <c r="AY143" s="307"/>
      <c r="AZ143" s="307"/>
      <c r="BA143" s="307"/>
      <c r="BB143" s="307"/>
      <c r="BC143" s="307"/>
      <c r="BD143" s="307"/>
      <c r="BE143" s="307"/>
      <c r="BF143" s="307"/>
      <c r="BG143" s="307"/>
      <c r="BH143" s="308"/>
      <c r="BI143" s="306"/>
      <c r="BJ143" s="307"/>
      <c r="BK143" s="307"/>
      <c r="BL143" s="307"/>
      <c r="BM143" s="307"/>
      <c r="BN143" s="307"/>
      <c r="BO143" s="307"/>
      <c r="BP143" s="307"/>
      <c r="BQ143" s="307"/>
      <c r="BR143" s="307"/>
      <c r="BS143" s="307"/>
      <c r="BT143" s="307"/>
      <c r="BU143" s="307"/>
      <c r="BV143" s="307"/>
      <c r="BW143" s="307"/>
      <c r="BX143" s="307"/>
      <c r="BY143" s="307"/>
      <c r="BZ143" s="307"/>
      <c r="CA143" s="307"/>
      <c r="CB143" s="308"/>
      <c r="CC143" s="306"/>
      <c r="CD143" s="307"/>
      <c r="CE143" s="307"/>
      <c r="CF143" s="307"/>
      <c r="CG143" s="308"/>
      <c r="DH143" s="365"/>
      <c r="DJ143" s="16" t="str">
        <f>IFERROR(IF(VLOOKUP(E134,$DI$131:$DR$141,3,0)="なし","",VLOOKUP(E134,$DI$131:$DR$141,3,0)),"")</f>
        <v/>
      </c>
      <c r="DK143" s="16" t="str">
        <f>IFERROR(IF(VLOOKUP($E$136,$DI$131:$DR$141,3,0)="なし","",VLOOKUP($E$136,$DI$131:$DR$141,3,0)),"")</f>
        <v/>
      </c>
      <c r="DL143" s="16" t="str">
        <f>IFERROR(IF(VLOOKUP($E$138,$DI$131:$DR$141,3,0)="なし","",VLOOKUP($E$138,$DI$131:$DR$141,3,0)),"")</f>
        <v/>
      </c>
      <c r="DM143" s="16" t="str">
        <f>IFERROR(IF(VLOOKUP($E$140,$DI$131:$DR$141,3,0)="なし","",VLOOKUP($E$140,$DI$131:$DR$141,3,0)),"")</f>
        <v/>
      </c>
      <c r="DN143" s="16" t="str">
        <f>IFERROR(IF(VLOOKUP($E$142,$DI$131:$DR$141,3,0)="なし","",VLOOKUP($E$142,$DI$131:$DR$141,3,0)),"")</f>
        <v/>
      </c>
      <c r="DO143" s="1"/>
      <c r="DP143" s="1"/>
      <c r="DQ143" s="17"/>
      <c r="DR143" s="17"/>
    </row>
    <row r="144" spans="4:122" ht="6.65" customHeight="1" x14ac:dyDescent="0.2">
      <c r="D144" s="68"/>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DH144" s="1"/>
      <c r="DI144" s="1"/>
      <c r="DJ144" s="16" t="str">
        <f>IFERROR(IF(VLOOKUP(E134,$DI$131:$DR$141,4,0)="なし","",VLOOKUP(E134,$DI$131:$DR$141,4,0)),"")</f>
        <v/>
      </c>
      <c r="DK144" s="16" t="str">
        <f>IFERROR(IF(VLOOKUP($E$136,$DI$131:$DR$141,4,0)="なし","",VLOOKUP($E$136,$DI$131:$DR$141,4,0)),"")</f>
        <v/>
      </c>
      <c r="DL144" s="16" t="str">
        <f>IFERROR(IF(VLOOKUP($E$138,$DI$131:$DR$141,4,0)="なし","",VLOOKUP($E$138,$DI$131:$DR$141,4,0)),"")</f>
        <v/>
      </c>
      <c r="DM144" s="16" t="str">
        <f>IFERROR(IF(VLOOKUP($E$140,$DI$131:$DR$141,4,0)="なし","",VLOOKUP($E$140,$DI$131:$DR$141,4,0)),"")</f>
        <v/>
      </c>
      <c r="DN144" s="16" t="str">
        <f>IFERROR(IF(VLOOKUP($E$142,$DI$131:$DR$141,4,0)="なし","",VLOOKUP($E$142,$DI$131:$DR$141,4,0)),"")</f>
        <v/>
      </c>
      <c r="DO144" s="1"/>
      <c r="DP144" s="1"/>
      <c r="DQ144" s="17"/>
      <c r="DR144" s="17"/>
    </row>
    <row r="145" spans="4:122" ht="6.65" customHeight="1" x14ac:dyDescent="0.2">
      <c r="D145" s="68"/>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DH145" s="1"/>
      <c r="DI145" s="1"/>
      <c r="DJ145" s="16" t="str">
        <f>IFERROR(IF(VLOOKUP(E134,$DI$131:$DR$141,5,0)="なし","",VLOOKUP(E134,$DI$131:$DR$141,5,0)),"")</f>
        <v/>
      </c>
      <c r="DK145" s="16" t="str">
        <f>IFERROR(IF(VLOOKUP($E$136,$DI$131:$DR$141,5,0)="なし","",VLOOKUP($E$136,$DI$131:$DR$141,5,0)),"")</f>
        <v/>
      </c>
      <c r="DL145" s="16" t="str">
        <f>IFERROR(IF(VLOOKUP($E$138,$DI$131:$DR$141,5,0)="なし","",VLOOKUP($E$138,$DI$131:$DR$141,5,0)),"")</f>
        <v/>
      </c>
      <c r="DM145" s="16" t="str">
        <f>IFERROR(IF(VLOOKUP($E$140,$DI$131:$DR$141,5,0)="なし","",VLOOKUP($E$140,$DI$131:$DR$141,5,0)),"")</f>
        <v/>
      </c>
      <c r="DN145" s="16" t="str">
        <f>IFERROR(IF(VLOOKUP($E$142,$DI$131:$DR$141,5,0)="なし","",VLOOKUP($E$142,$DI$131:$DR$141,5,0)),"")</f>
        <v/>
      </c>
      <c r="DO145" s="1"/>
      <c r="DP145" s="1"/>
      <c r="DQ145" s="17"/>
      <c r="DR145" s="17"/>
    </row>
    <row r="146" spans="4:122" ht="6.65" customHeight="1" x14ac:dyDescent="0.2">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DH146" s="1"/>
      <c r="DI146" s="1"/>
      <c r="DJ146" s="16" t="str">
        <f>IFERROR(IF(VLOOKUP(E134,$DI$131:$DR$141,6,0)="なし","",VLOOKUP(E134,$DI$131:$DR$141,6,0)),"")</f>
        <v/>
      </c>
      <c r="DK146" s="16" t="str">
        <f>IFERROR(IF(VLOOKUP($E$136,$DI$131:$DR$141,6,0)="なし","",VLOOKUP($E$136,$DI$131:$DR$141,6,0)),"")</f>
        <v/>
      </c>
      <c r="DL146" s="16" t="str">
        <f>IFERROR(IF(VLOOKUP($E$138,$DI$131:$DR$141,6,0)="なし","",VLOOKUP($E$138,$DI$131:$DR$141,6,0)),"")</f>
        <v/>
      </c>
      <c r="DM146" s="16" t="str">
        <f>IFERROR(IF(VLOOKUP($E$140,$DI$131:$DR$141,6,0)="なし","",VLOOKUP($E$140,$DI$131:$DR$141,6,0)),"")</f>
        <v/>
      </c>
      <c r="DN146" s="16" t="str">
        <f>IFERROR(IF(VLOOKUP($E$142,$DI$131:$DR$141,6,0)="なし","",VLOOKUP($E$142,$DI$131:$DR$141,6,0)),"")</f>
        <v/>
      </c>
      <c r="DO146" s="1"/>
      <c r="DP146" s="1"/>
      <c r="DQ146" s="17"/>
      <c r="DR146" s="17"/>
    </row>
    <row r="147" spans="4:122" ht="6.65" customHeight="1" x14ac:dyDescent="0.2">
      <c r="E147" s="309" t="s">
        <v>222</v>
      </c>
      <c r="F147" s="309"/>
      <c r="G147" s="309"/>
      <c r="H147" s="309"/>
      <c r="I147" s="309"/>
      <c r="J147" s="309"/>
      <c r="K147" s="309"/>
      <c r="L147" s="309"/>
      <c r="M147" s="309"/>
      <c r="N147" s="309"/>
      <c r="O147" s="309"/>
      <c r="P147" s="309"/>
      <c r="Q147" s="309"/>
      <c r="R147" s="309"/>
      <c r="S147" s="309"/>
      <c r="T147" s="309"/>
      <c r="U147" s="309"/>
      <c r="V147" s="309"/>
      <c r="W147" s="309"/>
      <c r="X147" s="309"/>
      <c r="Y147" s="309"/>
      <c r="Z147" s="309"/>
      <c r="AA147" s="309"/>
      <c r="AB147" s="309"/>
      <c r="AC147" s="309"/>
      <c r="AD147" s="309"/>
      <c r="AE147" s="309"/>
      <c r="AF147" s="309"/>
      <c r="AG147" s="309"/>
      <c r="AH147" s="309"/>
      <c r="AI147" s="309"/>
      <c r="AJ147" s="309"/>
      <c r="AK147" s="309"/>
      <c r="AL147" s="309"/>
      <c r="AM147" s="309"/>
      <c r="AN147" s="309"/>
      <c r="AO147" s="309"/>
      <c r="AP147" s="309"/>
      <c r="AQ147" s="309"/>
      <c r="AR147" s="309"/>
      <c r="AS147" s="309"/>
      <c r="AT147" s="309"/>
      <c r="AU147" s="309"/>
      <c r="AV147" s="309"/>
      <c r="AW147" s="309"/>
      <c r="AX147" s="309"/>
      <c r="AY147" s="309"/>
      <c r="AZ147" s="309"/>
      <c r="BA147" s="309"/>
      <c r="BB147" s="309"/>
      <c r="BC147" s="309"/>
      <c r="BD147" s="309"/>
      <c r="BE147" s="309"/>
      <c r="BF147" s="309"/>
      <c r="BG147" s="309"/>
      <c r="BH147" s="309"/>
      <c r="BI147" s="310"/>
      <c r="BJ147" s="310"/>
      <c r="BK147" s="310"/>
      <c r="BL147" s="310"/>
      <c r="BM147" s="310"/>
      <c r="BN147" s="310"/>
      <c r="BO147" s="280" t="s">
        <v>23</v>
      </c>
      <c r="BP147" s="177"/>
      <c r="BQ147" s="177"/>
      <c r="BR147" s="177"/>
      <c r="BS147" s="177"/>
      <c r="BT147" s="177"/>
      <c r="BU147" s="177"/>
      <c r="BV147" s="177"/>
      <c r="BW147" s="280" t="s">
        <v>13</v>
      </c>
      <c r="BX147" s="280"/>
      <c r="BY147" s="280"/>
      <c r="BZ147" s="280"/>
      <c r="CA147" s="280"/>
      <c r="CB147" s="280"/>
      <c r="CC147" s="133"/>
      <c r="CD147" s="133"/>
      <c r="CE147" s="133"/>
      <c r="CF147" s="133"/>
      <c r="CG147" s="133"/>
      <c r="DH147" s="1"/>
      <c r="DI147" s="1"/>
      <c r="DJ147" s="16" t="str">
        <f>IFERROR(IF(VLOOKUP(E134,$DI$131:$DR$141,7,0)="なし","",VLOOKUP(E134,$DI$131:$DR$141,7,0)),"")</f>
        <v/>
      </c>
      <c r="DK147" s="16" t="str">
        <f>IFERROR(IF(VLOOKUP($E$136,$DI$131:$DR$141,7,0)="なし","",VLOOKUP($E$136,$DI$131:$DR$141,7,0)),"")</f>
        <v/>
      </c>
      <c r="DL147" s="16" t="str">
        <f>IFERROR(IF(VLOOKUP($E$138,$DI$131:$DR$141,7,0)="なし","",VLOOKUP($E$138,$DI$131:$DR$141,7,0)),"")</f>
        <v/>
      </c>
      <c r="DM147" s="16" t="str">
        <f>IFERROR(IF(VLOOKUP($E$140,$DI$131:$DR$141,7,0)="なし","",VLOOKUP($E$140,$DI$131:$DR$141,7,0)),"")</f>
        <v/>
      </c>
      <c r="DN147" s="16" t="str">
        <f>IFERROR(IF(VLOOKUP($E$142,$DI$131:$DR$141,7,0)="なし","",VLOOKUP($E$142,$DI$131:$DR$141,7,0)),"")</f>
        <v/>
      </c>
      <c r="DO147" s="1"/>
      <c r="DP147" s="1"/>
      <c r="DQ147" s="17"/>
      <c r="DR147" s="17"/>
    </row>
    <row r="148" spans="4:122" ht="6.65" customHeight="1" x14ac:dyDescent="0.2">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c r="AR148" s="311"/>
      <c r="AS148" s="311"/>
      <c r="AT148" s="311"/>
      <c r="AU148" s="311"/>
      <c r="AV148" s="311"/>
      <c r="AW148" s="311"/>
      <c r="AX148" s="311"/>
      <c r="AY148" s="311"/>
      <c r="AZ148" s="311"/>
      <c r="BA148" s="311"/>
      <c r="BB148" s="311"/>
      <c r="BC148" s="311"/>
      <c r="BD148" s="311"/>
      <c r="BE148" s="311"/>
      <c r="BF148" s="311"/>
      <c r="BG148" s="311"/>
      <c r="BH148" s="311"/>
      <c r="BI148" s="312"/>
      <c r="BJ148" s="312"/>
      <c r="BK148" s="312"/>
      <c r="BL148" s="312"/>
      <c r="BM148" s="312"/>
      <c r="BN148" s="312"/>
      <c r="BO148" s="178"/>
      <c r="BP148" s="178"/>
      <c r="BQ148" s="178"/>
      <c r="BR148" s="178"/>
      <c r="BS148" s="178"/>
      <c r="BT148" s="178"/>
      <c r="BU148" s="178"/>
      <c r="BV148" s="178"/>
      <c r="BW148" s="168"/>
      <c r="BX148" s="168"/>
      <c r="BY148" s="168"/>
      <c r="BZ148" s="168"/>
      <c r="CA148" s="168"/>
      <c r="CB148" s="168"/>
      <c r="CC148" s="135"/>
      <c r="CD148" s="135"/>
      <c r="CE148" s="135"/>
      <c r="CF148" s="135"/>
      <c r="CG148" s="135"/>
      <c r="DH148" s="1"/>
      <c r="DI148" s="1"/>
      <c r="DJ148" s="16" t="str">
        <f>IFERROR(IF(VLOOKUP(E134,$DI$131:$DR$141,8,0)="なし","",VLOOKUP(E134,$DI$131:$DR$141,8,0)),"")</f>
        <v/>
      </c>
      <c r="DK148" s="16" t="str">
        <f>IFERROR(IF(VLOOKUP($E$136,$DI$131:$DR$141,8,0)="なし","",VLOOKUP($E$136,$DI$131:$DR$141,8,0)),"")</f>
        <v/>
      </c>
      <c r="DL148" s="16" t="str">
        <f>IFERROR(IF(VLOOKUP($E$138,$DI$131:$DR$141,8,0)="なし","",VLOOKUP($E$138,$DI$131:$DR$141,8,0)),"")</f>
        <v/>
      </c>
      <c r="DM148" s="16" t="str">
        <f>IFERROR(IF(VLOOKUP($E$140,$DI$131:$DR$141,8,0)="なし","",VLOOKUP($E$140,$DI$131:$DR$141,8,0)),"")</f>
        <v/>
      </c>
      <c r="DN148" s="16" t="str">
        <f>IFERROR(IF(VLOOKUP($E$142,$DI$131:$DR$141,8,0)="なし","",VLOOKUP($E$142,$DI$131:$DR$141,8,0)),"")</f>
        <v/>
      </c>
      <c r="DO148" s="1"/>
      <c r="DP148" s="1"/>
      <c r="DQ148" s="17"/>
      <c r="DR148" s="17"/>
    </row>
    <row r="149" spans="4:122" ht="6.65" customHeight="1" x14ac:dyDescent="0.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2"/>
      <c r="AO149" s="312"/>
      <c r="AP149" s="312"/>
      <c r="AQ149" s="312"/>
      <c r="AR149" s="312"/>
      <c r="AS149" s="312"/>
      <c r="AT149" s="312"/>
      <c r="AU149" s="312"/>
      <c r="AV149" s="312"/>
      <c r="AW149" s="312"/>
      <c r="AX149" s="312"/>
      <c r="AY149" s="312"/>
      <c r="AZ149" s="312"/>
      <c r="BA149" s="312"/>
      <c r="BB149" s="312"/>
      <c r="BC149" s="312"/>
      <c r="BD149" s="312"/>
      <c r="BE149" s="312"/>
      <c r="BF149" s="312"/>
      <c r="BG149" s="312"/>
      <c r="BH149" s="312"/>
      <c r="BI149" s="312"/>
      <c r="BJ149" s="312"/>
      <c r="BK149" s="312"/>
      <c r="BL149" s="312"/>
      <c r="BM149" s="312"/>
      <c r="BN149" s="312"/>
      <c r="BO149" s="178"/>
      <c r="BP149" s="178"/>
      <c r="BQ149" s="178"/>
      <c r="BR149" s="178"/>
      <c r="BS149" s="178"/>
      <c r="BT149" s="178"/>
      <c r="BU149" s="178"/>
      <c r="BV149" s="178"/>
      <c r="BW149" s="280" t="s">
        <v>14</v>
      </c>
      <c r="BX149" s="280"/>
      <c r="BY149" s="280"/>
      <c r="BZ149" s="280"/>
      <c r="CA149" s="280"/>
      <c r="CB149" s="280"/>
      <c r="CC149" s="133"/>
      <c r="CD149" s="133"/>
      <c r="CE149" s="133"/>
      <c r="CF149" s="133"/>
      <c r="CG149" s="133"/>
      <c r="DH149" s="1"/>
      <c r="DI149" s="1"/>
      <c r="DJ149" s="16" t="str">
        <f>IFERROR(IF(VLOOKUP(E134,$DI$131:$DR$141,9,0)="なし","",VLOOKUP(E134,$DI$131:$DR$141,9,0)),"")</f>
        <v/>
      </c>
      <c r="DK149" s="16" t="str">
        <f>IFERROR(IF(VLOOKUP($E$136,$DI$131:$DR$141,9,0)="なし","",VLOOKUP($E$136,$DI$131:$DR$141,9,0)),"")</f>
        <v/>
      </c>
      <c r="DL149" s="16" t="str">
        <f>IFERROR(IF(VLOOKUP($E$138,$DI$131:$DR$141,9,0)="なし","",VLOOKUP($E$138,$DI$131:$DR$141,9,0)),"")</f>
        <v/>
      </c>
      <c r="DM149" s="16" t="str">
        <f>IFERROR(IF(VLOOKUP($E$140,$DI$131:$DR$141,9,0)="なし","",VLOOKUP($E$140,$DI$131:$DR$141,9,0)),"")</f>
        <v/>
      </c>
      <c r="DN149" s="16" t="str">
        <f>IFERROR(IF(VLOOKUP($E$142,$DI$131:$DR$141,9,0)="なし","",VLOOKUP($E$142,$DI$131:$DR$141,9,0)),"")</f>
        <v/>
      </c>
      <c r="DO149" s="1"/>
      <c r="DP149" s="1"/>
      <c r="DQ149" s="17"/>
      <c r="DR149" s="17"/>
    </row>
    <row r="150" spans="4:122" ht="6.65" customHeight="1" x14ac:dyDescent="0.2">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3"/>
      <c r="AO150" s="313"/>
      <c r="AP150" s="313"/>
      <c r="AQ150" s="313"/>
      <c r="AR150" s="313"/>
      <c r="AS150" s="313"/>
      <c r="AT150" s="313"/>
      <c r="AU150" s="313"/>
      <c r="AV150" s="313"/>
      <c r="AW150" s="313"/>
      <c r="AX150" s="313"/>
      <c r="AY150" s="313"/>
      <c r="AZ150" s="313"/>
      <c r="BA150" s="313"/>
      <c r="BB150" s="313"/>
      <c r="BC150" s="313"/>
      <c r="BD150" s="313"/>
      <c r="BE150" s="313"/>
      <c r="BF150" s="313"/>
      <c r="BG150" s="313"/>
      <c r="BH150" s="313"/>
      <c r="BI150" s="313"/>
      <c r="BJ150" s="313"/>
      <c r="BK150" s="313"/>
      <c r="BL150" s="313"/>
      <c r="BM150" s="313"/>
      <c r="BN150" s="313"/>
      <c r="BO150" s="188"/>
      <c r="BP150" s="188"/>
      <c r="BQ150" s="188"/>
      <c r="BR150" s="188"/>
      <c r="BS150" s="188"/>
      <c r="BT150" s="188"/>
      <c r="BU150" s="188"/>
      <c r="BV150" s="188"/>
      <c r="BW150" s="281"/>
      <c r="BX150" s="281"/>
      <c r="BY150" s="281"/>
      <c r="BZ150" s="281"/>
      <c r="CA150" s="281"/>
      <c r="CB150" s="281"/>
      <c r="CC150" s="184"/>
      <c r="CD150" s="184"/>
      <c r="CE150" s="184"/>
      <c r="CF150" s="184"/>
      <c r="CG150" s="184"/>
      <c r="DH150" s="1"/>
      <c r="DI150" s="1"/>
      <c r="DJ150" s="16" t="str">
        <f>IFERROR(IF(VLOOKUP(E134,$DI$131:$DR$141,10,0)="なし","",VLOOKUP(E134,$DI$131:$DR$141,10,0)),"")</f>
        <v/>
      </c>
      <c r="DK150" s="16" t="str">
        <f>IFERROR(IF(VLOOKUP($E$136,$DI$131:$DR$141,10,0)="なし","",VLOOKUP($E$136,$DI$131:$DR$141,10,0)),"")</f>
        <v/>
      </c>
      <c r="DL150" s="16" t="str">
        <f>IFERROR(IF(VLOOKUP($E$138,$DI$131:$DR$141,10,0)="なし","",VLOOKUP($E$138,$DI$131:$DR$141,10,0)),"")</f>
        <v/>
      </c>
      <c r="DM150" s="16" t="str">
        <f>IFERROR(IF(VLOOKUP($E$140,$DI$131:$DR$141,10,0)="なし","",VLOOKUP($E$140,$DI$131:$DR$141,10,0)),"")</f>
        <v/>
      </c>
      <c r="DN150" s="16" t="str">
        <f>IFERROR(IF(VLOOKUP($E$142,$DI$131:$DR$141,10,0)="なし","",VLOOKUP($E$142,$DI$131:$DR$141,10,0)),"")</f>
        <v/>
      </c>
      <c r="DO150" s="1"/>
      <c r="DP150" s="1"/>
      <c r="DQ150" s="17"/>
      <c r="DR150" s="17"/>
    </row>
    <row r="151" spans="4:122" ht="6.65" customHeight="1" x14ac:dyDescent="0.2">
      <c r="E151" s="157" t="s">
        <v>24</v>
      </c>
      <c r="F151" s="158"/>
      <c r="G151" s="158"/>
      <c r="H151" s="158"/>
      <c r="I151" s="158"/>
      <c r="J151" s="158"/>
      <c r="K151" s="158"/>
      <c r="L151" s="158"/>
      <c r="M151" s="158"/>
      <c r="N151" s="158"/>
      <c r="O151" s="158"/>
      <c r="P151" s="158"/>
      <c r="Q151" s="158"/>
      <c r="R151" s="158"/>
      <c r="S151" s="158"/>
      <c r="T151" s="158"/>
      <c r="U151" s="158"/>
      <c r="V151" s="158"/>
      <c r="W151" s="158"/>
      <c r="X151" s="158"/>
      <c r="Y151" s="158"/>
      <c r="Z151" s="158"/>
      <c r="AA151" s="158"/>
      <c r="AB151" s="158"/>
      <c r="AC151" s="158"/>
      <c r="AD151" s="158"/>
      <c r="AE151" s="158"/>
      <c r="AF151" s="158"/>
      <c r="AG151" s="158"/>
      <c r="AH151" s="158"/>
      <c r="AI151" s="158"/>
      <c r="AJ151" s="158"/>
      <c r="AK151" s="158"/>
      <c r="AL151" s="158"/>
      <c r="AM151" s="158"/>
      <c r="AN151" s="158"/>
      <c r="AO151" s="158"/>
      <c r="AP151" s="158"/>
      <c r="AQ151" s="158"/>
      <c r="AR151" s="158"/>
      <c r="AS151" s="158"/>
      <c r="AT151" s="158"/>
      <c r="AU151" s="158"/>
      <c r="AV151" s="158"/>
      <c r="AW151" s="158"/>
      <c r="AX151" s="158"/>
      <c r="AY151" s="158"/>
      <c r="AZ151" s="158"/>
      <c r="BA151" s="158"/>
      <c r="BB151" s="164"/>
      <c r="BC151" s="102" t="s">
        <v>16</v>
      </c>
      <c r="BD151" s="103"/>
      <c r="BE151" s="103"/>
      <c r="BF151" s="103"/>
      <c r="BG151" s="103"/>
      <c r="BH151" s="103"/>
      <c r="BI151" s="103"/>
      <c r="BJ151" s="103"/>
      <c r="BK151" s="103"/>
      <c r="BL151" s="103"/>
      <c r="BM151" s="103"/>
      <c r="BN151" s="103"/>
      <c r="BO151" s="103"/>
      <c r="BP151" s="103"/>
      <c r="BQ151" s="103"/>
      <c r="BR151" s="103"/>
      <c r="BS151" s="103"/>
      <c r="BT151" s="103"/>
      <c r="BU151" s="103"/>
      <c r="BV151" s="103"/>
      <c r="BW151" s="103"/>
      <c r="BX151" s="103"/>
      <c r="BY151" s="103"/>
      <c r="BZ151" s="103"/>
      <c r="CA151" s="103"/>
      <c r="CB151" s="103"/>
      <c r="CC151" s="103"/>
      <c r="CD151" s="103"/>
      <c r="CE151" s="103"/>
      <c r="CF151" s="103"/>
      <c r="CG151" s="104"/>
    </row>
    <row r="152" spans="4:122" ht="6.65" customHeight="1" x14ac:dyDescent="0.2">
      <c r="E152" s="152"/>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132"/>
      <c r="BC152" s="105"/>
      <c r="BD152" s="106"/>
      <c r="BE152" s="106"/>
      <c r="BF152" s="106"/>
      <c r="BG152" s="106"/>
      <c r="BH152" s="106"/>
      <c r="BI152" s="106"/>
      <c r="BJ152" s="106"/>
      <c r="BK152" s="106"/>
      <c r="BL152" s="106"/>
      <c r="BM152" s="106"/>
      <c r="BN152" s="106"/>
      <c r="BO152" s="106"/>
      <c r="BP152" s="106"/>
      <c r="BQ152" s="106"/>
      <c r="BR152" s="106"/>
      <c r="BS152" s="106"/>
      <c r="BT152" s="106"/>
      <c r="BU152" s="106"/>
      <c r="BV152" s="106"/>
      <c r="BW152" s="106"/>
      <c r="BX152" s="106"/>
      <c r="BY152" s="106"/>
      <c r="BZ152" s="106"/>
      <c r="CA152" s="106"/>
      <c r="CB152" s="106"/>
      <c r="CC152" s="106"/>
      <c r="CD152" s="106"/>
      <c r="CE152" s="106"/>
      <c r="CF152" s="106"/>
      <c r="CG152" s="107"/>
    </row>
    <row r="153" spans="4:122" ht="6.65" customHeight="1" x14ac:dyDescent="0.2">
      <c r="E153" s="152"/>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132"/>
      <c r="BC153" s="69"/>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1"/>
    </row>
    <row r="154" spans="4:122" ht="6.65" customHeight="1" x14ac:dyDescent="0.2">
      <c r="E154" s="152"/>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132"/>
      <c r="BC154" s="69"/>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1"/>
    </row>
    <row r="155" spans="4:122" ht="6.65" customHeight="1" x14ac:dyDescent="0.2">
      <c r="E155" s="152"/>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132"/>
      <c r="BC155" s="69"/>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1"/>
    </row>
    <row r="156" spans="4:122" ht="6.65" customHeight="1" x14ac:dyDescent="0.2">
      <c r="E156" s="152"/>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132"/>
      <c r="BC156" s="69"/>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1"/>
    </row>
    <row r="157" spans="4:122" ht="6.65" customHeight="1" x14ac:dyDescent="0.2">
      <c r="E157" s="152"/>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2"/>
      <c r="BC157" s="69"/>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c r="BZ157" s="70"/>
      <c r="CA157" s="70"/>
      <c r="CB157" s="70"/>
      <c r="CC157" s="70"/>
      <c r="CD157" s="70"/>
      <c r="CE157" s="70"/>
      <c r="CF157" s="70"/>
      <c r="CG157" s="71"/>
    </row>
    <row r="158" spans="4:122" ht="6.65" customHeight="1" x14ac:dyDescent="0.2">
      <c r="E158" s="152"/>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132"/>
      <c r="BC158" s="69"/>
      <c r="BD158" s="70"/>
      <c r="BE158" s="70"/>
      <c r="BF158" s="70"/>
      <c r="BG158" s="70"/>
      <c r="BH158" s="70"/>
      <c r="BI158" s="70"/>
      <c r="BJ158" s="70"/>
      <c r="BK158" s="70"/>
      <c r="BL158" s="70"/>
      <c r="BM158" s="70"/>
      <c r="BN158" s="70"/>
      <c r="BO158" s="70"/>
      <c r="BP158" s="70"/>
      <c r="BQ158" s="70"/>
      <c r="BR158" s="70"/>
      <c r="BS158" s="70"/>
      <c r="BT158" s="70"/>
      <c r="BU158" s="70"/>
      <c r="BV158" s="70"/>
      <c r="BW158" s="70"/>
      <c r="BX158" s="70"/>
      <c r="BY158" s="70"/>
      <c r="BZ158" s="70"/>
      <c r="CA158" s="70"/>
      <c r="CB158" s="70"/>
      <c r="CC158" s="70"/>
      <c r="CD158" s="70"/>
      <c r="CE158" s="70"/>
      <c r="CF158" s="70"/>
      <c r="CG158" s="71"/>
    </row>
    <row r="159" spans="4:122" ht="6.65" customHeight="1" x14ac:dyDescent="0.2">
      <c r="E159" s="152"/>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132"/>
      <c r="BC159" s="69"/>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0"/>
      <c r="CA159" s="70"/>
      <c r="CB159" s="70"/>
      <c r="CC159" s="70"/>
      <c r="CD159" s="70"/>
      <c r="CE159" s="70"/>
      <c r="CF159" s="70"/>
      <c r="CG159" s="71"/>
    </row>
    <row r="160" spans="4:122" ht="6.65" customHeight="1" x14ac:dyDescent="0.2">
      <c r="E160" s="152"/>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132"/>
      <c r="BC160" s="69"/>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0"/>
      <c r="CA160" s="70"/>
      <c r="CB160" s="70"/>
      <c r="CC160" s="70"/>
      <c r="CD160" s="70"/>
      <c r="CE160" s="70"/>
      <c r="CF160" s="70"/>
      <c r="CG160" s="71"/>
    </row>
    <row r="161" spans="5:85" ht="6.65" customHeight="1" x14ac:dyDescent="0.2">
      <c r="E161" s="152"/>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132"/>
      <c r="BC161" s="69"/>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1"/>
    </row>
    <row r="162" spans="5:85" ht="6.65" customHeight="1" x14ac:dyDescent="0.2">
      <c r="E162" s="152"/>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2"/>
      <c r="BC162" s="69"/>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0"/>
      <c r="CB162" s="70"/>
      <c r="CC162" s="70"/>
      <c r="CD162" s="70"/>
      <c r="CE162" s="70"/>
      <c r="CF162" s="70"/>
      <c r="CG162" s="71"/>
    </row>
    <row r="163" spans="5:85" ht="6.65" customHeight="1" x14ac:dyDescent="0.2">
      <c r="E163" s="152"/>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2"/>
      <c r="BC163" s="69"/>
      <c r="BD163" s="70"/>
      <c r="BE163" s="70"/>
      <c r="BF163" s="70"/>
      <c r="BG163" s="70"/>
      <c r="BH163" s="70"/>
      <c r="BI163" s="70"/>
      <c r="BJ163" s="70"/>
      <c r="BK163" s="70"/>
      <c r="BL163" s="70"/>
      <c r="BM163" s="70"/>
      <c r="BN163" s="70"/>
      <c r="BO163" s="70"/>
      <c r="BP163" s="70"/>
      <c r="BQ163" s="70"/>
      <c r="BR163" s="70"/>
      <c r="BS163" s="70"/>
      <c r="BT163" s="70"/>
      <c r="BU163" s="70"/>
      <c r="BV163" s="70"/>
      <c r="BW163" s="70"/>
      <c r="BX163" s="70"/>
      <c r="BY163" s="70"/>
      <c r="BZ163" s="70"/>
      <c r="CA163" s="70"/>
      <c r="CB163" s="70"/>
      <c r="CC163" s="70"/>
      <c r="CD163" s="70"/>
      <c r="CE163" s="70"/>
      <c r="CF163" s="70"/>
      <c r="CG163" s="71"/>
    </row>
    <row r="164" spans="5:85" ht="6.65" customHeight="1" x14ac:dyDescent="0.2">
      <c r="E164" s="152"/>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2"/>
      <c r="BC164" s="69"/>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0"/>
      <c r="CA164" s="70"/>
      <c r="CB164" s="70"/>
      <c r="CC164" s="70"/>
      <c r="CD164" s="70"/>
      <c r="CE164" s="70"/>
      <c r="CF164" s="70"/>
      <c r="CG164" s="71"/>
    </row>
    <row r="165" spans="5:85" ht="6.65" customHeight="1" x14ac:dyDescent="0.2">
      <c r="E165" s="152"/>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132"/>
      <c r="BC165" s="69"/>
      <c r="BD165" s="70"/>
      <c r="BE165" s="70"/>
      <c r="BF165" s="70"/>
      <c r="BG165" s="70"/>
      <c r="BH165" s="70"/>
      <c r="BI165" s="70"/>
      <c r="BJ165" s="70"/>
      <c r="BK165" s="70"/>
      <c r="BL165" s="70"/>
      <c r="BM165" s="70"/>
      <c r="BN165" s="70"/>
      <c r="BO165" s="70"/>
      <c r="BP165" s="70"/>
      <c r="BQ165" s="70"/>
      <c r="BR165" s="70"/>
      <c r="BS165" s="70"/>
      <c r="BT165" s="70"/>
      <c r="BU165" s="70"/>
      <c r="BV165" s="70"/>
      <c r="BW165" s="70"/>
      <c r="BX165" s="70"/>
      <c r="BY165" s="70"/>
      <c r="BZ165" s="70"/>
      <c r="CA165" s="70"/>
      <c r="CB165" s="70"/>
      <c r="CC165" s="70"/>
      <c r="CD165" s="70"/>
      <c r="CE165" s="70"/>
      <c r="CF165" s="70"/>
      <c r="CG165" s="71"/>
    </row>
    <row r="166" spans="5:85" ht="6.65" customHeight="1" x14ac:dyDescent="0.2">
      <c r="E166" s="152"/>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2"/>
      <c r="BC166" s="69"/>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1"/>
    </row>
    <row r="167" spans="5:85" ht="6.65" customHeight="1" x14ac:dyDescent="0.2">
      <c r="E167" s="152"/>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132"/>
      <c r="BC167" s="69"/>
      <c r="BD167" s="70"/>
      <c r="BE167" s="70"/>
      <c r="BF167" s="70"/>
      <c r="BG167" s="70"/>
      <c r="BH167" s="70"/>
      <c r="BI167" s="70"/>
      <c r="BJ167" s="70"/>
      <c r="BK167" s="70"/>
      <c r="BL167" s="70"/>
      <c r="BM167" s="70"/>
      <c r="BN167" s="70"/>
      <c r="BO167" s="70"/>
      <c r="BP167" s="70"/>
      <c r="BQ167" s="70"/>
      <c r="BR167" s="70"/>
      <c r="BS167" s="70"/>
      <c r="BT167" s="70"/>
      <c r="BU167" s="70"/>
      <c r="BV167" s="70"/>
      <c r="BW167" s="70"/>
      <c r="BX167" s="70"/>
      <c r="BY167" s="70"/>
      <c r="BZ167" s="70"/>
      <c r="CA167" s="70"/>
      <c r="CB167" s="70"/>
      <c r="CC167" s="70"/>
      <c r="CD167" s="70"/>
      <c r="CE167" s="70"/>
      <c r="CF167" s="70"/>
      <c r="CG167" s="71"/>
    </row>
    <row r="168" spans="5:85" ht="6.65" customHeight="1" x14ac:dyDescent="0.2">
      <c r="E168" s="152"/>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2"/>
      <c r="BC168" s="69"/>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0"/>
      <c r="CA168" s="70"/>
      <c r="CB168" s="70"/>
      <c r="CC168" s="70"/>
      <c r="CD168" s="70"/>
      <c r="CE168" s="70"/>
      <c r="CF168" s="70"/>
      <c r="CG168" s="71"/>
    </row>
    <row r="169" spans="5:85" ht="6.65" customHeight="1" x14ac:dyDescent="0.2">
      <c r="E169" s="152"/>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132"/>
      <c r="BC169" s="69"/>
      <c r="BD169" s="70"/>
      <c r="BE169" s="70"/>
      <c r="BF169" s="70"/>
      <c r="BG169" s="70"/>
      <c r="BH169" s="70"/>
      <c r="BI169" s="70"/>
      <c r="BJ169" s="70"/>
      <c r="BK169" s="70"/>
      <c r="BL169" s="70"/>
      <c r="BM169" s="70"/>
      <c r="BN169" s="70"/>
      <c r="BO169" s="70"/>
      <c r="BP169" s="70"/>
      <c r="BQ169" s="70"/>
      <c r="BR169" s="70"/>
      <c r="BS169" s="70"/>
      <c r="BT169" s="70"/>
      <c r="BU169" s="70"/>
      <c r="BV169" s="70"/>
      <c r="BW169" s="70"/>
      <c r="BX169" s="70"/>
      <c r="BY169" s="70"/>
      <c r="BZ169" s="70"/>
      <c r="CA169" s="70"/>
      <c r="CB169" s="70"/>
      <c r="CC169" s="70"/>
      <c r="CD169" s="70"/>
      <c r="CE169" s="70"/>
      <c r="CF169" s="70"/>
      <c r="CG169" s="71"/>
    </row>
    <row r="170" spans="5:85" ht="6.65" customHeight="1" x14ac:dyDescent="0.2">
      <c r="E170" s="152"/>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132"/>
      <c r="BC170" s="69"/>
      <c r="BD170" s="70"/>
      <c r="BE170" s="70"/>
      <c r="BF170" s="70"/>
      <c r="BG170" s="70"/>
      <c r="BH170" s="70"/>
      <c r="BI170" s="70"/>
      <c r="BJ170" s="70"/>
      <c r="BK170" s="70"/>
      <c r="BL170" s="70"/>
      <c r="BM170" s="70"/>
      <c r="BN170" s="70"/>
      <c r="BO170" s="70"/>
      <c r="BP170" s="70"/>
      <c r="BQ170" s="70"/>
      <c r="BR170" s="70"/>
      <c r="BS170" s="70"/>
      <c r="BT170" s="70"/>
      <c r="BU170" s="70"/>
      <c r="BV170" s="70"/>
      <c r="BW170" s="70"/>
      <c r="BX170" s="70"/>
      <c r="BY170" s="70"/>
      <c r="BZ170" s="70"/>
      <c r="CA170" s="70"/>
      <c r="CB170" s="70"/>
      <c r="CC170" s="70"/>
      <c r="CD170" s="70"/>
      <c r="CE170" s="70"/>
      <c r="CF170" s="70"/>
      <c r="CG170" s="71"/>
    </row>
    <row r="171" spans="5:85" ht="6.65" customHeight="1" x14ac:dyDescent="0.2">
      <c r="E171" s="152"/>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132"/>
      <c r="BC171" s="69"/>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1"/>
    </row>
    <row r="172" spans="5:85" ht="6.65" customHeight="1" x14ac:dyDescent="0.2">
      <c r="E172" s="152"/>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132"/>
      <c r="BC172" s="69"/>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0"/>
      <c r="CA172" s="70"/>
      <c r="CB172" s="70"/>
      <c r="CC172" s="70"/>
      <c r="CD172" s="70"/>
      <c r="CE172" s="70"/>
      <c r="CF172" s="70"/>
      <c r="CG172" s="71"/>
    </row>
    <row r="173" spans="5:85" ht="6.65" customHeight="1" x14ac:dyDescent="0.2">
      <c r="E173" s="152"/>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132"/>
      <c r="BC173" s="69"/>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1"/>
    </row>
    <row r="174" spans="5:85" ht="6.65" customHeight="1" x14ac:dyDescent="0.2">
      <c r="E174" s="152"/>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132"/>
      <c r="BC174" s="69"/>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0"/>
      <c r="CA174" s="70"/>
      <c r="CB174" s="70"/>
      <c r="CC174" s="70"/>
      <c r="CD174" s="70"/>
      <c r="CE174" s="70"/>
      <c r="CF174" s="70"/>
      <c r="CG174" s="71"/>
    </row>
    <row r="175" spans="5:85" ht="6.65" customHeight="1" x14ac:dyDescent="0.2">
      <c r="E175" s="152"/>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132"/>
      <c r="BC175" s="69"/>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0"/>
      <c r="CA175" s="70"/>
      <c r="CB175" s="70"/>
      <c r="CC175" s="70"/>
      <c r="CD175" s="70"/>
      <c r="CE175" s="70"/>
      <c r="CF175" s="70"/>
      <c r="CG175" s="71"/>
    </row>
    <row r="176" spans="5:85" ht="6.65" customHeight="1" x14ac:dyDescent="0.2">
      <c r="E176" s="152"/>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132"/>
      <c r="BC176" s="69"/>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70"/>
      <c r="CA176" s="70"/>
      <c r="CB176" s="70"/>
      <c r="CC176" s="70"/>
      <c r="CD176" s="70"/>
      <c r="CE176" s="70"/>
      <c r="CF176" s="70"/>
      <c r="CG176" s="71"/>
    </row>
    <row r="177" spans="5:85" ht="6.65" customHeight="1" x14ac:dyDescent="0.2">
      <c r="E177" s="152"/>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132"/>
      <c r="BC177" s="69"/>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0"/>
      <c r="CA177" s="70"/>
      <c r="CB177" s="70"/>
      <c r="CC177" s="70"/>
      <c r="CD177" s="70"/>
      <c r="CE177" s="70"/>
      <c r="CF177" s="70"/>
      <c r="CG177" s="71"/>
    </row>
    <row r="178" spans="5:85" ht="6.65" customHeight="1" x14ac:dyDescent="0.2">
      <c r="E178" s="152"/>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132"/>
      <c r="BC178" s="69"/>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0"/>
      <c r="CA178" s="70"/>
      <c r="CB178" s="70"/>
      <c r="CC178" s="70"/>
      <c r="CD178" s="70"/>
      <c r="CE178" s="70"/>
      <c r="CF178" s="70"/>
      <c r="CG178" s="71"/>
    </row>
    <row r="179" spans="5:85" ht="6.65" customHeight="1" x14ac:dyDescent="0.2">
      <c r="E179" s="152"/>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132"/>
      <c r="BC179" s="69"/>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70"/>
      <c r="CF179" s="70"/>
      <c r="CG179" s="71"/>
    </row>
    <row r="180" spans="5:85" ht="6.65" customHeight="1" x14ac:dyDescent="0.2">
      <c r="E180" s="152"/>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132"/>
      <c r="BC180" s="69"/>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0"/>
      <c r="CA180" s="70"/>
      <c r="CB180" s="70"/>
      <c r="CC180" s="70"/>
      <c r="CD180" s="70"/>
      <c r="CE180" s="70"/>
      <c r="CF180" s="70"/>
      <c r="CG180" s="71"/>
    </row>
    <row r="181" spans="5:85" ht="6.65" customHeight="1" x14ac:dyDescent="0.2">
      <c r="E181" s="152"/>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132"/>
      <c r="BC181" s="69"/>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1"/>
    </row>
    <row r="182" spans="5:85" ht="6.65" customHeight="1" x14ac:dyDescent="0.2">
      <c r="E182" s="152"/>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132"/>
      <c r="BC182" s="69"/>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1"/>
    </row>
    <row r="183" spans="5:85" ht="6.65" customHeight="1" x14ac:dyDescent="0.2">
      <c r="E183" s="152"/>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2"/>
      <c r="BC183" s="69"/>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1"/>
    </row>
    <row r="184" spans="5:85" ht="6.65" customHeight="1" x14ac:dyDescent="0.2">
      <c r="E184" s="152"/>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132"/>
      <c r="BC184" s="69"/>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1"/>
    </row>
    <row r="185" spans="5:85" ht="6.65" customHeight="1" x14ac:dyDescent="0.2">
      <c r="E185" s="152"/>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2"/>
      <c r="BC185" s="69"/>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1"/>
    </row>
    <row r="186" spans="5:85" ht="6.65" customHeight="1" x14ac:dyDescent="0.2">
      <c r="E186" s="152"/>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2"/>
      <c r="BC186" s="69"/>
      <c r="BD186" s="70"/>
      <c r="BE186" s="70"/>
      <c r="BF186" s="70"/>
      <c r="BG186" s="70"/>
      <c r="BH186" s="70"/>
      <c r="BI186" s="70"/>
      <c r="BJ186" s="70"/>
      <c r="BK186" s="70"/>
      <c r="BL186" s="70"/>
      <c r="BM186" s="70"/>
      <c r="BN186" s="70"/>
      <c r="BO186" s="70"/>
      <c r="BP186" s="70"/>
      <c r="BQ186" s="70"/>
      <c r="BR186" s="70"/>
      <c r="BS186" s="70"/>
      <c r="BT186" s="70"/>
      <c r="BU186" s="70"/>
      <c r="BV186" s="70"/>
      <c r="BW186" s="70"/>
      <c r="BX186" s="70"/>
      <c r="BY186" s="70"/>
      <c r="BZ186" s="70"/>
      <c r="CA186" s="70"/>
      <c r="CB186" s="70"/>
      <c r="CC186" s="70"/>
      <c r="CD186" s="70"/>
      <c r="CE186" s="70"/>
      <c r="CF186" s="70"/>
      <c r="CG186" s="71"/>
    </row>
    <row r="187" spans="5:85" ht="6.65" customHeight="1" x14ac:dyDescent="0.2">
      <c r="E187" s="152"/>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132"/>
      <c r="BC187" s="69"/>
      <c r="BD187" s="70"/>
      <c r="BE187" s="70"/>
      <c r="BF187" s="70"/>
      <c r="BG187" s="70"/>
      <c r="BH187" s="70"/>
      <c r="BI187" s="70"/>
      <c r="BJ187" s="70"/>
      <c r="BK187" s="70"/>
      <c r="BL187" s="70"/>
      <c r="BM187" s="70"/>
      <c r="BN187" s="70"/>
      <c r="BO187" s="70"/>
      <c r="BP187" s="70"/>
      <c r="BQ187" s="70"/>
      <c r="BR187" s="70"/>
      <c r="BS187" s="70"/>
      <c r="BT187" s="70"/>
      <c r="BU187" s="70"/>
      <c r="BV187" s="70"/>
      <c r="BW187" s="70"/>
      <c r="BX187" s="70"/>
      <c r="BY187" s="70"/>
      <c r="BZ187" s="70"/>
      <c r="CA187" s="70"/>
      <c r="CB187" s="70"/>
      <c r="CC187" s="70"/>
      <c r="CD187" s="70"/>
      <c r="CE187" s="70"/>
      <c r="CF187" s="70"/>
      <c r="CG187" s="71"/>
    </row>
    <row r="188" spans="5:85" ht="6.65" customHeight="1" x14ac:dyDescent="0.2">
      <c r="E188" s="108"/>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09"/>
      <c r="AZ188" s="109"/>
      <c r="BA188" s="109"/>
      <c r="BB188" s="110"/>
      <c r="BC188" s="72"/>
      <c r="BD188" s="73"/>
      <c r="BE188" s="73"/>
      <c r="BF188" s="73"/>
      <c r="BG188" s="73"/>
      <c r="BH188" s="73"/>
      <c r="BI188" s="73"/>
      <c r="BJ188" s="73"/>
      <c r="BK188" s="73"/>
      <c r="BL188" s="73"/>
      <c r="BM188" s="73"/>
      <c r="BN188" s="73"/>
      <c r="BO188" s="73"/>
      <c r="BP188" s="73"/>
      <c r="BQ188" s="73"/>
      <c r="BR188" s="73"/>
      <c r="BS188" s="73"/>
      <c r="BT188" s="73"/>
      <c r="BU188" s="73"/>
      <c r="BV188" s="73"/>
      <c r="BW188" s="73"/>
      <c r="BX188" s="73"/>
      <c r="BY188" s="73"/>
      <c r="BZ188" s="73"/>
      <c r="CA188" s="73"/>
      <c r="CB188" s="73"/>
      <c r="CC188" s="73"/>
      <c r="CD188" s="73"/>
      <c r="CE188" s="73"/>
      <c r="CF188" s="73"/>
      <c r="CG188" s="74"/>
    </row>
    <row r="189" spans="5:85" ht="8.15" customHeight="1" x14ac:dyDescent="0.2">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row>
    <row r="190" spans="5:85" ht="8.15" customHeight="1" x14ac:dyDescent="0.2">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row>
    <row r="191" spans="5:85" ht="8.15" customHeight="1" x14ac:dyDescent="0.2">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row>
    <row r="192" spans="5:85" ht="8.15" customHeight="1" x14ac:dyDescent="0.2">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row>
    <row r="193" spans="5:85" ht="8.15" customHeight="1" x14ac:dyDescent="0.2">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row>
    <row r="194" spans="5:85" ht="8.15" customHeight="1" x14ac:dyDescent="0.2">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row>
    <row r="195" spans="5:85" ht="8.15" customHeight="1" x14ac:dyDescent="0.2">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row>
    <row r="196" spans="5:85" ht="8.15" customHeight="1" x14ac:dyDescent="0.2">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row>
    <row r="197" spans="5:85" ht="8.15" customHeight="1" x14ac:dyDescent="0.2">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row>
    <row r="198" spans="5:85" ht="8.15" customHeight="1" x14ac:dyDescent="0.2">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row>
    <row r="199" spans="5:85" ht="8.15" customHeight="1" x14ac:dyDescent="0.2">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row>
    <row r="200" spans="5:85" ht="8.15" customHeight="1" x14ac:dyDescent="0.2">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row>
    <row r="201" spans="5:85" ht="8.15" hidden="1" customHeight="1" x14ac:dyDescent="0.2">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row>
    <row r="202" spans="5:85" ht="8.15" hidden="1" customHeight="1" x14ac:dyDescent="0.2">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row>
    <row r="203" spans="5:85" ht="8.15" hidden="1" customHeight="1" x14ac:dyDescent="0.2">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row>
    <row r="204" spans="5:85" ht="8.15" hidden="1" customHeight="1" x14ac:dyDescent="0.2">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row>
    <row r="205" spans="5:85" ht="8.15" hidden="1" customHeight="1" x14ac:dyDescent="0.2">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row>
    <row r="206" spans="5:85" ht="8.15" hidden="1" customHeight="1" x14ac:dyDescent="0.2">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row>
    <row r="207" spans="5:85" ht="8.15" hidden="1" customHeight="1" x14ac:dyDescent="0.2">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row>
    <row r="208" spans="5:85" ht="8.15" hidden="1" customHeight="1" x14ac:dyDescent="0.2">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row>
    <row r="209" spans="5:85" ht="8.15" hidden="1" customHeight="1" x14ac:dyDescent="0.2">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row>
    <row r="210" spans="5:85" ht="8.15" hidden="1" customHeight="1" x14ac:dyDescent="0.2">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row>
    <row r="211" spans="5:85" ht="8.15" hidden="1" customHeight="1" x14ac:dyDescent="0.2">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row>
    <row r="212" spans="5:85" ht="8.15" hidden="1" customHeight="1" x14ac:dyDescent="0.2">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row>
    <row r="213" spans="5:85" ht="8.15" hidden="1" customHeight="1" x14ac:dyDescent="0.2">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row>
    <row r="214" spans="5:85" ht="8.15" hidden="1" customHeight="1" x14ac:dyDescent="0.2">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row>
    <row r="215" spans="5:85" ht="8.15" hidden="1" customHeight="1" x14ac:dyDescent="0.2">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row>
    <row r="216" spans="5:85" ht="8.15" hidden="1" customHeight="1" x14ac:dyDescent="0.2">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row>
    <row r="217" spans="5:85" ht="8.15" hidden="1" customHeight="1" x14ac:dyDescent="0.2">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row>
    <row r="218" spans="5:85" ht="8.15" hidden="1" customHeight="1" x14ac:dyDescent="0.2">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row>
    <row r="219" spans="5:85" ht="8.15" hidden="1" customHeight="1" x14ac:dyDescent="0.2">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c r="BL219" s="21"/>
      <c r="BM219" s="21"/>
      <c r="BN219" s="21"/>
      <c r="BO219" s="21"/>
      <c r="BP219" s="21"/>
      <c r="BQ219" s="21"/>
      <c r="BR219" s="21"/>
      <c r="BS219" s="21"/>
      <c r="BT219" s="21"/>
      <c r="BU219" s="21"/>
      <c r="BV219" s="21"/>
      <c r="BW219" s="21"/>
      <c r="BX219" s="21"/>
      <c r="BY219" s="21"/>
      <c r="BZ219" s="21"/>
      <c r="CA219" s="21"/>
      <c r="CB219" s="21"/>
      <c r="CC219" s="21"/>
      <c r="CD219" s="21"/>
      <c r="CE219" s="21"/>
      <c r="CF219" s="21"/>
      <c r="CG219" s="21"/>
    </row>
    <row r="220" spans="5:85" ht="8.15" hidden="1" customHeight="1" x14ac:dyDescent="0.2">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c r="BL220" s="21"/>
      <c r="BM220" s="21"/>
      <c r="BN220" s="21"/>
      <c r="BO220" s="21"/>
      <c r="BP220" s="21"/>
      <c r="BQ220" s="21"/>
      <c r="BR220" s="21"/>
      <c r="BS220" s="21"/>
      <c r="BT220" s="21"/>
      <c r="BU220" s="21"/>
      <c r="BV220" s="21"/>
      <c r="BW220" s="21"/>
      <c r="BX220" s="21"/>
      <c r="BY220" s="21"/>
      <c r="BZ220" s="21"/>
      <c r="CA220" s="21"/>
      <c r="CB220" s="21"/>
      <c r="CC220" s="21"/>
      <c r="CD220" s="21"/>
      <c r="CE220" s="21"/>
      <c r="CF220" s="21"/>
      <c r="CG220" s="21"/>
    </row>
    <row r="221" spans="5:85" ht="8.15" hidden="1" customHeight="1" x14ac:dyDescent="0.2">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c r="BL221" s="21"/>
      <c r="BM221" s="21"/>
      <c r="BN221" s="21"/>
      <c r="BO221" s="21"/>
      <c r="BP221" s="21"/>
      <c r="BQ221" s="21"/>
      <c r="BR221" s="21"/>
      <c r="BS221" s="21"/>
      <c r="BT221" s="21"/>
      <c r="BU221" s="21"/>
      <c r="BV221" s="21"/>
      <c r="BW221" s="21"/>
      <c r="BX221" s="21"/>
      <c r="BY221" s="21"/>
      <c r="BZ221" s="21"/>
      <c r="CA221" s="21"/>
      <c r="CB221" s="21"/>
      <c r="CC221" s="21"/>
      <c r="CD221" s="21"/>
      <c r="CE221" s="21"/>
      <c r="CF221" s="21"/>
      <c r="CG221" s="21"/>
    </row>
    <row r="222" spans="5:85" ht="8.15" hidden="1" customHeight="1" x14ac:dyDescent="0.2">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row>
    <row r="223" spans="5:85" ht="8.15" hidden="1" customHeight="1" x14ac:dyDescent="0.2">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c r="BL223" s="21"/>
      <c r="BM223" s="21"/>
      <c r="BN223" s="21"/>
      <c r="BO223" s="21"/>
      <c r="BP223" s="21"/>
      <c r="BQ223" s="21"/>
      <c r="BR223" s="21"/>
      <c r="BS223" s="21"/>
      <c r="BT223" s="21"/>
      <c r="BU223" s="21"/>
      <c r="BV223" s="21"/>
      <c r="BW223" s="21"/>
      <c r="BX223" s="21"/>
      <c r="BY223" s="21"/>
      <c r="BZ223" s="21"/>
      <c r="CA223" s="21"/>
      <c r="CB223" s="21"/>
      <c r="CC223" s="21"/>
      <c r="CD223" s="21"/>
      <c r="CE223" s="21"/>
      <c r="CF223" s="21"/>
      <c r="CG223" s="21"/>
    </row>
    <row r="224" spans="5:85" ht="8.15" hidden="1" customHeight="1" x14ac:dyDescent="0.2">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c r="BL224" s="21"/>
      <c r="BM224" s="21"/>
      <c r="BN224" s="21"/>
      <c r="BO224" s="21"/>
      <c r="BP224" s="21"/>
      <c r="BQ224" s="21"/>
      <c r="BR224" s="21"/>
      <c r="BS224" s="21"/>
      <c r="BT224" s="21"/>
      <c r="BU224" s="21"/>
      <c r="BV224" s="21"/>
      <c r="BW224" s="21"/>
      <c r="BX224" s="21"/>
      <c r="BY224" s="21"/>
      <c r="BZ224" s="21"/>
      <c r="CA224" s="21"/>
      <c r="CB224" s="21"/>
      <c r="CC224" s="21"/>
      <c r="CD224" s="21"/>
      <c r="CE224" s="21"/>
      <c r="CF224" s="21"/>
      <c r="CG224" s="21"/>
    </row>
    <row r="225" spans="5:85" ht="8.15" hidden="1" customHeight="1" x14ac:dyDescent="0.2">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c r="BL225" s="21"/>
      <c r="BM225" s="21"/>
      <c r="BN225" s="21"/>
      <c r="BO225" s="21"/>
      <c r="BP225" s="21"/>
      <c r="BQ225" s="21"/>
      <c r="BR225" s="21"/>
      <c r="BS225" s="21"/>
      <c r="BT225" s="21"/>
      <c r="BU225" s="21"/>
      <c r="BV225" s="21"/>
      <c r="BW225" s="21"/>
      <c r="BX225" s="21"/>
      <c r="BY225" s="21"/>
      <c r="BZ225" s="21"/>
      <c r="CA225" s="21"/>
      <c r="CB225" s="21"/>
      <c r="CC225" s="21"/>
      <c r="CD225" s="21"/>
      <c r="CE225" s="21"/>
      <c r="CF225" s="21"/>
      <c r="CG225" s="21"/>
    </row>
    <row r="226" spans="5:85" ht="8.15" hidden="1" customHeight="1" x14ac:dyDescent="0.2">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c r="CE226" s="21"/>
      <c r="CF226" s="21"/>
      <c r="CG226" s="21"/>
    </row>
    <row r="227" spans="5:85" ht="8.15" hidden="1" customHeight="1" x14ac:dyDescent="0.2">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c r="CE227" s="21"/>
      <c r="CF227" s="21"/>
      <c r="CG227" s="21"/>
    </row>
    <row r="228" spans="5:85" ht="8.15" hidden="1" customHeight="1" x14ac:dyDescent="0.2">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c r="CE228" s="21"/>
      <c r="CF228" s="21"/>
      <c r="CG228" s="21"/>
    </row>
    <row r="229" spans="5:85" ht="8.15" hidden="1" customHeight="1" x14ac:dyDescent="0.2">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c r="CE229" s="21"/>
      <c r="CF229" s="21"/>
      <c r="CG229" s="21"/>
    </row>
    <row r="230" spans="5:85" ht="8.15" hidden="1" customHeight="1" x14ac:dyDescent="0.2">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c r="CE230" s="21"/>
      <c r="CF230" s="21"/>
      <c r="CG230" s="21"/>
    </row>
    <row r="231" spans="5:85" ht="8.15" hidden="1" customHeight="1" x14ac:dyDescent="0.2">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c r="CE231" s="21"/>
      <c r="CF231" s="21"/>
      <c r="CG231" s="21"/>
    </row>
    <row r="232" spans="5:85" ht="8.15" hidden="1" customHeight="1" x14ac:dyDescent="0.2">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row>
    <row r="233" spans="5:85" ht="8.15" hidden="1" customHeight="1" x14ac:dyDescent="0.2">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c r="CE233" s="21"/>
      <c r="CF233" s="21"/>
      <c r="CG233" s="21"/>
    </row>
    <row r="234" spans="5:85" ht="8.15" hidden="1" customHeight="1" x14ac:dyDescent="0.2">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c r="CE234" s="21"/>
      <c r="CF234" s="21"/>
      <c r="CG234" s="21"/>
    </row>
    <row r="235" spans="5:85" ht="8.15" hidden="1" customHeight="1" x14ac:dyDescent="0.2">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row>
    <row r="236" spans="5:85" ht="8.15" hidden="1" customHeight="1" x14ac:dyDescent="0.2">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c r="BL236" s="21"/>
      <c r="BM236" s="21"/>
      <c r="BN236" s="21"/>
      <c r="BO236" s="21"/>
      <c r="BP236" s="21"/>
      <c r="BQ236" s="21"/>
      <c r="BR236" s="21"/>
      <c r="BS236" s="21"/>
      <c r="BT236" s="21"/>
      <c r="BU236" s="21"/>
      <c r="BV236" s="21"/>
      <c r="BW236" s="21"/>
      <c r="BX236" s="21"/>
      <c r="BY236" s="21"/>
      <c r="BZ236" s="21"/>
      <c r="CA236" s="21"/>
      <c r="CB236" s="21"/>
      <c r="CC236" s="21"/>
      <c r="CD236" s="21"/>
      <c r="CE236" s="21"/>
      <c r="CF236" s="21"/>
      <c r="CG236" s="21"/>
    </row>
    <row r="237" spans="5:85" ht="8.15" hidden="1" customHeight="1" x14ac:dyDescent="0.2">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c r="BL237" s="21"/>
      <c r="BM237" s="21"/>
      <c r="BN237" s="21"/>
      <c r="BO237" s="21"/>
      <c r="BP237" s="21"/>
      <c r="BQ237" s="21"/>
      <c r="BR237" s="21"/>
      <c r="BS237" s="21"/>
      <c r="BT237" s="21"/>
      <c r="BU237" s="21"/>
      <c r="BV237" s="21"/>
      <c r="BW237" s="21"/>
      <c r="BX237" s="21"/>
      <c r="BY237" s="21"/>
      <c r="BZ237" s="21"/>
      <c r="CA237" s="21"/>
      <c r="CB237" s="21"/>
      <c r="CC237" s="21"/>
      <c r="CD237" s="21"/>
      <c r="CE237" s="21"/>
      <c r="CF237" s="21"/>
      <c r="CG237" s="21"/>
    </row>
    <row r="238" spans="5:85" ht="8.15" hidden="1" customHeight="1" x14ac:dyDescent="0.2">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c r="BL238" s="21"/>
      <c r="BM238" s="21"/>
      <c r="BN238" s="21"/>
      <c r="BO238" s="21"/>
      <c r="BP238" s="21"/>
      <c r="BQ238" s="21"/>
      <c r="BR238" s="21"/>
      <c r="BS238" s="21"/>
      <c r="BT238" s="21"/>
      <c r="BU238" s="21"/>
      <c r="BV238" s="21"/>
      <c r="BW238" s="21"/>
      <c r="BX238" s="21"/>
      <c r="BY238" s="21"/>
      <c r="BZ238" s="21"/>
      <c r="CA238" s="21"/>
      <c r="CB238" s="21"/>
      <c r="CC238" s="21"/>
      <c r="CD238" s="21"/>
      <c r="CE238" s="21"/>
      <c r="CF238" s="21"/>
      <c r="CG238" s="21"/>
    </row>
    <row r="239" spans="5:85" ht="8.15" hidden="1" customHeight="1" x14ac:dyDescent="0.2">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c r="BL239" s="21"/>
      <c r="BM239" s="21"/>
      <c r="BN239" s="21"/>
      <c r="BO239" s="21"/>
      <c r="BP239" s="21"/>
      <c r="BQ239" s="21"/>
      <c r="BR239" s="21"/>
      <c r="BS239" s="21"/>
      <c r="BT239" s="21"/>
      <c r="BU239" s="21"/>
      <c r="BV239" s="21"/>
      <c r="BW239" s="21"/>
      <c r="BX239" s="21"/>
      <c r="BY239" s="21"/>
      <c r="BZ239" s="21"/>
      <c r="CA239" s="21"/>
      <c r="CB239" s="21"/>
      <c r="CC239" s="21"/>
      <c r="CD239" s="21"/>
      <c r="CE239" s="21"/>
      <c r="CF239" s="21"/>
      <c r="CG239" s="21"/>
    </row>
    <row r="240" spans="5:85" ht="8.15" hidden="1" customHeight="1" x14ac:dyDescent="0.2">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c r="BL240" s="21"/>
      <c r="BM240" s="21"/>
      <c r="BN240" s="21"/>
      <c r="BO240" s="21"/>
      <c r="BP240" s="21"/>
      <c r="BQ240" s="21"/>
      <c r="BR240" s="21"/>
      <c r="BS240" s="21"/>
      <c r="BT240" s="21"/>
      <c r="BU240" s="21"/>
      <c r="BV240" s="21"/>
      <c r="BW240" s="21"/>
      <c r="BX240" s="21"/>
      <c r="BY240" s="21"/>
      <c r="BZ240" s="21"/>
      <c r="CA240" s="21"/>
      <c r="CB240" s="21"/>
      <c r="CC240" s="21"/>
      <c r="CD240" s="21"/>
      <c r="CE240" s="21"/>
      <c r="CF240" s="21"/>
      <c r="CG240" s="21"/>
    </row>
    <row r="241" spans="5:85" ht="8.15" hidden="1" customHeight="1" x14ac:dyDescent="0.2">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c r="BL241" s="21"/>
      <c r="BM241" s="21"/>
      <c r="BN241" s="21"/>
      <c r="BO241" s="21"/>
      <c r="BP241" s="21"/>
      <c r="BQ241" s="21"/>
      <c r="BR241" s="21"/>
      <c r="BS241" s="21"/>
      <c r="BT241" s="21"/>
      <c r="BU241" s="21"/>
      <c r="BV241" s="21"/>
      <c r="BW241" s="21"/>
      <c r="BX241" s="21"/>
      <c r="BY241" s="21"/>
      <c r="BZ241" s="21"/>
      <c r="CA241" s="21"/>
      <c r="CB241" s="21"/>
      <c r="CC241" s="21"/>
      <c r="CD241" s="21"/>
      <c r="CE241" s="21"/>
      <c r="CF241" s="21"/>
      <c r="CG241" s="21"/>
    </row>
    <row r="242" spans="5:85" ht="8.15" hidden="1" customHeight="1" x14ac:dyDescent="0.2">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c r="BL242" s="21"/>
      <c r="BM242" s="21"/>
      <c r="BN242" s="21"/>
      <c r="BO242" s="21"/>
      <c r="BP242" s="21"/>
      <c r="BQ242" s="21"/>
      <c r="BR242" s="21"/>
      <c r="BS242" s="21"/>
      <c r="BT242" s="21"/>
      <c r="BU242" s="21"/>
      <c r="BV242" s="21"/>
      <c r="BW242" s="21"/>
      <c r="BX242" s="21"/>
      <c r="BY242" s="21"/>
      <c r="BZ242" s="21"/>
      <c r="CA242" s="21"/>
      <c r="CB242" s="21"/>
      <c r="CC242" s="21"/>
      <c r="CD242" s="21"/>
      <c r="CE242" s="21"/>
      <c r="CF242" s="21"/>
      <c r="CG242" s="21"/>
    </row>
    <row r="243" spans="5:85" ht="8.15" hidden="1" customHeight="1" x14ac:dyDescent="0.2">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c r="BL243" s="21"/>
      <c r="BM243" s="21"/>
      <c r="BN243" s="21"/>
      <c r="BO243" s="21"/>
      <c r="BP243" s="21"/>
      <c r="BQ243" s="21"/>
      <c r="BR243" s="21"/>
      <c r="BS243" s="21"/>
      <c r="BT243" s="21"/>
      <c r="BU243" s="21"/>
      <c r="BV243" s="21"/>
      <c r="BW243" s="21"/>
      <c r="BX243" s="21"/>
      <c r="BY243" s="21"/>
      <c r="BZ243" s="21"/>
      <c r="CA243" s="21"/>
      <c r="CB243" s="21"/>
      <c r="CC243" s="21"/>
      <c r="CD243" s="21"/>
      <c r="CE243" s="21"/>
      <c r="CF243" s="21"/>
      <c r="CG243" s="21"/>
    </row>
    <row r="244" spans="5:85" ht="8.15" hidden="1" customHeight="1" x14ac:dyDescent="0.2">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c r="BL244" s="21"/>
      <c r="BM244" s="21"/>
      <c r="BN244" s="21"/>
      <c r="BO244" s="21"/>
      <c r="BP244" s="21"/>
      <c r="BQ244" s="21"/>
      <c r="BR244" s="21"/>
      <c r="BS244" s="21"/>
      <c r="BT244" s="21"/>
      <c r="BU244" s="21"/>
      <c r="BV244" s="21"/>
      <c r="BW244" s="21"/>
      <c r="BX244" s="21"/>
      <c r="BY244" s="21"/>
      <c r="BZ244" s="21"/>
      <c r="CA244" s="21"/>
      <c r="CB244" s="21"/>
      <c r="CC244" s="21"/>
      <c r="CD244" s="21"/>
      <c r="CE244" s="21"/>
      <c r="CF244" s="21"/>
      <c r="CG244" s="21"/>
    </row>
    <row r="245" spans="5:85" ht="8.15" hidden="1" customHeight="1" x14ac:dyDescent="0.2">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row>
    <row r="246" spans="5:85" ht="8.15" hidden="1" customHeight="1" x14ac:dyDescent="0.2">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c r="BL246" s="21"/>
      <c r="BM246" s="21"/>
      <c r="BN246" s="21"/>
      <c r="BO246" s="21"/>
      <c r="BP246" s="21"/>
      <c r="BQ246" s="21"/>
      <c r="BR246" s="21"/>
      <c r="BS246" s="21"/>
      <c r="BT246" s="21"/>
      <c r="BU246" s="21"/>
      <c r="BV246" s="21"/>
      <c r="BW246" s="21"/>
      <c r="BX246" s="21"/>
      <c r="BY246" s="21"/>
      <c r="BZ246" s="21"/>
      <c r="CA246" s="21"/>
      <c r="CB246" s="21"/>
      <c r="CC246" s="21"/>
      <c r="CD246" s="21"/>
      <c r="CE246" s="21"/>
      <c r="CF246" s="21"/>
      <c r="CG246" s="21"/>
    </row>
    <row r="247" spans="5:85" ht="8.15" hidden="1" customHeight="1" x14ac:dyDescent="0.2">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c r="BL247" s="21"/>
      <c r="BM247" s="21"/>
      <c r="BN247" s="21"/>
      <c r="BO247" s="21"/>
      <c r="BP247" s="21"/>
      <c r="BQ247" s="21"/>
      <c r="BR247" s="21"/>
      <c r="BS247" s="21"/>
      <c r="BT247" s="21"/>
      <c r="BU247" s="21"/>
      <c r="BV247" s="21"/>
      <c r="BW247" s="21"/>
      <c r="BX247" s="21"/>
      <c r="BY247" s="21"/>
      <c r="BZ247" s="21"/>
      <c r="CA247" s="21"/>
      <c r="CB247" s="21"/>
      <c r="CC247" s="21"/>
      <c r="CD247" s="21"/>
      <c r="CE247" s="21"/>
      <c r="CF247" s="21"/>
      <c r="CG247" s="21"/>
    </row>
    <row r="248" spans="5:85" ht="8.15" hidden="1" customHeight="1" x14ac:dyDescent="0.2">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c r="BL248" s="21"/>
      <c r="BM248" s="21"/>
      <c r="BN248" s="21"/>
      <c r="BO248" s="21"/>
      <c r="BP248" s="21"/>
      <c r="BQ248" s="21"/>
      <c r="BR248" s="21"/>
      <c r="BS248" s="21"/>
      <c r="BT248" s="21"/>
      <c r="BU248" s="21"/>
      <c r="BV248" s="21"/>
      <c r="BW248" s="21"/>
      <c r="BX248" s="21"/>
      <c r="BY248" s="21"/>
      <c r="BZ248" s="21"/>
      <c r="CA248" s="21"/>
      <c r="CB248" s="21"/>
      <c r="CC248" s="21"/>
      <c r="CD248" s="21"/>
      <c r="CE248" s="21"/>
      <c r="CF248" s="21"/>
      <c r="CG248" s="21"/>
    </row>
    <row r="249" spans="5:85" ht="8.15" hidden="1" customHeight="1" x14ac:dyDescent="0.2">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c r="BL249" s="21"/>
      <c r="BM249" s="21"/>
      <c r="BN249" s="21"/>
      <c r="BO249" s="21"/>
      <c r="BP249" s="21"/>
      <c r="BQ249" s="21"/>
      <c r="BR249" s="21"/>
      <c r="BS249" s="21"/>
      <c r="BT249" s="21"/>
      <c r="BU249" s="21"/>
      <c r="BV249" s="21"/>
      <c r="BW249" s="21"/>
      <c r="BX249" s="21"/>
      <c r="BY249" s="21"/>
      <c r="BZ249" s="21"/>
      <c r="CA249" s="21"/>
      <c r="CB249" s="21"/>
      <c r="CC249" s="21"/>
      <c r="CD249" s="21"/>
      <c r="CE249" s="21"/>
      <c r="CF249" s="21"/>
      <c r="CG249" s="21"/>
    </row>
    <row r="250" spans="5:85" ht="8.15" hidden="1" customHeight="1" x14ac:dyDescent="0.2">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c r="BL250" s="21"/>
      <c r="BM250" s="21"/>
      <c r="BN250" s="21"/>
      <c r="BO250" s="21"/>
      <c r="BP250" s="21"/>
      <c r="BQ250" s="21"/>
      <c r="BR250" s="21"/>
      <c r="BS250" s="21"/>
      <c r="BT250" s="21"/>
      <c r="BU250" s="21"/>
      <c r="BV250" s="21"/>
      <c r="BW250" s="21"/>
      <c r="BX250" s="21"/>
      <c r="BY250" s="21"/>
      <c r="BZ250" s="21"/>
      <c r="CA250" s="21"/>
      <c r="CB250" s="21"/>
      <c r="CC250" s="21"/>
      <c r="CD250" s="21"/>
      <c r="CE250" s="21"/>
      <c r="CF250" s="21"/>
      <c r="CG250" s="21"/>
    </row>
    <row r="251" spans="5:85" ht="8.15" hidden="1" customHeight="1" x14ac:dyDescent="0.2">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c r="BL251" s="21"/>
      <c r="BM251" s="21"/>
      <c r="BN251" s="21"/>
      <c r="BO251" s="21"/>
      <c r="BP251" s="21"/>
      <c r="BQ251" s="21"/>
      <c r="BR251" s="21"/>
      <c r="BS251" s="21"/>
      <c r="BT251" s="21"/>
      <c r="BU251" s="21"/>
      <c r="BV251" s="21"/>
      <c r="BW251" s="21"/>
      <c r="BX251" s="21"/>
      <c r="BY251" s="21"/>
      <c r="BZ251" s="21"/>
      <c r="CA251" s="21"/>
      <c r="CB251" s="21"/>
      <c r="CC251" s="21"/>
      <c r="CD251" s="21"/>
      <c r="CE251" s="21"/>
      <c r="CF251" s="21"/>
      <c r="CG251" s="21"/>
    </row>
    <row r="252" spans="5:85" ht="8.15" hidden="1" customHeight="1" x14ac:dyDescent="0.2">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c r="BL252" s="21"/>
      <c r="BM252" s="21"/>
      <c r="BN252" s="21"/>
      <c r="BO252" s="21"/>
      <c r="BP252" s="21"/>
      <c r="BQ252" s="21"/>
      <c r="BR252" s="21"/>
      <c r="BS252" s="21"/>
      <c r="BT252" s="21"/>
      <c r="BU252" s="21"/>
      <c r="BV252" s="21"/>
      <c r="BW252" s="21"/>
      <c r="BX252" s="21"/>
      <c r="BY252" s="21"/>
      <c r="BZ252" s="21"/>
      <c r="CA252" s="21"/>
      <c r="CB252" s="21"/>
      <c r="CC252" s="21"/>
      <c r="CD252" s="21"/>
      <c r="CE252" s="21"/>
      <c r="CF252" s="21"/>
      <c r="CG252" s="21"/>
    </row>
    <row r="253" spans="5:85" ht="8.15" hidden="1" customHeight="1" x14ac:dyDescent="0.2">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c r="BL253" s="21"/>
      <c r="BM253" s="21"/>
      <c r="BN253" s="21"/>
      <c r="BO253" s="21"/>
      <c r="BP253" s="21"/>
      <c r="BQ253" s="21"/>
      <c r="BR253" s="21"/>
      <c r="BS253" s="21"/>
      <c r="BT253" s="21"/>
      <c r="BU253" s="21"/>
      <c r="BV253" s="21"/>
      <c r="BW253" s="21"/>
      <c r="BX253" s="21"/>
      <c r="BY253" s="21"/>
      <c r="BZ253" s="21"/>
      <c r="CA253" s="21"/>
      <c r="CB253" s="21"/>
      <c r="CC253" s="21"/>
      <c r="CD253" s="21"/>
      <c r="CE253" s="21"/>
      <c r="CF253" s="21"/>
      <c r="CG253" s="21"/>
    </row>
    <row r="254" spans="5:85" ht="8.15" hidden="1" customHeight="1" x14ac:dyDescent="0.2">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c r="BL254" s="21"/>
      <c r="BM254" s="21"/>
      <c r="BN254" s="21"/>
      <c r="BO254" s="21"/>
      <c r="BP254" s="21"/>
      <c r="BQ254" s="21"/>
      <c r="BR254" s="21"/>
      <c r="BS254" s="21"/>
      <c r="BT254" s="21"/>
      <c r="BU254" s="21"/>
      <c r="BV254" s="21"/>
      <c r="BW254" s="21"/>
      <c r="BX254" s="21"/>
      <c r="BY254" s="21"/>
      <c r="BZ254" s="21"/>
      <c r="CA254" s="21"/>
      <c r="CB254" s="21"/>
      <c r="CC254" s="21"/>
      <c r="CD254" s="21"/>
      <c r="CE254" s="21"/>
      <c r="CF254" s="21"/>
      <c r="CG254" s="21"/>
    </row>
    <row r="255" spans="5:85" ht="8.15" hidden="1" customHeight="1" x14ac:dyDescent="0.2">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c r="BL255" s="21"/>
      <c r="BM255" s="21"/>
      <c r="BN255" s="21"/>
      <c r="BO255" s="21"/>
      <c r="BP255" s="21"/>
      <c r="BQ255" s="21"/>
      <c r="BR255" s="21"/>
      <c r="BS255" s="21"/>
      <c r="BT255" s="21"/>
      <c r="BU255" s="21"/>
      <c r="BV255" s="21"/>
      <c r="BW255" s="21"/>
      <c r="BX255" s="21"/>
      <c r="BY255" s="21"/>
      <c r="BZ255" s="21"/>
      <c r="CA255" s="21"/>
      <c r="CB255" s="21"/>
      <c r="CC255" s="21"/>
      <c r="CD255" s="21"/>
      <c r="CE255" s="21"/>
      <c r="CF255" s="21"/>
      <c r="CG255" s="21"/>
    </row>
    <row r="256" spans="5:85" ht="8.15" hidden="1" customHeight="1" x14ac:dyDescent="0.2">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1"/>
      <c r="BP256" s="21"/>
      <c r="BQ256" s="21"/>
      <c r="BR256" s="21"/>
      <c r="BS256" s="21"/>
      <c r="BT256" s="21"/>
      <c r="BU256" s="21"/>
      <c r="BV256" s="21"/>
      <c r="BW256" s="21"/>
      <c r="BX256" s="21"/>
      <c r="BY256" s="21"/>
      <c r="BZ256" s="21"/>
      <c r="CA256" s="21"/>
      <c r="CB256" s="21"/>
      <c r="CC256" s="21"/>
      <c r="CD256" s="21"/>
      <c r="CE256" s="21"/>
      <c r="CF256" s="21"/>
      <c r="CG256" s="21"/>
    </row>
    <row r="257" spans="5:85" ht="8.15" hidden="1" customHeight="1" x14ac:dyDescent="0.2">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c r="BL257" s="21"/>
      <c r="BM257" s="21"/>
      <c r="BN257" s="21"/>
      <c r="BO257" s="21"/>
      <c r="BP257" s="21"/>
      <c r="BQ257" s="21"/>
      <c r="BR257" s="21"/>
      <c r="BS257" s="21"/>
      <c r="BT257" s="21"/>
      <c r="BU257" s="21"/>
      <c r="BV257" s="21"/>
      <c r="BW257" s="21"/>
      <c r="BX257" s="21"/>
      <c r="BY257" s="21"/>
      <c r="BZ257" s="21"/>
      <c r="CA257" s="21"/>
      <c r="CB257" s="21"/>
      <c r="CC257" s="21"/>
      <c r="CD257" s="21"/>
      <c r="CE257" s="21"/>
      <c r="CF257" s="21"/>
      <c r="CG257" s="21"/>
    </row>
    <row r="258" spans="5:85" ht="8.15" hidden="1" customHeight="1" x14ac:dyDescent="0.2">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c r="BL258" s="21"/>
      <c r="BM258" s="21"/>
      <c r="BN258" s="21"/>
      <c r="BO258" s="21"/>
      <c r="BP258" s="21"/>
      <c r="BQ258" s="21"/>
      <c r="BR258" s="21"/>
      <c r="BS258" s="21"/>
      <c r="BT258" s="21"/>
      <c r="BU258" s="21"/>
      <c r="BV258" s="21"/>
      <c r="BW258" s="21"/>
      <c r="BX258" s="21"/>
      <c r="BY258" s="21"/>
      <c r="BZ258" s="21"/>
      <c r="CA258" s="21"/>
      <c r="CB258" s="21"/>
      <c r="CC258" s="21"/>
      <c r="CD258" s="21"/>
      <c r="CE258" s="21"/>
      <c r="CF258" s="21"/>
      <c r="CG258" s="21"/>
    </row>
    <row r="259" spans="5:85" ht="8.15" hidden="1" customHeight="1" x14ac:dyDescent="0.2">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c r="BL259" s="21"/>
      <c r="BM259" s="21"/>
      <c r="BN259" s="21"/>
      <c r="BO259" s="21"/>
      <c r="BP259" s="21"/>
      <c r="BQ259" s="21"/>
      <c r="BR259" s="21"/>
      <c r="BS259" s="21"/>
      <c r="BT259" s="21"/>
      <c r="BU259" s="21"/>
      <c r="BV259" s="21"/>
      <c r="BW259" s="21"/>
      <c r="BX259" s="21"/>
      <c r="BY259" s="21"/>
      <c r="BZ259" s="21"/>
      <c r="CA259" s="21"/>
      <c r="CB259" s="21"/>
      <c r="CC259" s="21"/>
      <c r="CD259" s="21"/>
      <c r="CE259" s="21"/>
      <c r="CF259" s="21"/>
      <c r="CG259" s="21"/>
    </row>
    <row r="260" spans="5:85" ht="8.15" hidden="1" customHeight="1" x14ac:dyDescent="0.2">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c r="BL260" s="21"/>
      <c r="BM260" s="21"/>
      <c r="BN260" s="21"/>
      <c r="BO260" s="21"/>
      <c r="BP260" s="21"/>
      <c r="BQ260" s="21"/>
      <c r="BR260" s="21"/>
      <c r="BS260" s="21"/>
      <c r="BT260" s="21"/>
      <c r="BU260" s="21"/>
      <c r="BV260" s="21"/>
      <c r="BW260" s="21"/>
      <c r="BX260" s="21"/>
      <c r="BY260" s="21"/>
      <c r="BZ260" s="21"/>
      <c r="CA260" s="21"/>
      <c r="CB260" s="21"/>
      <c r="CC260" s="21"/>
      <c r="CD260" s="21"/>
      <c r="CE260" s="21"/>
      <c r="CF260" s="21"/>
      <c r="CG260" s="21"/>
    </row>
    <row r="261" spans="5:85" ht="8.15" hidden="1" customHeight="1" x14ac:dyDescent="0.2">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c r="BL261" s="21"/>
      <c r="BM261" s="21"/>
      <c r="BN261" s="21"/>
      <c r="BO261" s="21"/>
      <c r="BP261" s="21"/>
      <c r="BQ261" s="21"/>
      <c r="BR261" s="21"/>
      <c r="BS261" s="21"/>
      <c r="BT261" s="21"/>
      <c r="BU261" s="21"/>
      <c r="BV261" s="21"/>
      <c r="BW261" s="21"/>
      <c r="BX261" s="21"/>
      <c r="BY261" s="21"/>
      <c r="BZ261" s="21"/>
      <c r="CA261" s="21"/>
      <c r="CB261" s="21"/>
      <c r="CC261" s="21"/>
      <c r="CD261" s="21"/>
      <c r="CE261" s="21"/>
      <c r="CF261" s="21"/>
      <c r="CG261" s="21"/>
    </row>
    <row r="262" spans="5:85" ht="8.15" hidden="1" customHeight="1" x14ac:dyDescent="0.2">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1"/>
      <c r="BP262" s="21"/>
      <c r="BQ262" s="21"/>
      <c r="BR262" s="21"/>
      <c r="BS262" s="21"/>
      <c r="BT262" s="21"/>
      <c r="BU262" s="21"/>
      <c r="BV262" s="21"/>
      <c r="BW262" s="21"/>
      <c r="BX262" s="21"/>
      <c r="BY262" s="21"/>
      <c r="BZ262" s="21"/>
      <c r="CA262" s="21"/>
      <c r="CB262" s="21"/>
      <c r="CC262" s="21"/>
      <c r="CD262" s="21"/>
      <c r="CE262" s="21"/>
      <c r="CF262" s="21"/>
      <c r="CG262" s="21"/>
    </row>
    <row r="263" spans="5:85" ht="8.15" hidden="1" customHeight="1" x14ac:dyDescent="0.2">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c r="BL263" s="21"/>
      <c r="BM263" s="21"/>
      <c r="BN263" s="21"/>
      <c r="BO263" s="21"/>
      <c r="BP263" s="21"/>
      <c r="BQ263" s="21"/>
      <c r="BR263" s="21"/>
      <c r="BS263" s="21"/>
      <c r="BT263" s="21"/>
      <c r="BU263" s="21"/>
      <c r="BV263" s="21"/>
      <c r="BW263" s="21"/>
      <c r="BX263" s="21"/>
      <c r="BY263" s="21"/>
      <c r="BZ263" s="21"/>
      <c r="CA263" s="21"/>
      <c r="CB263" s="21"/>
      <c r="CC263" s="21"/>
      <c r="CD263" s="21"/>
      <c r="CE263" s="21"/>
      <c r="CF263" s="21"/>
      <c r="CG263" s="21"/>
    </row>
    <row r="264" spans="5:85" ht="8.15" hidden="1" customHeight="1" x14ac:dyDescent="0.2">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c r="BL264" s="21"/>
      <c r="BM264" s="21"/>
      <c r="BN264" s="21"/>
      <c r="BO264" s="21"/>
      <c r="BP264" s="21"/>
      <c r="BQ264" s="21"/>
      <c r="BR264" s="21"/>
      <c r="BS264" s="21"/>
      <c r="BT264" s="21"/>
      <c r="BU264" s="21"/>
      <c r="BV264" s="21"/>
      <c r="BW264" s="21"/>
      <c r="BX264" s="21"/>
      <c r="BY264" s="21"/>
      <c r="BZ264" s="21"/>
      <c r="CA264" s="21"/>
      <c r="CB264" s="21"/>
      <c r="CC264" s="21"/>
      <c r="CD264" s="21"/>
      <c r="CE264" s="21"/>
      <c r="CF264" s="21"/>
      <c r="CG264" s="21"/>
    </row>
    <row r="265" spans="5:85" ht="8.15" hidden="1" customHeight="1" x14ac:dyDescent="0.2">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c r="BL265" s="21"/>
      <c r="BM265" s="21"/>
      <c r="BN265" s="21"/>
      <c r="BO265" s="21"/>
      <c r="BP265" s="21"/>
      <c r="BQ265" s="21"/>
      <c r="BR265" s="21"/>
      <c r="BS265" s="21"/>
      <c r="BT265" s="21"/>
      <c r="BU265" s="21"/>
      <c r="BV265" s="21"/>
      <c r="BW265" s="21"/>
      <c r="BX265" s="21"/>
      <c r="BY265" s="21"/>
      <c r="BZ265" s="21"/>
      <c r="CA265" s="21"/>
      <c r="CB265" s="21"/>
      <c r="CC265" s="21"/>
      <c r="CD265" s="21"/>
      <c r="CE265" s="21"/>
      <c r="CF265" s="21"/>
      <c r="CG265" s="21"/>
    </row>
    <row r="266" spans="5:85" ht="8.15" hidden="1" customHeight="1" x14ac:dyDescent="0.2">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c r="BL266" s="21"/>
      <c r="BM266" s="21"/>
      <c r="BN266" s="21"/>
      <c r="BO266" s="21"/>
      <c r="BP266" s="21"/>
      <c r="BQ266" s="21"/>
      <c r="BR266" s="21"/>
      <c r="BS266" s="21"/>
      <c r="BT266" s="21"/>
      <c r="BU266" s="21"/>
      <c r="BV266" s="21"/>
      <c r="BW266" s="21"/>
      <c r="BX266" s="21"/>
      <c r="BY266" s="21"/>
      <c r="BZ266" s="21"/>
      <c r="CA266" s="21"/>
      <c r="CB266" s="21"/>
      <c r="CC266" s="21"/>
      <c r="CD266" s="21"/>
      <c r="CE266" s="21"/>
      <c r="CF266" s="21"/>
      <c r="CG266" s="21"/>
    </row>
    <row r="267" spans="5:85" ht="8.15" hidden="1" customHeight="1" x14ac:dyDescent="0.2">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c r="BL267" s="21"/>
      <c r="BM267" s="21"/>
      <c r="BN267" s="21"/>
      <c r="BO267" s="21"/>
      <c r="BP267" s="21"/>
      <c r="BQ267" s="21"/>
      <c r="BR267" s="21"/>
      <c r="BS267" s="21"/>
      <c r="BT267" s="21"/>
      <c r="BU267" s="21"/>
      <c r="BV267" s="21"/>
      <c r="BW267" s="21"/>
      <c r="BX267" s="21"/>
      <c r="BY267" s="21"/>
      <c r="BZ267" s="21"/>
      <c r="CA267" s="21"/>
      <c r="CB267" s="21"/>
      <c r="CC267" s="21"/>
      <c r="CD267" s="21"/>
      <c r="CE267" s="21"/>
      <c r="CF267" s="21"/>
      <c r="CG267" s="21"/>
    </row>
    <row r="268" spans="5:85" ht="8.15" hidden="1" customHeight="1" x14ac:dyDescent="0.2">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c r="BL268" s="21"/>
      <c r="BM268" s="21"/>
      <c r="BN268" s="21"/>
      <c r="BO268" s="21"/>
      <c r="BP268" s="21"/>
      <c r="BQ268" s="21"/>
      <c r="BR268" s="21"/>
      <c r="BS268" s="21"/>
      <c r="BT268" s="21"/>
      <c r="BU268" s="21"/>
      <c r="BV268" s="21"/>
      <c r="BW268" s="21"/>
      <c r="BX268" s="21"/>
      <c r="BY268" s="21"/>
      <c r="BZ268" s="21"/>
      <c r="CA268" s="21"/>
      <c r="CB268" s="21"/>
      <c r="CC268" s="21"/>
      <c r="CD268" s="21"/>
      <c r="CE268" s="21"/>
      <c r="CF268" s="21"/>
      <c r="CG268" s="21"/>
    </row>
    <row r="269" spans="5:85" ht="8.15" hidden="1" customHeight="1" x14ac:dyDescent="0.2">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c r="BL269" s="21"/>
      <c r="BM269" s="21"/>
      <c r="BN269" s="21"/>
      <c r="BO269" s="21"/>
      <c r="BP269" s="21"/>
      <c r="BQ269" s="21"/>
      <c r="BR269" s="21"/>
      <c r="BS269" s="21"/>
      <c r="BT269" s="21"/>
      <c r="BU269" s="21"/>
      <c r="BV269" s="21"/>
      <c r="BW269" s="21"/>
      <c r="BX269" s="21"/>
      <c r="BY269" s="21"/>
      <c r="BZ269" s="21"/>
      <c r="CA269" s="21"/>
      <c r="CB269" s="21"/>
      <c r="CC269" s="21"/>
      <c r="CD269" s="21"/>
      <c r="CE269" s="21"/>
      <c r="CF269" s="21"/>
      <c r="CG269" s="21"/>
    </row>
    <row r="270" spans="5:85" ht="8.15" hidden="1" customHeight="1" x14ac:dyDescent="0.2">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c r="BL270" s="21"/>
      <c r="BM270" s="21"/>
      <c r="BN270" s="21"/>
      <c r="BO270" s="21"/>
      <c r="BP270" s="21"/>
      <c r="BQ270" s="21"/>
      <c r="BR270" s="21"/>
      <c r="BS270" s="21"/>
      <c r="BT270" s="21"/>
      <c r="BU270" s="21"/>
      <c r="BV270" s="21"/>
      <c r="BW270" s="21"/>
      <c r="BX270" s="21"/>
      <c r="BY270" s="21"/>
      <c r="BZ270" s="21"/>
      <c r="CA270" s="21"/>
      <c r="CB270" s="21"/>
      <c r="CC270" s="21"/>
      <c r="CD270" s="21"/>
      <c r="CE270" s="21"/>
      <c r="CF270" s="21"/>
      <c r="CG270" s="21"/>
    </row>
    <row r="271" spans="5:85" ht="8.15" hidden="1" customHeight="1" x14ac:dyDescent="0.2">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c r="BL271" s="21"/>
      <c r="BM271" s="21"/>
      <c r="BN271" s="21"/>
      <c r="BO271" s="21"/>
      <c r="BP271" s="21"/>
      <c r="BQ271" s="21"/>
      <c r="BR271" s="21"/>
      <c r="BS271" s="21"/>
      <c r="BT271" s="21"/>
      <c r="BU271" s="21"/>
      <c r="BV271" s="21"/>
      <c r="BW271" s="21"/>
      <c r="BX271" s="21"/>
      <c r="BY271" s="21"/>
      <c r="BZ271" s="21"/>
      <c r="CA271" s="21"/>
      <c r="CB271" s="21"/>
      <c r="CC271" s="21"/>
      <c r="CD271" s="21"/>
      <c r="CE271" s="21"/>
      <c r="CF271" s="21"/>
      <c r="CG271" s="21"/>
    </row>
    <row r="272" spans="5:85" ht="8.15" hidden="1" customHeight="1" x14ac:dyDescent="0.2">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row>
    <row r="273" spans="5:85" ht="8.15" hidden="1" customHeight="1" x14ac:dyDescent="0.2">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c r="BL273" s="21"/>
      <c r="BM273" s="21"/>
      <c r="BN273" s="21"/>
      <c r="BO273" s="21"/>
      <c r="BP273" s="21"/>
      <c r="BQ273" s="21"/>
      <c r="BR273" s="21"/>
      <c r="BS273" s="21"/>
      <c r="BT273" s="21"/>
      <c r="BU273" s="21"/>
      <c r="BV273" s="21"/>
      <c r="BW273" s="21"/>
      <c r="BX273" s="21"/>
      <c r="BY273" s="21"/>
      <c r="BZ273" s="21"/>
      <c r="CA273" s="21"/>
      <c r="CB273" s="21"/>
      <c r="CC273" s="21"/>
      <c r="CD273" s="21"/>
      <c r="CE273" s="21"/>
      <c r="CF273" s="21"/>
      <c r="CG273" s="21"/>
    </row>
    <row r="274" spans="5:85" ht="8.15" hidden="1" customHeight="1" x14ac:dyDescent="0.2">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c r="BL274" s="21"/>
      <c r="BM274" s="21"/>
      <c r="BN274" s="21"/>
      <c r="BO274" s="21"/>
      <c r="BP274" s="21"/>
      <c r="BQ274" s="21"/>
      <c r="BR274" s="21"/>
      <c r="BS274" s="21"/>
      <c r="BT274" s="21"/>
      <c r="BU274" s="21"/>
      <c r="BV274" s="21"/>
      <c r="BW274" s="21"/>
      <c r="BX274" s="21"/>
      <c r="BY274" s="21"/>
      <c r="BZ274" s="21"/>
      <c r="CA274" s="21"/>
      <c r="CB274" s="21"/>
      <c r="CC274" s="21"/>
      <c r="CD274" s="21"/>
      <c r="CE274" s="21"/>
      <c r="CF274" s="21"/>
      <c r="CG274" s="21"/>
    </row>
    <row r="275" spans="5:85" ht="8.15" hidden="1" customHeight="1" x14ac:dyDescent="0.2">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c r="BL275" s="21"/>
      <c r="BM275" s="21"/>
      <c r="BN275" s="21"/>
      <c r="BO275" s="21"/>
      <c r="BP275" s="21"/>
      <c r="BQ275" s="21"/>
      <c r="BR275" s="21"/>
      <c r="BS275" s="21"/>
      <c r="BT275" s="21"/>
      <c r="BU275" s="21"/>
      <c r="BV275" s="21"/>
      <c r="BW275" s="21"/>
      <c r="BX275" s="21"/>
      <c r="BY275" s="21"/>
      <c r="BZ275" s="21"/>
      <c r="CA275" s="21"/>
      <c r="CB275" s="21"/>
      <c r="CC275" s="21"/>
      <c r="CD275" s="21"/>
      <c r="CE275" s="21"/>
      <c r="CF275" s="21"/>
      <c r="CG275" s="21"/>
    </row>
    <row r="276" spans="5:85" ht="8.15" hidden="1" customHeight="1" x14ac:dyDescent="0.2">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c r="BL276" s="21"/>
      <c r="BM276" s="21"/>
      <c r="BN276" s="21"/>
      <c r="BO276" s="21"/>
      <c r="BP276" s="21"/>
      <c r="BQ276" s="21"/>
      <c r="BR276" s="21"/>
      <c r="BS276" s="21"/>
      <c r="BT276" s="21"/>
      <c r="BU276" s="21"/>
      <c r="BV276" s="21"/>
      <c r="BW276" s="21"/>
      <c r="BX276" s="21"/>
      <c r="BY276" s="21"/>
      <c r="BZ276" s="21"/>
      <c r="CA276" s="21"/>
      <c r="CB276" s="21"/>
      <c r="CC276" s="21"/>
      <c r="CD276" s="21"/>
      <c r="CE276" s="21"/>
      <c r="CF276" s="21"/>
      <c r="CG276" s="21"/>
    </row>
    <row r="277" spans="5:85" ht="8.15" hidden="1" customHeight="1" x14ac:dyDescent="0.2">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c r="BL277" s="21"/>
      <c r="BM277" s="21"/>
      <c r="BN277" s="21"/>
      <c r="BO277" s="21"/>
      <c r="BP277" s="21"/>
      <c r="BQ277" s="21"/>
      <c r="BR277" s="21"/>
      <c r="BS277" s="21"/>
      <c r="BT277" s="21"/>
      <c r="BU277" s="21"/>
      <c r="BV277" s="21"/>
      <c r="BW277" s="21"/>
      <c r="BX277" s="21"/>
      <c r="BY277" s="21"/>
      <c r="BZ277" s="21"/>
      <c r="CA277" s="21"/>
      <c r="CB277" s="21"/>
      <c r="CC277" s="21"/>
      <c r="CD277" s="21"/>
      <c r="CE277" s="21"/>
      <c r="CF277" s="21"/>
      <c r="CG277" s="21"/>
    </row>
    <row r="278" spans="5:85" ht="8.15" hidden="1" customHeight="1" x14ac:dyDescent="0.2">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c r="BL278" s="21"/>
      <c r="BM278" s="21"/>
      <c r="BN278" s="21"/>
      <c r="BO278" s="21"/>
      <c r="BP278" s="21"/>
      <c r="BQ278" s="21"/>
      <c r="BR278" s="21"/>
      <c r="BS278" s="21"/>
      <c r="BT278" s="21"/>
      <c r="BU278" s="21"/>
      <c r="BV278" s="21"/>
      <c r="BW278" s="21"/>
      <c r="BX278" s="21"/>
      <c r="BY278" s="21"/>
      <c r="BZ278" s="21"/>
      <c r="CA278" s="21"/>
      <c r="CB278" s="21"/>
      <c r="CC278" s="21"/>
      <c r="CD278" s="21"/>
      <c r="CE278" s="21"/>
      <c r="CF278" s="21"/>
      <c r="CG278" s="21"/>
    </row>
    <row r="279" spans="5:85" ht="8.15" hidden="1" customHeight="1" x14ac:dyDescent="0.2">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c r="BL279" s="21"/>
      <c r="BM279" s="21"/>
      <c r="BN279" s="21"/>
      <c r="BO279" s="21"/>
      <c r="BP279" s="21"/>
      <c r="BQ279" s="21"/>
      <c r="BR279" s="21"/>
      <c r="BS279" s="21"/>
      <c r="BT279" s="21"/>
      <c r="BU279" s="21"/>
      <c r="BV279" s="21"/>
      <c r="BW279" s="21"/>
      <c r="BX279" s="21"/>
      <c r="BY279" s="21"/>
      <c r="BZ279" s="21"/>
      <c r="CA279" s="21"/>
      <c r="CB279" s="21"/>
      <c r="CC279" s="21"/>
      <c r="CD279" s="21"/>
      <c r="CE279" s="21"/>
      <c r="CF279" s="21"/>
      <c r="CG279" s="21"/>
    </row>
    <row r="280" spans="5:85" ht="8.15" hidden="1" customHeight="1" x14ac:dyDescent="0.2">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c r="BL280" s="21"/>
      <c r="BM280" s="21"/>
      <c r="BN280" s="21"/>
      <c r="BO280" s="21"/>
      <c r="BP280" s="21"/>
      <c r="BQ280" s="21"/>
      <c r="BR280" s="21"/>
      <c r="BS280" s="21"/>
      <c r="BT280" s="21"/>
      <c r="BU280" s="21"/>
      <c r="BV280" s="21"/>
      <c r="BW280" s="21"/>
      <c r="BX280" s="21"/>
      <c r="BY280" s="21"/>
      <c r="BZ280" s="21"/>
      <c r="CA280" s="21"/>
      <c r="CB280" s="21"/>
      <c r="CC280" s="21"/>
      <c r="CD280" s="21"/>
      <c r="CE280" s="21"/>
      <c r="CF280" s="21"/>
      <c r="CG280" s="21"/>
    </row>
    <row r="281" spans="5:85" ht="8.15" hidden="1" customHeight="1" x14ac:dyDescent="0.2">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c r="BL281" s="21"/>
      <c r="BM281" s="21"/>
      <c r="BN281" s="21"/>
      <c r="BO281" s="21"/>
      <c r="BP281" s="21"/>
      <c r="BQ281" s="21"/>
      <c r="BR281" s="21"/>
      <c r="BS281" s="21"/>
      <c r="BT281" s="21"/>
      <c r="BU281" s="21"/>
      <c r="BV281" s="21"/>
      <c r="BW281" s="21"/>
      <c r="BX281" s="21"/>
      <c r="BY281" s="21"/>
      <c r="BZ281" s="21"/>
      <c r="CA281" s="21"/>
      <c r="CB281" s="21"/>
      <c r="CC281" s="21"/>
      <c r="CD281" s="21"/>
      <c r="CE281" s="21"/>
      <c r="CF281" s="21"/>
      <c r="CG281" s="21"/>
    </row>
    <row r="282" spans="5:85" ht="8.15" hidden="1" customHeight="1" x14ac:dyDescent="0.2">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c r="BL282" s="21"/>
      <c r="BM282" s="21"/>
      <c r="BN282" s="21"/>
      <c r="BO282" s="21"/>
      <c r="BP282" s="21"/>
      <c r="BQ282" s="21"/>
      <c r="BR282" s="21"/>
      <c r="BS282" s="21"/>
      <c r="BT282" s="21"/>
      <c r="BU282" s="21"/>
      <c r="BV282" s="21"/>
      <c r="BW282" s="21"/>
      <c r="BX282" s="21"/>
      <c r="BY282" s="21"/>
      <c r="BZ282" s="21"/>
      <c r="CA282" s="21"/>
      <c r="CB282" s="21"/>
      <c r="CC282" s="21"/>
      <c r="CD282" s="21"/>
      <c r="CE282" s="21"/>
      <c r="CF282" s="21"/>
      <c r="CG282" s="21"/>
    </row>
    <row r="283" spans="5:85" ht="8.15" hidden="1" customHeight="1" x14ac:dyDescent="0.2">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c r="BL283" s="21"/>
      <c r="BM283" s="21"/>
      <c r="BN283" s="21"/>
      <c r="BO283" s="21"/>
      <c r="BP283" s="21"/>
      <c r="BQ283" s="21"/>
      <c r="BR283" s="21"/>
      <c r="BS283" s="21"/>
      <c r="BT283" s="21"/>
      <c r="BU283" s="21"/>
      <c r="BV283" s="21"/>
      <c r="BW283" s="21"/>
      <c r="BX283" s="21"/>
      <c r="BY283" s="21"/>
      <c r="BZ283" s="21"/>
      <c r="CA283" s="21"/>
      <c r="CB283" s="21"/>
      <c r="CC283" s="21"/>
      <c r="CD283" s="21"/>
      <c r="CE283" s="21"/>
      <c r="CF283" s="21"/>
      <c r="CG283" s="21"/>
    </row>
    <row r="284" spans="5:85" ht="8.15" hidden="1" customHeight="1" x14ac:dyDescent="0.2">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21"/>
      <c r="CA284" s="21"/>
      <c r="CB284" s="21"/>
      <c r="CC284" s="21"/>
      <c r="CD284" s="21"/>
      <c r="CE284" s="21"/>
      <c r="CF284" s="21"/>
      <c r="CG284" s="21"/>
    </row>
    <row r="285" spans="5:85" ht="8.15" hidden="1" customHeight="1" x14ac:dyDescent="0.2">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21"/>
      <c r="CA285" s="21"/>
      <c r="CB285" s="21"/>
      <c r="CC285" s="21"/>
      <c r="CD285" s="21"/>
      <c r="CE285" s="21"/>
      <c r="CF285" s="21"/>
      <c r="CG285" s="21"/>
    </row>
    <row r="286" spans="5:85" ht="8.15" hidden="1" customHeight="1" x14ac:dyDescent="0.2">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21"/>
      <c r="CA286" s="21"/>
      <c r="CB286" s="21"/>
      <c r="CC286" s="21"/>
      <c r="CD286" s="21"/>
      <c r="CE286" s="21"/>
      <c r="CF286" s="21"/>
      <c r="CG286" s="21"/>
    </row>
    <row r="287" spans="5:85" ht="8.15" hidden="1" customHeight="1" x14ac:dyDescent="0.2">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21"/>
      <c r="CA287" s="21"/>
      <c r="CB287" s="21"/>
      <c r="CC287" s="21"/>
      <c r="CD287" s="21"/>
      <c r="CE287" s="21"/>
      <c r="CF287" s="21"/>
      <c r="CG287" s="21"/>
    </row>
    <row r="288" spans="5:85" ht="8.15" hidden="1" customHeight="1" x14ac:dyDescent="0.2">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21"/>
      <c r="CA288" s="21"/>
      <c r="CB288" s="21"/>
      <c r="CC288" s="21"/>
      <c r="CD288" s="21"/>
      <c r="CE288" s="21"/>
      <c r="CF288" s="21"/>
      <c r="CG288" s="21"/>
    </row>
    <row r="289" spans="5:85" ht="8.15" hidden="1" customHeight="1" x14ac:dyDescent="0.2">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row>
    <row r="290" spans="5:85" ht="8.15" hidden="1" customHeight="1" x14ac:dyDescent="0.2">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c r="BL290" s="21"/>
      <c r="BM290" s="21"/>
      <c r="BN290" s="21"/>
      <c r="BO290" s="21"/>
      <c r="BP290" s="21"/>
      <c r="BQ290" s="21"/>
      <c r="BR290" s="21"/>
      <c r="BS290" s="21"/>
      <c r="BT290" s="21"/>
      <c r="BU290" s="21"/>
      <c r="BV290" s="21"/>
      <c r="BW290" s="21"/>
      <c r="BX290" s="21"/>
      <c r="BY290" s="21"/>
      <c r="BZ290" s="21"/>
      <c r="CA290" s="21"/>
      <c r="CB290" s="21"/>
      <c r="CC290" s="21"/>
      <c r="CD290" s="21"/>
      <c r="CE290" s="21"/>
      <c r="CF290" s="21"/>
      <c r="CG290" s="21"/>
    </row>
    <row r="291" spans="5:85" ht="8.15" hidden="1" customHeight="1" x14ac:dyDescent="0.2">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c r="BL291" s="21"/>
      <c r="BM291" s="21"/>
      <c r="BN291" s="21"/>
      <c r="BO291" s="21"/>
      <c r="BP291" s="21"/>
      <c r="BQ291" s="21"/>
      <c r="BR291" s="21"/>
      <c r="BS291" s="21"/>
      <c r="BT291" s="21"/>
      <c r="BU291" s="21"/>
      <c r="BV291" s="21"/>
      <c r="BW291" s="21"/>
      <c r="BX291" s="21"/>
      <c r="BY291" s="21"/>
      <c r="BZ291" s="21"/>
      <c r="CA291" s="21"/>
      <c r="CB291" s="21"/>
      <c r="CC291" s="21"/>
      <c r="CD291" s="21"/>
      <c r="CE291" s="21"/>
      <c r="CF291" s="21"/>
      <c r="CG291" s="21"/>
    </row>
    <row r="292" spans="5:85" ht="8.15" hidden="1" customHeight="1" x14ac:dyDescent="0.2">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c r="BL292" s="21"/>
      <c r="BM292" s="21"/>
      <c r="BN292" s="21"/>
      <c r="BO292" s="21"/>
      <c r="BP292" s="21"/>
      <c r="BQ292" s="21"/>
      <c r="BR292" s="21"/>
      <c r="BS292" s="21"/>
      <c r="BT292" s="21"/>
      <c r="BU292" s="21"/>
      <c r="BV292" s="21"/>
      <c r="BW292" s="21"/>
      <c r="BX292" s="21"/>
      <c r="BY292" s="21"/>
      <c r="BZ292" s="21"/>
      <c r="CA292" s="21"/>
      <c r="CB292" s="21"/>
      <c r="CC292" s="21"/>
      <c r="CD292" s="21"/>
      <c r="CE292" s="21"/>
      <c r="CF292" s="21"/>
      <c r="CG292" s="21"/>
    </row>
    <row r="293" spans="5:85" ht="8.15" hidden="1" customHeight="1" x14ac:dyDescent="0.2">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row>
    <row r="294" spans="5:85" ht="8.15" hidden="1" customHeight="1" x14ac:dyDescent="0.2">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21"/>
      <c r="BZ294" s="21"/>
      <c r="CA294" s="21"/>
      <c r="CB294" s="21"/>
      <c r="CC294" s="21"/>
      <c r="CD294" s="21"/>
      <c r="CE294" s="21"/>
      <c r="CF294" s="21"/>
      <c r="CG294" s="21"/>
    </row>
    <row r="295" spans="5:85" ht="8.15" hidden="1" customHeight="1" x14ac:dyDescent="0.2">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21"/>
      <c r="BZ295" s="21"/>
      <c r="CA295" s="21"/>
      <c r="CB295" s="21"/>
      <c r="CC295" s="21"/>
      <c r="CD295" s="21"/>
      <c r="CE295" s="21"/>
      <c r="CF295" s="21"/>
      <c r="CG295" s="21"/>
    </row>
    <row r="296" spans="5:85" ht="8.15" hidden="1" customHeight="1" x14ac:dyDescent="0.2">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c r="BJ296" s="21"/>
      <c r="BK296" s="21"/>
      <c r="BL296" s="21"/>
      <c r="BM296" s="21"/>
      <c r="BN296" s="21"/>
      <c r="BO296" s="21"/>
      <c r="BP296" s="21"/>
      <c r="BQ296" s="21"/>
      <c r="BR296" s="21"/>
      <c r="BS296" s="21"/>
      <c r="BT296" s="21"/>
      <c r="BU296" s="21"/>
      <c r="BV296" s="21"/>
      <c r="BW296" s="21"/>
      <c r="BX296" s="21"/>
      <c r="BY296" s="21"/>
      <c r="BZ296" s="21"/>
      <c r="CA296" s="21"/>
      <c r="CB296" s="21"/>
      <c r="CC296" s="21"/>
      <c r="CD296" s="21"/>
      <c r="CE296" s="21"/>
      <c r="CF296" s="21"/>
      <c r="CG296" s="21"/>
    </row>
    <row r="297" spans="5:85" ht="8.15" hidden="1" customHeight="1" x14ac:dyDescent="0.2">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c r="BL297" s="21"/>
      <c r="BM297" s="21"/>
      <c r="BN297" s="21"/>
      <c r="BO297" s="21"/>
      <c r="BP297" s="21"/>
      <c r="BQ297" s="21"/>
      <c r="BR297" s="21"/>
      <c r="BS297" s="21"/>
      <c r="BT297" s="21"/>
      <c r="BU297" s="21"/>
      <c r="BV297" s="21"/>
      <c r="BW297" s="21"/>
      <c r="BX297" s="21"/>
      <c r="BY297" s="21"/>
      <c r="BZ297" s="21"/>
      <c r="CA297" s="21"/>
      <c r="CB297" s="21"/>
      <c r="CC297" s="21"/>
      <c r="CD297" s="21"/>
      <c r="CE297" s="21"/>
      <c r="CF297" s="21"/>
      <c r="CG297" s="21"/>
    </row>
    <row r="298" spans="5:85" ht="8.15" hidden="1" customHeight="1" x14ac:dyDescent="0.2">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c r="BJ298" s="21"/>
      <c r="BK298" s="21"/>
      <c r="BL298" s="21"/>
      <c r="BM298" s="21"/>
      <c r="BN298" s="21"/>
      <c r="BO298" s="21"/>
      <c r="BP298" s="21"/>
      <c r="BQ298" s="21"/>
      <c r="BR298" s="21"/>
      <c r="BS298" s="21"/>
      <c r="BT298" s="21"/>
      <c r="BU298" s="21"/>
      <c r="BV298" s="21"/>
      <c r="BW298" s="21"/>
      <c r="BX298" s="21"/>
      <c r="BY298" s="21"/>
      <c r="BZ298" s="21"/>
      <c r="CA298" s="21"/>
      <c r="CB298" s="21"/>
      <c r="CC298" s="21"/>
      <c r="CD298" s="21"/>
      <c r="CE298" s="21"/>
      <c r="CF298" s="21"/>
      <c r="CG298" s="21"/>
    </row>
    <row r="299" spans="5:85" ht="8.15" hidden="1" customHeight="1" x14ac:dyDescent="0.2">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c r="BJ299" s="21"/>
      <c r="BK299" s="21"/>
      <c r="BL299" s="21"/>
      <c r="BM299" s="21"/>
      <c r="BN299" s="21"/>
      <c r="BO299" s="21"/>
      <c r="BP299" s="21"/>
      <c r="BQ299" s="21"/>
      <c r="BR299" s="21"/>
      <c r="BS299" s="21"/>
      <c r="BT299" s="21"/>
      <c r="BU299" s="21"/>
      <c r="BV299" s="21"/>
      <c r="BW299" s="21"/>
      <c r="BX299" s="21"/>
      <c r="BY299" s="21"/>
      <c r="BZ299" s="21"/>
      <c r="CA299" s="21"/>
      <c r="CB299" s="21"/>
      <c r="CC299" s="21"/>
      <c r="CD299" s="21"/>
      <c r="CE299" s="21"/>
      <c r="CF299" s="21"/>
      <c r="CG299" s="21"/>
    </row>
    <row r="300" spans="5:85" ht="8.15" hidden="1" customHeight="1" x14ac:dyDescent="0.2">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c r="BJ300" s="21"/>
      <c r="BK300" s="21"/>
      <c r="BL300" s="21"/>
      <c r="BM300" s="21"/>
      <c r="BN300" s="21"/>
      <c r="BO300" s="21"/>
      <c r="BP300" s="21"/>
      <c r="BQ300" s="21"/>
      <c r="BR300" s="21"/>
      <c r="BS300" s="21"/>
      <c r="BT300" s="21"/>
      <c r="BU300" s="21"/>
      <c r="BV300" s="21"/>
      <c r="BW300" s="21"/>
      <c r="BX300" s="21"/>
      <c r="BY300" s="21"/>
      <c r="BZ300" s="21"/>
      <c r="CA300" s="21"/>
      <c r="CB300" s="21"/>
      <c r="CC300" s="21"/>
      <c r="CD300" s="21"/>
      <c r="CE300" s="21"/>
      <c r="CF300" s="21"/>
      <c r="CG300" s="21"/>
    </row>
    <row r="301" spans="5:85" ht="8.15" hidden="1" customHeight="1" x14ac:dyDescent="0.2">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c r="BJ301" s="21"/>
      <c r="BK301" s="21"/>
      <c r="BL301" s="21"/>
      <c r="BM301" s="21"/>
      <c r="BN301" s="21"/>
      <c r="BO301" s="21"/>
      <c r="BP301" s="21"/>
      <c r="BQ301" s="21"/>
      <c r="BR301" s="21"/>
      <c r="BS301" s="21"/>
      <c r="BT301" s="21"/>
      <c r="BU301" s="21"/>
      <c r="BV301" s="21"/>
      <c r="BW301" s="21"/>
      <c r="BX301" s="21"/>
      <c r="BY301" s="21"/>
      <c r="BZ301" s="21"/>
      <c r="CA301" s="21"/>
      <c r="CB301" s="21"/>
      <c r="CC301" s="21"/>
      <c r="CD301" s="21"/>
      <c r="CE301" s="21"/>
      <c r="CF301" s="21"/>
      <c r="CG301" s="21"/>
    </row>
    <row r="302" spans="5:85" ht="8.15" hidden="1" customHeight="1" x14ac:dyDescent="0.2">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c r="BL302" s="21"/>
      <c r="BM302" s="21"/>
      <c r="BN302" s="21"/>
      <c r="BO302" s="21"/>
      <c r="BP302" s="21"/>
      <c r="BQ302" s="21"/>
      <c r="BR302" s="21"/>
      <c r="BS302" s="21"/>
      <c r="BT302" s="21"/>
      <c r="BU302" s="21"/>
      <c r="BV302" s="21"/>
      <c r="BW302" s="21"/>
      <c r="BX302" s="21"/>
      <c r="BY302" s="21"/>
      <c r="BZ302" s="21"/>
      <c r="CA302" s="21"/>
      <c r="CB302" s="21"/>
      <c r="CC302" s="21"/>
      <c r="CD302" s="21"/>
      <c r="CE302" s="21"/>
      <c r="CF302" s="21"/>
      <c r="CG302" s="21"/>
    </row>
    <row r="303" spans="5:85" ht="8.15" hidden="1" customHeight="1" x14ac:dyDescent="0.2">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c r="BJ303" s="21"/>
      <c r="BK303" s="21"/>
      <c r="BL303" s="21"/>
      <c r="BM303" s="21"/>
      <c r="BN303" s="21"/>
      <c r="BO303" s="21"/>
      <c r="BP303" s="21"/>
      <c r="BQ303" s="21"/>
      <c r="BR303" s="21"/>
      <c r="BS303" s="21"/>
      <c r="BT303" s="21"/>
      <c r="BU303" s="21"/>
      <c r="BV303" s="21"/>
      <c r="BW303" s="21"/>
      <c r="BX303" s="21"/>
      <c r="BY303" s="21"/>
      <c r="BZ303" s="21"/>
      <c r="CA303" s="21"/>
      <c r="CB303" s="21"/>
      <c r="CC303" s="21"/>
      <c r="CD303" s="21"/>
      <c r="CE303" s="21"/>
      <c r="CF303" s="21"/>
      <c r="CG303" s="21"/>
    </row>
    <row r="304" spans="5:85" ht="8.15" hidden="1" customHeight="1" x14ac:dyDescent="0.2">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c r="BJ304" s="21"/>
      <c r="BK304" s="21"/>
      <c r="BL304" s="21"/>
      <c r="BM304" s="21"/>
      <c r="BN304" s="21"/>
      <c r="BO304" s="21"/>
      <c r="BP304" s="21"/>
      <c r="BQ304" s="21"/>
      <c r="BR304" s="21"/>
      <c r="BS304" s="21"/>
      <c r="BT304" s="21"/>
      <c r="BU304" s="21"/>
      <c r="BV304" s="21"/>
      <c r="BW304" s="21"/>
      <c r="BX304" s="21"/>
      <c r="BY304" s="21"/>
      <c r="BZ304" s="21"/>
      <c r="CA304" s="21"/>
      <c r="CB304" s="21"/>
      <c r="CC304" s="21"/>
      <c r="CD304" s="21"/>
      <c r="CE304" s="21"/>
      <c r="CF304" s="21"/>
      <c r="CG304" s="21"/>
    </row>
    <row r="305" spans="5:85" ht="8.15" hidden="1" customHeight="1" x14ac:dyDescent="0.2">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row>
    <row r="306" spans="5:85" ht="8.15" hidden="1" customHeight="1" x14ac:dyDescent="0.2">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c r="BL306" s="21"/>
      <c r="BM306" s="21"/>
      <c r="BN306" s="21"/>
      <c r="BO306" s="21"/>
      <c r="BP306" s="21"/>
      <c r="BQ306" s="21"/>
      <c r="BR306" s="21"/>
      <c r="BS306" s="21"/>
      <c r="BT306" s="21"/>
      <c r="BU306" s="21"/>
      <c r="BV306" s="21"/>
      <c r="BW306" s="21"/>
      <c r="BX306" s="21"/>
      <c r="BY306" s="21"/>
      <c r="BZ306" s="21"/>
      <c r="CA306" s="21"/>
      <c r="CB306" s="21"/>
      <c r="CC306" s="21"/>
      <c r="CD306" s="21"/>
      <c r="CE306" s="21"/>
      <c r="CF306" s="21"/>
      <c r="CG306" s="21"/>
    </row>
    <row r="307" spans="5:85" ht="8.15" hidden="1" customHeight="1" x14ac:dyDescent="0.2">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row>
    <row r="308" spans="5:85" ht="8.15" hidden="1" customHeight="1" x14ac:dyDescent="0.2">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row>
    <row r="309" spans="5:85" ht="8.15" hidden="1" customHeight="1" x14ac:dyDescent="0.2">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row>
    <row r="310" spans="5:85" ht="8.15" hidden="1" customHeight="1" x14ac:dyDescent="0.2">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row>
    <row r="311" spans="5:85" ht="8.15" hidden="1" customHeight="1" x14ac:dyDescent="0.2">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c r="BL311" s="21"/>
      <c r="BM311" s="21"/>
      <c r="BN311" s="21"/>
      <c r="BO311" s="21"/>
      <c r="BP311" s="21"/>
      <c r="BQ311" s="21"/>
      <c r="BR311" s="21"/>
      <c r="BS311" s="21"/>
      <c r="BT311" s="21"/>
      <c r="BU311" s="21"/>
      <c r="BV311" s="21"/>
      <c r="BW311" s="21"/>
      <c r="BX311" s="21"/>
      <c r="BY311" s="21"/>
      <c r="BZ311" s="21"/>
      <c r="CA311" s="21"/>
      <c r="CB311" s="21"/>
      <c r="CC311" s="21"/>
      <c r="CD311" s="21"/>
      <c r="CE311" s="21"/>
      <c r="CF311" s="21"/>
      <c r="CG311" s="21"/>
    </row>
    <row r="312" spans="5:85" ht="8.15" hidden="1" customHeight="1" x14ac:dyDescent="0.2">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c r="BJ312" s="21"/>
      <c r="BK312" s="21"/>
      <c r="BL312" s="21"/>
      <c r="BM312" s="21"/>
      <c r="BN312" s="21"/>
      <c r="BO312" s="21"/>
      <c r="BP312" s="21"/>
      <c r="BQ312" s="21"/>
      <c r="BR312" s="21"/>
      <c r="BS312" s="21"/>
      <c r="BT312" s="21"/>
      <c r="BU312" s="21"/>
      <c r="BV312" s="21"/>
      <c r="BW312" s="21"/>
      <c r="BX312" s="21"/>
      <c r="BY312" s="21"/>
      <c r="BZ312" s="21"/>
      <c r="CA312" s="21"/>
      <c r="CB312" s="21"/>
      <c r="CC312" s="21"/>
      <c r="CD312" s="21"/>
      <c r="CE312" s="21"/>
      <c r="CF312" s="21"/>
      <c r="CG312" s="21"/>
    </row>
    <row r="313" spans="5:85" ht="8.15" hidden="1" customHeight="1" x14ac:dyDescent="0.2">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c r="BJ313" s="21"/>
      <c r="BK313" s="21"/>
      <c r="BL313" s="21"/>
      <c r="BM313" s="21"/>
      <c r="BN313" s="21"/>
      <c r="BO313" s="21"/>
      <c r="BP313" s="21"/>
      <c r="BQ313" s="21"/>
      <c r="BR313" s="21"/>
      <c r="BS313" s="21"/>
      <c r="BT313" s="21"/>
      <c r="BU313" s="21"/>
      <c r="BV313" s="21"/>
      <c r="BW313" s="21"/>
      <c r="BX313" s="21"/>
      <c r="BY313" s="21"/>
      <c r="BZ313" s="21"/>
      <c r="CA313" s="21"/>
      <c r="CB313" s="21"/>
      <c r="CC313" s="21"/>
      <c r="CD313" s="21"/>
      <c r="CE313" s="21"/>
      <c r="CF313" s="21"/>
      <c r="CG313" s="21"/>
    </row>
    <row r="314" spans="5:85" ht="8.15" hidden="1" customHeight="1" x14ac:dyDescent="0.2">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c r="BJ314" s="21"/>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row>
    <row r="315" spans="5:85" ht="8.15" hidden="1" customHeight="1" x14ac:dyDescent="0.2">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row>
    <row r="316" spans="5:85" ht="8.15" hidden="1" customHeight="1" x14ac:dyDescent="0.2">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c r="BL316" s="21"/>
      <c r="BM316" s="21"/>
      <c r="BN316" s="21"/>
      <c r="BO316" s="21"/>
      <c r="BP316" s="21"/>
      <c r="BQ316" s="21"/>
      <c r="BR316" s="21"/>
      <c r="BS316" s="21"/>
      <c r="BT316" s="21"/>
      <c r="BU316" s="21"/>
      <c r="BV316" s="21"/>
      <c r="BW316" s="21"/>
      <c r="BX316" s="21"/>
      <c r="BY316" s="21"/>
      <c r="BZ316" s="21"/>
      <c r="CA316" s="21"/>
      <c r="CB316" s="21"/>
      <c r="CC316" s="21"/>
      <c r="CD316" s="21"/>
      <c r="CE316" s="21"/>
      <c r="CF316" s="21"/>
      <c r="CG316" s="21"/>
    </row>
    <row r="317" spans="5:85" ht="8.15" hidden="1" customHeight="1" x14ac:dyDescent="0.2">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c r="BJ317" s="21"/>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row>
    <row r="318" spans="5:85" ht="8.15" hidden="1" customHeight="1" x14ac:dyDescent="0.2">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c r="BJ318" s="21"/>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row>
    <row r="319" spans="5:85" ht="8.15" hidden="1" customHeight="1" x14ac:dyDescent="0.2">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c r="BJ319" s="21"/>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row>
    <row r="320" spans="5:85" ht="8.15" hidden="1" customHeight="1" x14ac:dyDescent="0.2">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c r="BJ320" s="21"/>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row>
    <row r="321" spans="5:85" ht="8.15" hidden="1" customHeight="1" x14ac:dyDescent="0.2">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c r="BJ321" s="21"/>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row>
    <row r="322" spans="5:85" ht="8.15" hidden="1" customHeight="1" x14ac:dyDescent="0.2">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c r="BJ322" s="21"/>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row>
    <row r="323" spans="5:85" ht="8.15" hidden="1" customHeight="1" x14ac:dyDescent="0.2">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c r="BJ323" s="21"/>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row>
    <row r="324" spans="5:85" ht="8.15" hidden="1" customHeight="1" x14ac:dyDescent="0.2">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c r="BJ324" s="21"/>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row>
    <row r="325" spans="5:85" ht="8.15" hidden="1" customHeight="1" x14ac:dyDescent="0.2"/>
    <row r="326" spans="5:85" ht="8.15" hidden="1" customHeight="1" x14ac:dyDescent="0.2"/>
    <row r="327" spans="5:85" ht="8.15" hidden="1" customHeight="1" x14ac:dyDescent="0.2"/>
    <row r="328" spans="5:85" ht="8.15" hidden="1" customHeight="1" x14ac:dyDescent="0.2"/>
    <row r="329" spans="5:85" ht="8.15" hidden="1" customHeight="1" x14ac:dyDescent="0.2"/>
    <row r="330" spans="5:85" ht="8.15" hidden="1" customHeight="1" x14ac:dyDescent="0.2"/>
    <row r="331" spans="5:85" ht="8.15" hidden="1" customHeight="1" x14ac:dyDescent="0.2"/>
    <row r="332" spans="5:85" ht="8.15" hidden="1" customHeight="1" x14ac:dyDescent="0.2"/>
    <row r="333" spans="5:85" ht="8.15" hidden="1" customHeight="1" x14ac:dyDescent="0.2"/>
    <row r="334" spans="5:85" ht="8.15" hidden="1" customHeight="1" x14ac:dyDescent="0.2"/>
    <row r="335" spans="5:85" ht="8.15" hidden="1" customHeight="1" x14ac:dyDescent="0.2"/>
    <row r="336" spans="5:85"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sheetData>
  <sheetProtection algorithmName="SHA-512" hashValue="+2oHU2fXlN++ncAL5IYnsJT0luP9y8TsQPUdfo3O4iaDvZMkGULpgFBGPf8yVw6bSH0ZLXifr40kpqYaNiDpSQ==" saltValue="ZBlwPrUlg54kvAHZD/F4qw==" spinCount="100000" sheet="1" formatCells="0"/>
  <mergeCells count="337">
    <mergeCell ref="E151:BB188"/>
    <mergeCell ref="BC151:CG152"/>
    <mergeCell ref="E134:F135"/>
    <mergeCell ref="G134:W135"/>
    <mergeCell ref="E140:F141"/>
    <mergeCell ref="G140:W141"/>
    <mergeCell ref="X140:AK141"/>
    <mergeCell ref="AL78:AT79"/>
    <mergeCell ref="DH134:DH135"/>
    <mergeCell ref="DH136:DH137"/>
    <mergeCell ref="DH138:DH139"/>
    <mergeCell ref="DH140:DH141"/>
    <mergeCell ref="DH131:DH133"/>
    <mergeCell ref="DH142:DH143"/>
    <mergeCell ref="E108:F117"/>
    <mergeCell ref="CH110:CY117"/>
    <mergeCell ref="CC110:CG117"/>
    <mergeCell ref="BX110:CB117"/>
    <mergeCell ref="X108:AK117"/>
    <mergeCell ref="M108:W117"/>
    <mergeCell ref="G108:L117"/>
    <mergeCell ref="BT113:BV114"/>
    <mergeCell ref="BX108:CB109"/>
    <mergeCell ref="CH108:CY109"/>
    <mergeCell ref="CC108:CG109"/>
    <mergeCell ref="AL110:BH114"/>
    <mergeCell ref="AL29:BH31"/>
    <mergeCell ref="BD35:BE36"/>
    <mergeCell ref="BX55:CB59"/>
    <mergeCell ref="CC55:CG59"/>
    <mergeCell ref="BI55:BW59"/>
    <mergeCell ref="AL53:BH54"/>
    <mergeCell ref="AL101:BH102"/>
    <mergeCell ref="AN105:AR106"/>
    <mergeCell ref="CC43:CG45"/>
    <mergeCell ref="CC49:CG52"/>
    <mergeCell ref="BX27:CB31"/>
    <mergeCell ref="CC27:CG31"/>
    <mergeCell ref="CC80:CG84"/>
    <mergeCell ref="CC90:CG93"/>
    <mergeCell ref="BI49:BW52"/>
    <mergeCell ref="AL92:BH93"/>
    <mergeCell ref="BI60:BW64"/>
    <mergeCell ref="CC68:CG70"/>
    <mergeCell ref="CC99:CG102"/>
    <mergeCell ref="AL68:BH70"/>
    <mergeCell ref="BI68:BW70"/>
    <mergeCell ref="CC60:CG64"/>
    <mergeCell ref="M49:W52"/>
    <mergeCell ref="X49:AK52"/>
    <mergeCell ref="AL49:BH50"/>
    <mergeCell ref="X32:AK36"/>
    <mergeCell ref="X27:AK31"/>
    <mergeCell ref="AL32:BH34"/>
    <mergeCell ref="BX12:CC13"/>
    <mergeCell ref="CD12:CG13"/>
    <mergeCell ref="AX12:AZ13"/>
    <mergeCell ref="BA12:BB13"/>
    <mergeCell ref="BC12:BD13"/>
    <mergeCell ref="BE12:BF13"/>
    <mergeCell ref="BI12:BJ13"/>
    <mergeCell ref="X43:AK45"/>
    <mergeCell ref="BN12:BW13"/>
    <mergeCell ref="BI32:BW33"/>
    <mergeCell ref="BK34:BR35"/>
    <mergeCell ref="BS34:BU35"/>
    <mergeCell ref="X53:AK54"/>
    <mergeCell ref="X55:AK59"/>
    <mergeCell ref="BX46:CB48"/>
    <mergeCell ref="CH53:CY54"/>
    <mergeCell ref="CH46:CY48"/>
    <mergeCell ref="CH49:CY52"/>
    <mergeCell ref="F12:O13"/>
    <mergeCell ref="P12:P13"/>
    <mergeCell ref="Q12:AO13"/>
    <mergeCell ref="AR12:AV13"/>
    <mergeCell ref="AW12:AW13"/>
    <mergeCell ref="M46:W48"/>
    <mergeCell ref="M32:W36"/>
    <mergeCell ref="M37:W42"/>
    <mergeCell ref="M43:W45"/>
    <mergeCell ref="AL27:BH28"/>
    <mergeCell ref="M27:W31"/>
    <mergeCell ref="AO35:AQ36"/>
    <mergeCell ref="AR35:AR36"/>
    <mergeCell ref="AS35:BC36"/>
    <mergeCell ref="BG12:BH13"/>
    <mergeCell ref="G27:L59"/>
    <mergeCell ref="E27:F59"/>
    <mergeCell ref="BK12:BL13"/>
    <mergeCell ref="CH103:CY107"/>
    <mergeCell ref="E138:F139"/>
    <mergeCell ref="G142:W143"/>
    <mergeCell ref="X142:AK143"/>
    <mergeCell ref="BI142:CB143"/>
    <mergeCell ref="AL142:BH143"/>
    <mergeCell ref="AL103:BH104"/>
    <mergeCell ref="BO115:BS116"/>
    <mergeCell ref="M103:W107"/>
    <mergeCell ref="G99:L107"/>
    <mergeCell ref="E99:F107"/>
    <mergeCell ref="E142:F143"/>
    <mergeCell ref="AL138:BH139"/>
    <mergeCell ref="BI138:CB139"/>
    <mergeCell ref="X138:AK139"/>
    <mergeCell ref="BI140:CB141"/>
    <mergeCell ref="CC138:CG139"/>
    <mergeCell ref="CC140:CG141"/>
    <mergeCell ref="AL131:BH133"/>
    <mergeCell ref="BI131:CB133"/>
    <mergeCell ref="CC131:CG133"/>
    <mergeCell ref="E131:F133"/>
    <mergeCell ref="G131:W133"/>
    <mergeCell ref="CC103:CG106"/>
    <mergeCell ref="G138:W139"/>
    <mergeCell ref="BI136:CB137"/>
    <mergeCell ref="CC136:CG137"/>
    <mergeCell ref="X134:AK135"/>
    <mergeCell ref="AL140:BH141"/>
    <mergeCell ref="E136:F137"/>
    <mergeCell ref="G136:W137"/>
    <mergeCell ref="BI134:CB135"/>
    <mergeCell ref="CC134:CG135"/>
    <mergeCell ref="X136:AK137"/>
    <mergeCell ref="AL136:BH137"/>
    <mergeCell ref="AL134:BH135"/>
    <mergeCell ref="M90:W93"/>
    <mergeCell ref="X90:AK93"/>
    <mergeCell ref="AL90:BH91"/>
    <mergeCell ref="X80:AK84"/>
    <mergeCell ref="AL80:BH84"/>
    <mergeCell ref="M85:W89"/>
    <mergeCell ref="AL94:BH95"/>
    <mergeCell ref="CC149:CG150"/>
    <mergeCell ref="CC142:CG143"/>
    <mergeCell ref="CC147:CG148"/>
    <mergeCell ref="E147:BN150"/>
    <mergeCell ref="BO147:BV150"/>
    <mergeCell ref="BW147:CB148"/>
    <mergeCell ref="BW149:CB150"/>
    <mergeCell ref="AX115:BA116"/>
    <mergeCell ref="BB115:BD116"/>
    <mergeCell ref="BI113:BN114"/>
    <mergeCell ref="AL108:BH109"/>
    <mergeCell ref="BI115:BN116"/>
    <mergeCell ref="AR115:AW116"/>
    <mergeCell ref="X103:AK107"/>
    <mergeCell ref="BX103:CB106"/>
    <mergeCell ref="BX99:CB102"/>
    <mergeCell ref="BI94:BM95"/>
    <mergeCell ref="X76:AK79"/>
    <mergeCell ref="BK105:BS106"/>
    <mergeCell ref="BT105:BV106"/>
    <mergeCell ref="BI90:BW91"/>
    <mergeCell ref="AS105:AT106"/>
    <mergeCell ref="AU105:AZ106"/>
    <mergeCell ref="BA105:BB106"/>
    <mergeCell ref="BJ92:BR93"/>
    <mergeCell ref="BS92:BU93"/>
    <mergeCell ref="BI99:BW102"/>
    <mergeCell ref="BR87:BT88"/>
    <mergeCell ref="BI103:BW104"/>
    <mergeCell ref="BI96:BM97"/>
    <mergeCell ref="AL88:BH89"/>
    <mergeCell ref="X85:AK89"/>
    <mergeCell ref="BT94:BV95"/>
    <mergeCell ref="AL85:BH87"/>
    <mergeCell ref="BN94:BN95"/>
    <mergeCell ref="BI85:BL86"/>
    <mergeCell ref="BP87:BQ88"/>
    <mergeCell ref="X131:AK133"/>
    <mergeCell ref="BT115:BV116"/>
    <mergeCell ref="BO113:BS114"/>
    <mergeCell ref="E118:CG121"/>
    <mergeCell ref="E129:CG130"/>
    <mergeCell ref="BC10:BL11"/>
    <mergeCell ref="AL76:BH77"/>
    <mergeCell ref="AU78:AV79"/>
    <mergeCell ref="BI108:BW109"/>
    <mergeCell ref="M99:W102"/>
    <mergeCell ref="X99:AK102"/>
    <mergeCell ref="X20:AK21"/>
    <mergeCell ref="M71:W73"/>
    <mergeCell ref="BN96:BN97"/>
    <mergeCell ref="AL96:BH97"/>
    <mergeCell ref="AL99:BH100"/>
    <mergeCell ref="M53:W54"/>
    <mergeCell ref="AT25:BC26"/>
    <mergeCell ref="M22:W26"/>
    <mergeCell ref="BI16:BW19"/>
    <mergeCell ref="AL16:BH19"/>
    <mergeCell ref="AL60:BH64"/>
    <mergeCell ref="AL65:BH67"/>
    <mergeCell ref="E80:F89"/>
    <mergeCell ref="E3:CG4"/>
    <mergeCell ref="F10:O11"/>
    <mergeCell ref="P10:P11"/>
    <mergeCell ref="Q10:AO11"/>
    <mergeCell ref="F8:O9"/>
    <mergeCell ref="P8:P9"/>
    <mergeCell ref="Q8:AO9"/>
    <mergeCell ref="BN7:CF8"/>
    <mergeCell ref="W5:AF6"/>
    <mergeCell ref="BH5:BI6"/>
    <mergeCell ref="AR5:AX6"/>
    <mergeCell ref="AY5:BG6"/>
    <mergeCell ref="AG5:AQ6"/>
    <mergeCell ref="AR10:BB11"/>
    <mergeCell ref="G80:L89"/>
    <mergeCell ref="E76:F79"/>
    <mergeCell ref="BX65:CB67"/>
    <mergeCell ref="BU65:BV66"/>
    <mergeCell ref="CC22:CG26"/>
    <mergeCell ref="AL22:BH24"/>
    <mergeCell ref="X46:AK48"/>
    <mergeCell ref="AL43:BH45"/>
    <mergeCell ref="BI46:BW48"/>
    <mergeCell ref="M55:W59"/>
    <mergeCell ref="AL51:BH52"/>
    <mergeCell ref="AL55:BH59"/>
    <mergeCell ref="CC46:CG48"/>
    <mergeCell ref="AL40:BH42"/>
    <mergeCell ref="BX37:CB42"/>
    <mergeCell ref="CC37:CG42"/>
    <mergeCell ref="BX43:CB45"/>
    <mergeCell ref="BI53:BW54"/>
    <mergeCell ref="AL46:BH48"/>
    <mergeCell ref="BI76:BW77"/>
    <mergeCell ref="G68:L75"/>
    <mergeCell ref="E68:F75"/>
    <mergeCell ref="X71:AK73"/>
    <mergeCell ref="M74:W75"/>
    <mergeCell ref="X74:AK75"/>
    <mergeCell ref="M80:W84"/>
    <mergeCell ref="X65:AK67"/>
    <mergeCell ref="M65:W67"/>
    <mergeCell ref="G76:L79"/>
    <mergeCell ref="BX68:CB70"/>
    <mergeCell ref="CH20:CY21"/>
    <mergeCell ref="BI20:BW21"/>
    <mergeCell ref="CH22:CY26"/>
    <mergeCell ref="BJ78:BM79"/>
    <mergeCell ref="BN78:BN79"/>
    <mergeCell ref="BO78:BV79"/>
    <mergeCell ref="CC71:CG73"/>
    <mergeCell ref="X37:AK42"/>
    <mergeCell ref="BX60:CB64"/>
    <mergeCell ref="M68:W70"/>
    <mergeCell ref="AL37:BH39"/>
    <mergeCell ref="X68:AK70"/>
    <mergeCell ref="AW78:BG79"/>
    <mergeCell ref="AL74:BH75"/>
    <mergeCell ref="AL71:BH73"/>
    <mergeCell ref="M60:W64"/>
    <mergeCell ref="M76:W79"/>
    <mergeCell ref="CH71:CY73"/>
    <mergeCell ref="BX74:CB75"/>
    <mergeCell ref="CC74:CG75"/>
    <mergeCell ref="BI74:BW75"/>
    <mergeCell ref="CH74:CY75"/>
    <mergeCell ref="E16:L19"/>
    <mergeCell ref="M16:W19"/>
    <mergeCell ref="X16:AK19"/>
    <mergeCell ref="BX20:CB21"/>
    <mergeCell ref="CC20:CG21"/>
    <mergeCell ref="BX16:CG17"/>
    <mergeCell ref="BX18:CB19"/>
    <mergeCell ref="CC18:CG19"/>
    <mergeCell ref="AL20:BH21"/>
    <mergeCell ref="M20:W21"/>
    <mergeCell ref="E20:F26"/>
    <mergeCell ref="G20:L26"/>
    <mergeCell ref="AR25:AR26"/>
    <mergeCell ref="X22:AK26"/>
    <mergeCell ref="BI22:BW23"/>
    <mergeCell ref="BN24:BV25"/>
    <mergeCell ref="BJ24:BM25"/>
    <mergeCell ref="AN25:AQ26"/>
    <mergeCell ref="BX22:CB26"/>
    <mergeCell ref="E60:F67"/>
    <mergeCell ref="CH90:CY93"/>
    <mergeCell ref="CH80:CY84"/>
    <mergeCell ref="CH85:CY89"/>
    <mergeCell ref="BI80:BW84"/>
    <mergeCell ref="BX85:CB89"/>
    <mergeCell ref="BO94:BS95"/>
    <mergeCell ref="CH76:CY79"/>
    <mergeCell ref="BX76:CB79"/>
    <mergeCell ref="CC76:CG79"/>
    <mergeCell ref="G94:L98"/>
    <mergeCell ref="E94:F98"/>
    <mergeCell ref="CC65:CG67"/>
    <mergeCell ref="E90:F93"/>
    <mergeCell ref="G90:L93"/>
    <mergeCell ref="BN71:BT72"/>
    <mergeCell ref="BU71:BW72"/>
    <mergeCell ref="BI87:BL88"/>
    <mergeCell ref="BM87:BO88"/>
    <mergeCell ref="G60:L67"/>
    <mergeCell ref="X60:AK64"/>
    <mergeCell ref="BM85:BO86"/>
    <mergeCell ref="BT96:BV97"/>
    <mergeCell ref="BO96:BS97"/>
    <mergeCell ref="X94:AK98"/>
    <mergeCell ref="M94:W98"/>
    <mergeCell ref="BX94:CB98"/>
    <mergeCell ref="CC94:CG98"/>
    <mergeCell ref="BI65:BM66"/>
    <mergeCell ref="BN65:BT66"/>
    <mergeCell ref="BI71:BM72"/>
    <mergeCell ref="BX71:CB73"/>
    <mergeCell ref="CC85:CG89"/>
    <mergeCell ref="BX90:CB93"/>
    <mergeCell ref="BC153:CG188"/>
    <mergeCell ref="BI37:BW42"/>
    <mergeCell ref="BI43:BW45"/>
    <mergeCell ref="CH27:CY31"/>
    <mergeCell ref="BX32:CB36"/>
    <mergeCell ref="CC32:CG36"/>
    <mergeCell ref="CH60:CY64"/>
    <mergeCell ref="CH32:CY36"/>
    <mergeCell ref="CH55:CY59"/>
    <mergeCell ref="BX53:CB54"/>
    <mergeCell ref="CC53:CG54"/>
    <mergeCell ref="BI27:BW31"/>
    <mergeCell ref="CH37:CY42"/>
    <mergeCell ref="CH43:CY45"/>
    <mergeCell ref="BX49:CB52"/>
    <mergeCell ref="CH68:CY70"/>
    <mergeCell ref="CH94:CY98"/>
    <mergeCell ref="CH65:CY67"/>
    <mergeCell ref="CH99:CY102"/>
    <mergeCell ref="BU85:BW86"/>
    <mergeCell ref="BX80:CB84"/>
    <mergeCell ref="BP85:BQ86"/>
    <mergeCell ref="BR85:BT86"/>
    <mergeCell ref="BU87:BW88"/>
  </mergeCells>
  <phoneticPr fontId="20"/>
  <dataValidations count="17">
    <dataValidation imeMode="off" allowBlank="1" showInputMessage="1" showErrorMessage="1" sqref="BO113:BS117 Q10:Q12 BK105:BS106 Q14:AO14 R10:AO11" xr:uid="{00000000-0002-0000-0000-000000000000}"/>
    <dataValidation imeMode="halfKatakana" allowBlank="1" showInputMessage="1" showErrorMessage="1" sqref="BI140 BI142 AL136 AL142 AL138 AL140 BI134 AL134 BI136 BI138" xr:uid="{00000000-0002-0000-0000-000001000000}"/>
    <dataValidation type="list" allowBlank="1" showInputMessage="1" showErrorMessage="1" sqref="DG22:DG25" xr:uid="{00000000-0002-0000-0000-000003000000}">
      <formula1>$DG$22:$DG$25</formula1>
    </dataValidation>
    <dataValidation type="list" allowBlank="1" showInputMessage="1" showErrorMessage="1" sqref="CC147:CG150 CC108 BX108 BX68:CG70 BX74:CG75 BX99:CG102 BX37:CG64 BX80:CG84 BX27:CG31 BX20:CG21" xr:uid="{00000000-0002-0000-0000-000005000000}">
      <formula1>$DH$15:$DH$16</formula1>
    </dataValidation>
    <dataValidation type="list" allowBlank="1" showInputMessage="1" showErrorMessage="1" sqref="BC10:BL11" xr:uid="{00000000-0002-0000-0000-000006000000}">
      <formula1>$DI$15:$DI$17</formula1>
    </dataValidation>
    <dataValidation type="list" allowBlank="1" showInputMessage="1" showErrorMessage="1" sqref="AG5:AQ6" xr:uid="{00000000-0002-0000-0000-000007000000}">
      <formula1>$DH$64:$DH$69</formula1>
    </dataValidation>
    <dataValidation type="list" allowBlank="1" showInputMessage="1" showErrorMessage="1" sqref="BA12:BB13" xr:uid="{00000000-0002-0000-0000-000008000000}">
      <formula1>$DO$16:$DO$48</formula1>
    </dataValidation>
    <dataValidation type="list" allowBlank="1" showInputMessage="1" showErrorMessage="1" sqref="BE12:BF13" xr:uid="{00000000-0002-0000-0000-000009000000}">
      <formula1>$DP$16:$DP$27</formula1>
    </dataValidation>
    <dataValidation type="list" allowBlank="1" showInputMessage="1" showErrorMessage="1" sqref="BI12:BJ13" xr:uid="{00000000-0002-0000-0000-00000A000000}">
      <formula1>$DQ$16:$DQ$46</formula1>
    </dataValidation>
    <dataValidation type="list" allowBlank="1" showInputMessage="1" showErrorMessage="1" sqref="AX12:AZ13" xr:uid="{00000000-0002-0000-0000-00000B000000}">
      <formula1>$DN$15:$DN$18</formula1>
    </dataValidation>
    <dataValidation type="list" allowBlank="1" showInputMessage="1" showErrorMessage="1" sqref="BK34:BR35" xr:uid="{00000000-0002-0000-0000-00000C000000}">
      <formula1>$DM$15:$DM$17</formula1>
    </dataValidation>
    <dataValidation type="list" allowBlank="1" showInputMessage="1" showErrorMessage="1" sqref="X142:AK143" xr:uid="{BF602897-2B8D-4F28-A920-EB28A86B83E1}">
      <formula1>$DN$143:$DN$150</formula1>
    </dataValidation>
    <dataValidation type="list" allowBlank="1" showInputMessage="1" showErrorMessage="1" sqref="X140:AK141" xr:uid="{C550063A-3B9D-4185-998B-FD00EABB2B59}">
      <formula1>$DM$143:$DM$150</formula1>
    </dataValidation>
    <dataValidation type="list" allowBlank="1" showInputMessage="1" showErrorMessage="1" sqref="X138:AK139" xr:uid="{2B1659E8-5091-446B-83B7-DC7D065545F3}">
      <formula1>$DL$143:$DL$150</formula1>
    </dataValidation>
    <dataValidation type="list" allowBlank="1" showInputMessage="1" showErrorMessage="1" sqref="X136:AK137" xr:uid="{BA4E52C8-9FA7-4217-8F94-379DC03155B5}">
      <formula1>$DK$143:$DK$150</formula1>
    </dataValidation>
    <dataValidation type="list" allowBlank="1" showInputMessage="1" showErrorMessage="1" sqref="E134:F143" xr:uid="{CF59E6B8-3D83-441B-B2DB-B807E37CE470}">
      <formula1>$DI$132:$DI$141</formula1>
    </dataValidation>
    <dataValidation type="list" allowBlank="1" showInputMessage="1" showErrorMessage="1" sqref="X134:AK135" xr:uid="{454A7ECB-18B9-4709-9AC8-7C5272DAA025}">
      <formula1>$DJ$143:$DJ$150</formula1>
    </dataValidation>
  </dataValidations>
  <printOptions horizontalCentered="1"/>
  <pageMargins left="0.51" right="0.31" top="0.31" bottom="0.31" header="0.24" footer="0.1"/>
  <pageSetup paperSize="9" fitToWidth="0" fitToHeight="0" orientation="portrait" r:id="rId1"/>
  <headerFooter alignWithMargins="0">
    <oddFooter>&amp;C&amp;"ＭＳ Ｐゴシック,太字"&amp;9
版権所有 : 日本ｵｰﾁｽ･ｴﾚﾍﾞｰﾀ株式会社</oddFooter>
  </headerFooter>
  <rowBreaks count="1" manualBreakCount="1">
    <brk id="121" min="4" max="8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3" ma:contentTypeDescription="Create a new document." ma:contentTypeScope="" ma:versionID="f731a22a0269cf17fd914e27a405ac8a">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702d520a08549b9f2490c45439d8d04f"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14AE60-057E-4923-971C-85A5FC604E66}">
  <ds:schemaRefs>
    <ds:schemaRef ds:uri="http://schemas.openxmlformats.org/package/2006/metadata/core-properties"/>
    <ds:schemaRef ds:uri="7a3c49fa-4ed5-477a-b685-890afbe89026"/>
    <ds:schemaRef ds:uri="http://www.w3.org/XML/1998/namespace"/>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11c1b744-1943-4570-8b3e-53605646af93"/>
    <ds:schemaRef ds:uri="http://schemas.microsoft.com/office/2006/metadata/properties"/>
  </ds:schemaRefs>
</ds:datastoreItem>
</file>

<file path=customXml/itemProps2.xml><?xml version="1.0" encoding="utf-8"?>
<ds:datastoreItem xmlns:ds="http://schemas.openxmlformats.org/officeDocument/2006/customXml" ds:itemID="{3B7B6563-6F79-429A-AB66-1A1BADEEB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860352-C5F3-4F88-AA3A-C0EB298574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UCMP-GD_Ver.6_T</vt:lpstr>
      <vt:lpstr>'UCMP-GD_Ver.6_T'!Print_Area</vt:lpstr>
      <vt:lpstr>'UCMP-GD_Ver.6_T'!Print_Titles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2023-11-22T02:18:25Z</cp:lastPrinted>
  <dcterms:created xsi:type="dcterms:W3CDTF">2009-08-17T04:44:12Z</dcterms:created>
  <dcterms:modified xsi:type="dcterms:W3CDTF">2025-02-19T07:09:53Z</dcterms:modified>
</cp:coreProperties>
</file>