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GN/"/>
    </mc:Choice>
  </mc:AlternateContent>
  <xr:revisionPtr revIDLastSave="33" documentId="13_ncr:1_{2575B840-49D8-4F11-A60E-E6755F0AA402}" xr6:coauthVersionLast="47" xr6:coauthVersionMax="47" xr10:uidLastSave="{FD0475EB-1137-4565-913C-D6B97E9B0178}"/>
  <bookViews>
    <workbookView xWindow="-120" yWindow="-120" windowWidth="20730" windowHeight="11160" tabRatio="854" xr2:uid="{00000000-000D-0000-FFFF-FFFF00000000}"/>
  </bookViews>
  <sheets>
    <sheet name="ENNNUN-GN" sheetId="45" r:id="rId1"/>
  </sheets>
  <definedNames>
    <definedName name="_xlnm.Print_Area" localSheetId="0">'ENNNUN-GN'!$B$3:$CH$109</definedName>
    <definedName name="_xlnm.Print_Titles" localSheetId="0">'ENNNUN-GN'!$3:$14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D78" i="45" l="1"/>
  <c r="BT78" i="45"/>
  <c r="CD86" i="45"/>
  <c r="BT86" i="45"/>
  <c r="DA60" i="45"/>
  <c r="CZ60" i="45"/>
  <c r="DB60" i="45"/>
  <c r="CZ59" i="45"/>
  <c r="DB59" i="45"/>
  <c r="DA59" i="45"/>
  <c r="BT36" i="45"/>
  <c r="CZ40" i="45"/>
  <c r="CZ38" i="45"/>
  <c r="CY38" i="45"/>
  <c r="DA38" i="45"/>
  <c r="AN66" i="45"/>
  <c r="BT64" i="45"/>
  <c r="BD5" i="45"/>
  <c r="BY36" i="45"/>
  <c r="CD36" i="45"/>
  <c r="CD64" i="45"/>
  <c r="CD56" i="45"/>
  <c r="BT56" i="45"/>
  <c r="CD28" i="45"/>
  <c r="BT2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Q7" authorId="0" shapeId="0" xr:uid="{00000000-0006-0000-0000-000001000000}">
      <text>
        <r>
          <rPr>
            <sz val="8"/>
            <color indexed="81"/>
            <rFont val="MS P ゴシック"/>
            <family val="3"/>
            <charset val="128"/>
          </rPr>
          <t>ﾌｫﾝﾄ変更可能
2行となる場合折り返し位置は調整ください</t>
        </r>
      </text>
    </comment>
    <comment ref="D62" authorId="1" shapeId="0" xr:uid="{00000000-0006-0000-0000-000002000000}">
      <text>
        <r>
          <rPr>
            <b/>
            <sz val="9"/>
            <color indexed="81"/>
            <rFont val="MS P ゴシック"/>
            <family val="3"/>
            <charset val="128"/>
          </rPr>
          <t>追加で判定した継電器がある場合はその他を選択すると要是正と判定する。</t>
        </r>
      </text>
    </comment>
    <comment ref="AH62" authorId="1" shapeId="0" xr:uid="{00000000-0006-0000-0000-000003000000}">
      <text>
        <r>
          <rPr>
            <b/>
            <sz val="9"/>
            <color indexed="81"/>
            <rFont val="MS P ゴシック"/>
            <family val="3"/>
            <charset val="128"/>
          </rPr>
          <t>追加で判定する継電器の名称、判定基準を記載する。</t>
        </r>
      </text>
    </comment>
    <comment ref="BE62" authorId="1" shapeId="0" xr:uid="{00000000-0006-0000-0000-000004000000}">
      <text>
        <r>
          <rPr>
            <b/>
            <sz val="9"/>
            <color indexed="81"/>
            <rFont val="MS P ゴシック"/>
            <family val="3"/>
            <charset val="128"/>
          </rPr>
          <t>追加で記載した継電器の測定値、確認値を記載する。</t>
        </r>
      </text>
    </comment>
  </commentList>
</comments>
</file>

<file path=xl/sharedStrings.xml><?xml version="1.0" encoding="utf-8"?>
<sst xmlns="http://schemas.openxmlformats.org/spreadsheetml/2006/main" count="187" uniqueCount="154">
  <si>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</si>
  <si>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</si>
  <si>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</si>
  <si>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</si>
  <si>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</si>
  <si>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</si>
  <si>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</si>
  <si>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</si>
  <si>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長さ</t>
    <rPh sb="0" eb="1">
      <t>ナガ</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</si>
  <si>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</si>
  <si>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</si>
  <si>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</si>
  <si>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</si>
  <si>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</si>
  <si>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</si>
  <si>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</si>
  <si>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</si>
  <si>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</si>
  <si>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</si>
  <si>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</si>
  <si>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</si>
  <si>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</si>
  <si>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</si>
  <si>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UCMP盤</t>
    <rPh sb="4" eb="5">
      <t>バン</t>
    </rPh>
    <phoneticPr fontId="20"/>
  </si>
  <si>
    <t>型式</t>
    <rPh sb="0" eb="2">
      <t>カタシキ</t>
    </rPh>
    <phoneticPr fontId="20"/>
  </si>
  <si>
    <t>油の流出状況</t>
    <rPh sb="0" eb="1">
      <t>アブラ</t>
    </rPh>
    <rPh sb="2" eb="4">
      <t>リュウシュツ</t>
    </rPh>
    <rPh sb="4" eb="6">
      <t>ジョウキョウ</t>
    </rPh>
    <phoneticPr fontId="20"/>
  </si>
  <si>
    <t>作動の状況</t>
    <rPh sb="0" eb="2">
      <t>サドウ</t>
    </rPh>
    <rPh sb="3" eb="5">
      <t>ジョウキョウ</t>
    </rPh>
    <phoneticPr fontId="20"/>
  </si>
  <si>
    <t>取付けが堅固でないこと｡</t>
    <rPh sb="0" eb="2">
      <t>トリツ</t>
    </rPh>
    <rPh sb="4" eb="5">
      <t>カタ</t>
    </rPh>
    <rPh sb="5" eb="6">
      <t>コ</t>
    </rPh>
    <phoneticPr fontId="20"/>
  </si>
  <si>
    <t>取付けが堅固でないこと｡　　　　　　　　　　　　著しい変形・破損・錆・腐食があること。</t>
    <rPh sb="0" eb="2">
      <t>トリツ</t>
    </rPh>
    <rPh sb="4" eb="5">
      <t>カタ</t>
    </rPh>
    <rPh sb="5" eb="6">
      <t>コ</t>
    </rPh>
    <rPh sb="24" eb="25">
      <t>イチジル</t>
    </rPh>
    <rPh sb="27" eb="29">
      <t>ヘンケイ</t>
    </rPh>
    <rPh sb="30" eb="32">
      <t>ハソン</t>
    </rPh>
    <rPh sb="33" eb="34">
      <t>サビ</t>
    </rPh>
    <rPh sb="35" eb="37">
      <t>フショク</t>
    </rPh>
    <phoneticPr fontId="20"/>
  </si>
  <si>
    <t>(2)</t>
    <phoneticPr fontId="20"/>
  </si>
  <si>
    <t>電磁接触器(SR1,SR2)</t>
    <rPh sb="0" eb="2">
      <t>デンジ</t>
    </rPh>
    <rPh sb="2" eb="4">
      <t>セッショク</t>
    </rPh>
    <rPh sb="4" eb="5">
      <t>キ</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</si>
  <si>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</si>
  <si>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</si>
  <si>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劣化の状況</t>
    <rPh sb="0" eb="2">
      <t>レッカ</t>
    </rPh>
    <rPh sb="3" eb="5">
      <t>ジョウキョウ</t>
    </rPh>
    <phoneticPr fontId="20"/>
  </si>
  <si>
    <t>(3)</t>
    <phoneticPr fontId="20"/>
  </si>
  <si>
    <t>(8)</t>
    <phoneticPr fontId="20"/>
  </si>
  <si>
    <t>(7)</t>
    <phoneticPr fontId="20"/>
  </si>
  <si>
    <t>(5)</t>
    <phoneticPr fontId="20"/>
  </si>
  <si>
    <t>(4)</t>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</si>
  <si>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</si>
  <si>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設置後の動作回数が規定回数到達時、又は設置後１０年を経過していること。</t>
    <rPh sb="0" eb="2">
      <t>セッチ</t>
    </rPh>
    <rPh sb="2" eb="3">
      <t>ゴ</t>
    </rPh>
    <rPh sb="4" eb="6">
      <t>ドウサ</t>
    </rPh>
    <rPh sb="6" eb="8">
      <t>カイスウ</t>
    </rPh>
    <rPh sb="9" eb="11">
      <t>キテイ</t>
    </rPh>
    <rPh sb="11" eb="13">
      <t>カイスウ</t>
    </rPh>
    <rPh sb="13" eb="15">
      <t>トウタツ</t>
    </rPh>
    <rPh sb="15" eb="16">
      <t>ジ</t>
    </rPh>
    <rPh sb="17" eb="18">
      <t>マタ</t>
    </rPh>
    <rPh sb="19" eb="21">
      <t>セッチ</t>
    </rPh>
    <rPh sb="21" eb="22">
      <t>ゴ</t>
    </rPh>
    <rPh sb="24" eb="25">
      <t>ネン</t>
    </rPh>
    <rPh sb="26" eb="28">
      <t>ケイカ</t>
    </rPh>
    <phoneticPr fontId="20"/>
  </si>
  <si>
    <t>巻上機</t>
    <rPh sb="0" eb="2">
      <t>マキアゲ</t>
    </rPh>
    <rPh sb="2" eb="3">
      <t>キ</t>
    </rPh>
    <phoneticPr fontId="20"/>
  </si>
  <si>
    <t>制動面への油の付着</t>
    <rPh sb="0" eb="2">
      <t>セイドウ</t>
    </rPh>
    <rPh sb="2" eb="3">
      <t>メン</t>
    </rPh>
    <rPh sb="5" eb="6">
      <t>アブラ</t>
    </rPh>
    <rPh sb="7" eb="9">
      <t>フチャク</t>
    </rPh>
    <phoneticPr fontId="20"/>
  </si>
  <si>
    <t>制動面</t>
    <rPh sb="0" eb="2">
      <t>セイドウ</t>
    </rPh>
    <rPh sb="2" eb="3">
      <t>メン</t>
    </rPh>
    <phoneticPr fontId="20"/>
  </si>
  <si>
    <t>制動力の状況</t>
    <rPh sb="0" eb="1">
      <t>セイ</t>
    </rPh>
    <rPh sb="1" eb="3">
      <t>ドウリョク</t>
    </rPh>
    <rPh sb="4" eb="6">
      <t>ジョウキョウ</t>
    </rPh>
    <phoneticPr fontId="20"/>
  </si>
  <si>
    <t>大臣認定を受けたものと同一でないこと</t>
    <rPh sb="0" eb="2">
      <t>ダイジン</t>
    </rPh>
    <rPh sb="2" eb="4">
      <t>ニンテイ</t>
    </rPh>
    <rPh sb="5" eb="6">
      <t>ウ</t>
    </rPh>
    <rPh sb="11" eb="13">
      <t>ドウイツ</t>
    </rPh>
    <phoneticPr fontId="20"/>
  </si>
  <si>
    <t>特定距離外で戸開状態にて模擬</t>
    <rPh sb="0" eb="2">
      <t>トクテイ</t>
    </rPh>
    <rPh sb="2" eb="4">
      <t>キョリ</t>
    </rPh>
    <rPh sb="4" eb="5">
      <t>ガイ</t>
    </rPh>
    <rPh sb="6" eb="7">
      <t>ト</t>
    </rPh>
    <rPh sb="7" eb="8">
      <t>カイ</t>
    </rPh>
    <rPh sb="8" eb="10">
      <t>ジョウタイ</t>
    </rPh>
    <rPh sb="12" eb="14">
      <t>モギ</t>
    </rPh>
    <phoneticPr fontId="20"/>
  </si>
  <si>
    <t>停止距離：</t>
    <rPh sb="0" eb="2">
      <t>テイシ</t>
    </rPh>
    <rPh sb="2" eb="4">
      <t>キョリ</t>
    </rPh>
    <phoneticPr fontId="20"/>
  </si>
  <si>
    <t>mm</t>
    <phoneticPr fontId="20"/>
  </si>
  <si>
    <t>型式　：</t>
    <rPh sb="0" eb="2">
      <t>カタシキ</t>
    </rPh>
    <phoneticPr fontId="20"/>
  </si>
  <si>
    <t>規定距離を超えて停止すること</t>
    <rPh sb="0" eb="2">
      <t>キテイ</t>
    </rPh>
    <rPh sb="2" eb="4">
      <t>キョリ</t>
    </rPh>
    <rPh sb="5" eb="6">
      <t>コ</t>
    </rPh>
    <rPh sb="8" eb="10">
      <t>テイシ</t>
    </rPh>
    <phoneticPr fontId="20"/>
  </si>
  <si>
    <t>年次変化量が規定値を超えていること</t>
    <phoneticPr fontId="20"/>
  </si>
  <si>
    <t>制動面への油の付着があること</t>
    <rPh sb="0" eb="2">
      <t>セイドウ</t>
    </rPh>
    <rPh sb="2" eb="3">
      <t>メン</t>
    </rPh>
    <rPh sb="5" eb="6">
      <t>アブラ</t>
    </rPh>
    <rPh sb="7" eb="9">
      <t>フチャク</t>
    </rPh>
    <phoneticPr fontId="20"/>
  </si>
  <si>
    <t>動作速度の測定</t>
    <phoneticPr fontId="20"/>
  </si>
  <si>
    <t>(6)</t>
    <phoneticPr fontId="20"/>
  </si>
  <si>
    <t>動作位置の測定</t>
    <rPh sb="0" eb="2">
      <t>ドウサ</t>
    </rPh>
    <rPh sb="2" eb="4">
      <t>イチ</t>
    </rPh>
    <rPh sb="5" eb="7">
      <t>ソクテイ</t>
    </rPh>
    <phoneticPr fontId="20"/>
  </si>
  <si>
    <t>規定値外で動作すること</t>
    <rPh sb="0" eb="3">
      <t>キテイチ</t>
    </rPh>
    <rPh sb="3" eb="4">
      <t>ガイ</t>
    </rPh>
    <rPh sb="5" eb="7">
      <t>ドウサ</t>
    </rPh>
    <phoneticPr fontId="20"/>
  </si>
  <si>
    <t>規定寸法未満であること</t>
    <rPh sb="0" eb="2">
      <t>キテイ</t>
    </rPh>
    <rPh sb="2" eb="4">
      <t>スンポウ</t>
    </rPh>
    <rPh sb="4" eb="6">
      <t>ミマン</t>
    </rPh>
    <phoneticPr fontId="20"/>
  </si>
  <si>
    <t>-</t>
    <phoneticPr fontId="20"/>
  </si>
  <si>
    <t>○</t>
    <phoneticPr fontId="20"/>
  </si>
  <si>
    <t>測定値：</t>
    <rPh sb="0" eb="3">
      <t>ソクテイチ</t>
    </rPh>
    <phoneticPr fontId="20"/>
  </si>
  <si>
    <t>mm</t>
    <phoneticPr fontId="20"/>
  </si>
  <si>
    <t>動作回数　SR1 : 200万回 　SR2 : 50万回</t>
    <rPh sb="0" eb="2">
      <t>ドウサ</t>
    </rPh>
    <rPh sb="2" eb="4">
      <t>カイスウ</t>
    </rPh>
    <rPh sb="14" eb="16">
      <t>マンカイ</t>
    </rPh>
    <rPh sb="26" eb="28">
      <t>マンカイ</t>
    </rPh>
    <phoneticPr fontId="20"/>
  </si>
  <si>
    <t>取付状況：触診により確認する</t>
    <rPh sb="0" eb="2">
      <t>トリツケ</t>
    </rPh>
    <rPh sb="2" eb="4">
      <t>ジョウキョウ</t>
    </rPh>
    <rPh sb="5" eb="7">
      <t>ショクシン</t>
    </rPh>
    <rPh sb="10" eb="12">
      <t>カクニン</t>
    </rPh>
    <phoneticPr fontId="20"/>
  </si>
  <si>
    <t>油排出　場所</t>
    <rPh sb="0" eb="1">
      <t>アブラ</t>
    </rPh>
    <rPh sb="1" eb="3">
      <t>ハイシュツ</t>
    </rPh>
    <rPh sb="4" eb="6">
      <t>バショ</t>
    </rPh>
    <phoneticPr fontId="20"/>
  </si>
  <si>
    <t>要重点     点検</t>
    <rPh sb="0" eb="1">
      <t>ヨウ</t>
    </rPh>
    <rPh sb="1" eb="3">
      <t>ジュウテン</t>
    </rPh>
    <rPh sb="8" eb="10">
      <t>テンケン</t>
    </rPh>
    <phoneticPr fontId="20"/>
  </si>
  <si>
    <t>規定距離</t>
    <rPh sb="0" eb="2">
      <t>キテイ</t>
    </rPh>
    <rPh sb="2" eb="4">
      <t>キョリ</t>
    </rPh>
    <phoneticPr fontId="20"/>
  </si>
  <si>
    <t>mm</t>
    <phoneticPr fontId="20"/>
  </si>
  <si>
    <t>45m/min</t>
    <phoneticPr fontId="20"/>
  </si>
  <si>
    <t>60m/min</t>
    <phoneticPr fontId="20"/>
  </si>
  <si>
    <t>90m/min</t>
    <phoneticPr fontId="20"/>
  </si>
  <si>
    <t>105m/min</t>
    <phoneticPr fontId="20"/>
  </si>
  <si>
    <t>-</t>
    <phoneticPr fontId="20"/>
  </si>
  <si>
    <t>-</t>
    <phoneticPr fontId="20"/>
  </si>
  <si>
    <t>かご床面からつま先保護板直線部までの長さを巻尺等により測定</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</si>
  <si>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 xml:space="preserve">  規定値 : 675mm　未満であること｡  </t>
    <rPh sb="2" eb="4">
      <t>キテイ</t>
    </rPh>
    <rPh sb="4" eb="5">
      <t>チ</t>
    </rPh>
    <rPh sb="14" eb="16">
      <t>ミマン</t>
    </rPh>
    <phoneticPr fontId="20"/>
  </si>
  <si>
    <t xml:space="preserve"> 特定距離：　各床　±105±15mm 以内  </t>
    <phoneticPr fontId="20"/>
  </si>
  <si>
    <t xml:space="preserve"> 0.4mm（要重点点検） 0.45mm（要是正） </t>
    <rPh sb="7" eb="8">
      <t>ヨウ</t>
    </rPh>
    <rPh sb="8" eb="10">
      <t>ジュウテン</t>
    </rPh>
    <rPh sb="10" eb="12">
      <t>テンケン</t>
    </rPh>
    <phoneticPr fontId="20"/>
  </si>
  <si>
    <t>号機</t>
    <rPh sb="0" eb="2">
      <t>ゴウキ</t>
    </rPh>
    <phoneticPr fontId="20"/>
  </si>
  <si>
    <t>平成</t>
    <rPh sb="0" eb="2">
      <t>ヘイセイ</t>
    </rPh>
    <phoneticPr fontId="20"/>
  </si>
  <si>
    <t>年</t>
    <rPh sb="0" eb="1">
      <t>ネン</t>
    </rPh>
    <phoneticPr fontId="20"/>
  </si>
  <si>
    <t>型</t>
    <rPh sb="0" eb="1">
      <t>カタ</t>
    </rPh>
    <phoneticPr fontId="20"/>
  </si>
  <si>
    <t>UCMP型式</t>
    <rPh sb="4" eb="6">
      <t>カタシキ</t>
    </rPh>
    <phoneticPr fontId="20"/>
  </si>
  <si>
    <t>大臣認定番号</t>
    <rPh sb="0" eb="2">
      <t>ダイジン</t>
    </rPh>
    <rPh sb="2" eb="4">
      <t>ニンテイ</t>
    </rPh>
    <rPh sb="4" eb="6">
      <t>バンゴウ</t>
    </rPh>
    <phoneticPr fontId="20"/>
  </si>
  <si>
    <t>31588AAB</t>
  </si>
  <si>
    <t>31588AAB</t>
    <phoneticPr fontId="20"/>
  </si>
  <si>
    <t>31589AAB</t>
    <phoneticPr fontId="20"/>
  </si>
  <si>
    <r>
      <t>U</t>
    </r>
    <r>
      <rPr>
        <sz val="11"/>
        <rFont val="ＭＳ Ｐゴシック"/>
        <family val="3"/>
        <charset val="128"/>
      </rPr>
      <t>CMP型式</t>
    </r>
    <rPh sb="4" eb="6">
      <t>カタシキ</t>
    </rPh>
    <phoneticPr fontId="20"/>
  </si>
  <si>
    <t>ENNNUN-1610</t>
  </si>
  <si>
    <t>DBGLT-1</t>
  </si>
  <si>
    <t>ENNNUN-1611</t>
  </si>
  <si>
    <t>DBGLT-2</t>
  </si>
  <si>
    <t>ENNNUN-1612</t>
  </si>
  <si>
    <t>DBGJT-1</t>
  </si>
  <si>
    <t>ENNNUN-1613</t>
  </si>
  <si>
    <t>DBGPT-2</t>
  </si>
  <si>
    <t>ENNNUN-2092</t>
  </si>
  <si>
    <t>DBGLT-1A</t>
  </si>
  <si>
    <t>ENNNUN-2093</t>
  </si>
  <si>
    <t>DBGLT-2A</t>
  </si>
  <si>
    <t>ENNNUN-2094</t>
  </si>
  <si>
    <t>DBGJT-1A</t>
  </si>
  <si>
    <t>ENNNUN-2095</t>
  </si>
  <si>
    <t>DBGPT-2A</t>
  </si>
  <si>
    <t>万回</t>
    <rPh sb="0" eb="2">
      <t>マンカイ</t>
    </rPh>
    <phoneticPr fontId="20"/>
  </si>
  <si>
    <t>年</t>
    <rPh sb="0" eb="1">
      <t>ネン</t>
    </rPh>
    <phoneticPr fontId="20"/>
  </si>
  <si>
    <t>SR1:</t>
    <phoneticPr fontId="20"/>
  </si>
  <si>
    <t>SR2:</t>
    <phoneticPr fontId="20"/>
  </si>
  <si>
    <t>回数</t>
    <rPh sb="0" eb="2">
      <t>カイスウ</t>
    </rPh>
    <phoneticPr fontId="20"/>
  </si>
  <si>
    <t>総合</t>
    <rPh sb="0" eb="2">
      <t>ソウゴウ</t>
    </rPh>
    <phoneticPr fontId="20"/>
  </si>
  <si>
    <t>SR1</t>
    <phoneticPr fontId="20"/>
  </si>
  <si>
    <t>SR2</t>
    <phoneticPr fontId="20"/>
  </si>
  <si>
    <t>測定値</t>
    <rPh sb="0" eb="3">
      <t>ソクテイチ</t>
    </rPh>
    <phoneticPr fontId="20"/>
  </si>
  <si>
    <t>mm</t>
    <phoneticPr fontId="20"/>
  </si>
  <si>
    <t>元号</t>
    <rPh sb="0" eb="2">
      <t>ゲンゴウ</t>
    </rPh>
    <phoneticPr fontId="20"/>
  </si>
  <si>
    <t>昭和</t>
    <rPh sb="0" eb="2">
      <t>ショウワ</t>
    </rPh>
    <phoneticPr fontId="20"/>
  </si>
  <si>
    <t>？？</t>
    <phoneticPr fontId="20"/>
  </si>
  <si>
    <t>手動で判定する。</t>
    <rPh sb="0" eb="2">
      <t>シュドウ</t>
    </rPh>
    <rPh sb="3" eb="5">
      <t>ハンテイ</t>
    </rPh>
    <phoneticPr fontId="20"/>
  </si>
  <si>
    <t>判定</t>
    <rPh sb="0" eb="2">
      <t>ハンテイ</t>
    </rPh>
    <phoneticPr fontId="20"/>
  </si>
  <si>
    <t>比較</t>
    <rPh sb="0" eb="2">
      <t>ヒカク</t>
    </rPh>
    <phoneticPr fontId="20"/>
  </si>
  <si>
    <t>総合</t>
    <rPh sb="0" eb="2">
      <t>ソウゴウ</t>
    </rPh>
    <phoneticPr fontId="20"/>
  </si>
  <si>
    <t>許容値</t>
    <rPh sb="0" eb="3">
      <t>キョヨウチ</t>
    </rPh>
    <phoneticPr fontId="20"/>
  </si>
  <si>
    <t>-</t>
    <phoneticPr fontId="20"/>
  </si>
  <si>
    <t>測定値を記入すると自動で判定される。</t>
    <rPh sb="0" eb="3">
      <t>ソクテイチ</t>
    </rPh>
    <rPh sb="4" eb="6">
      <t>キニュウ</t>
    </rPh>
    <rPh sb="9" eb="11">
      <t>ジドウ</t>
    </rPh>
    <rPh sb="12" eb="14">
      <t>ハンテイ</t>
    </rPh>
    <phoneticPr fontId="20"/>
  </si>
  <si>
    <t>動作回数及び経年を記入すると自動で判定される。</t>
    <rPh sb="0" eb="2">
      <t>ドウサ</t>
    </rPh>
    <rPh sb="2" eb="4">
      <t>カイスウ</t>
    </rPh>
    <rPh sb="4" eb="5">
      <t>オヨ</t>
    </rPh>
    <rPh sb="6" eb="8">
      <t>ケイネン</t>
    </rPh>
    <rPh sb="9" eb="11">
      <t>キニュウ</t>
    </rPh>
    <rPh sb="14" eb="16">
      <t>ジドウ</t>
    </rPh>
    <rPh sb="17" eb="19">
      <t>ハンテイ</t>
    </rPh>
    <phoneticPr fontId="20"/>
  </si>
  <si>
    <t>プログラム型式を記入すると自動で判定される。</t>
    <rPh sb="5" eb="7">
      <t>カタシキ</t>
    </rPh>
    <rPh sb="8" eb="10">
      <t>キニュウ</t>
    </rPh>
    <rPh sb="13" eb="15">
      <t>ジドウ</t>
    </rPh>
    <rPh sb="16" eb="18">
      <t>ハンテイ</t>
    </rPh>
    <phoneticPr fontId="20"/>
  </si>
  <si>
    <t>測定値を入力すると自動で判定される。</t>
    <rPh sb="0" eb="3">
      <t>ソクテイチ</t>
    </rPh>
    <rPh sb="4" eb="6">
      <t>ニュウリョク</t>
    </rPh>
    <rPh sb="9" eb="11">
      <t>ジドウ</t>
    </rPh>
    <rPh sb="12" eb="14">
      <t>ハンテイ</t>
    </rPh>
    <phoneticPr fontId="20"/>
  </si>
  <si>
    <t>前回値:</t>
    <rPh sb="0" eb="2">
      <t>ゼンカイ</t>
    </rPh>
    <rPh sb="2" eb="3">
      <t>チ</t>
    </rPh>
    <phoneticPr fontId="20"/>
  </si>
  <si>
    <t>制動距離一覧表から規定距離、今回停止距離、前回値を記入すると自動で判定される。</t>
    <rPh sb="0" eb="2">
      <t>セイドウ</t>
    </rPh>
    <rPh sb="2" eb="4">
      <t>キョリ</t>
    </rPh>
    <rPh sb="4" eb="6">
      <t>イチラン</t>
    </rPh>
    <rPh sb="6" eb="7">
      <t>ヒョウ</t>
    </rPh>
    <rPh sb="9" eb="11">
      <t>キテイ</t>
    </rPh>
    <rPh sb="11" eb="13">
      <t>キョリ</t>
    </rPh>
    <rPh sb="14" eb="16">
      <t>コンカイ</t>
    </rPh>
    <rPh sb="16" eb="18">
      <t>テイシ</t>
    </rPh>
    <rPh sb="18" eb="20">
      <t>キョリ</t>
    </rPh>
    <rPh sb="21" eb="23">
      <t>ゼンカイ</t>
    </rPh>
    <rPh sb="23" eb="24">
      <t>チ</t>
    </rPh>
    <rPh sb="25" eb="27">
      <t>キニュウ</t>
    </rPh>
    <rPh sb="30" eb="32">
      <t>ジドウ</t>
    </rPh>
    <rPh sb="33" eb="35">
      <t>ハンテイ</t>
    </rPh>
    <phoneticPr fontId="20"/>
  </si>
  <si>
    <t>プログラムVer.</t>
    <phoneticPr fontId="20"/>
  </si>
  <si>
    <t>つま先保護板</t>
    <rPh sb="2" eb="3">
      <t>サキ</t>
    </rPh>
    <rPh sb="3" eb="5">
      <t>ホゴ</t>
    </rPh>
    <rPh sb="5" eb="6">
      <t>バン</t>
    </rPh>
    <phoneticPr fontId="20"/>
  </si>
  <si>
    <t>速度監視装置</t>
    <rPh sb="0" eb="2">
      <t>ソクド</t>
    </rPh>
    <rPh sb="2" eb="4">
      <t>カンシ</t>
    </rPh>
    <rPh sb="4" eb="6">
      <t>ソウチ</t>
    </rPh>
    <phoneticPr fontId="20"/>
  </si>
  <si>
    <t>特定距離感知装置</t>
    <rPh sb="0" eb="2">
      <t>トクテイ</t>
    </rPh>
    <rPh sb="2" eb="4">
      <t>キョリ</t>
    </rPh>
    <rPh sb="4" eb="6">
      <t>カンチ</t>
    </rPh>
    <rPh sb="6" eb="8">
      <t>ソウチ</t>
    </rPh>
    <phoneticPr fontId="20"/>
  </si>
  <si>
    <t>上記 (1) ～ (8) の検査結果で ｢要重点点検 ｣「要是正」 又は別記第一号 1-(14) ･ 3-(3) ･ 4-(11) の検査結果で ｢要是正｣ 又は ｢要重点点検｣ の判定がある場合は､別記第一号 2-(9)  ｢戸開走行保護装置｣ の検査結果を ｢要是正｣ 又は ｢要重点点検｣ と判定する｡</t>
    <rPh sb="0" eb="2">
      <t>ジョウキ</t>
    </rPh>
    <rPh sb="14" eb="16">
      <t>ケンサ</t>
    </rPh>
    <rPh sb="16" eb="18">
      <t>ケッカ</t>
    </rPh>
    <rPh sb="21" eb="22">
      <t>ヨウ</t>
    </rPh>
    <rPh sb="22" eb="24">
      <t>ジュウテン</t>
    </rPh>
    <rPh sb="24" eb="26">
      <t>テンケン</t>
    </rPh>
    <rPh sb="29" eb="30">
      <t>ヨウ</t>
    </rPh>
    <rPh sb="30" eb="32">
      <t>ゼセイ</t>
    </rPh>
    <rPh sb="34" eb="35">
      <t>マタ</t>
    </rPh>
    <rPh sb="36" eb="38">
      <t>ベッキ</t>
    </rPh>
    <rPh sb="38" eb="39">
      <t>ダイ</t>
    </rPh>
    <rPh sb="39" eb="41">
      <t>イチゴウ</t>
    </rPh>
    <rPh sb="67" eb="69">
      <t>ケンサ</t>
    </rPh>
    <rPh sb="69" eb="71">
      <t>ケッカ</t>
    </rPh>
    <rPh sb="74" eb="75">
      <t>ヨウ</t>
    </rPh>
    <rPh sb="75" eb="77">
      <t>ゼセイ</t>
    </rPh>
    <rPh sb="79" eb="80">
      <t>マタ</t>
    </rPh>
    <rPh sb="83" eb="84">
      <t>ヨウ</t>
    </rPh>
    <rPh sb="84" eb="86">
      <t>ジュウテン</t>
    </rPh>
    <rPh sb="86" eb="88">
      <t>テンケン</t>
    </rPh>
    <rPh sb="91" eb="93">
      <t>ハンテイ</t>
    </rPh>
    <rPh sb="96" eb="98">
      <t>バアイ</t>
    </rPh>
    <rPh sb="100" eb="102">
      <t>ベッキ</t>
    </rPh>
    <rPh sb="102" eb="103">
      <t>ダイ</t>
    </rPh>
    <rPh sb="103" eb="105">
      <t>イチゴウ</t>
    </rPh>
    <rPh sb="114" eb="115">
      <t>ト</t>
    </rPh>
    <rPh sb="115" eb="116">
      <t>カイ</t>
    </rPh>
    <rPh sb="116" eb="118">
      <t>ソウコウ</t>
    </rPh>
    <rPh sb="118" eb="120">
      <t>ホゴ</t>
    </rPh>
    <rPh sb="120" eb="122">
      <t>ソウチ</t>
    </rPh>
    <rPh sb="125" eb="127">
      <t>ケンサ</t>
    </rPh>
    <rPh sb="127" eb="129">
      <t>ケッカ</t>
    </rPh>
    <rPh sb="132" eb="133">
      <t>ヨウ</t>
    </rPh>
    <rPh sb="133" eb="135">
      <t>ゼセイ</t>
    </rPh>
    <rPh sb="137" eb="138">
      <t>マタ</t>
    </rPh>
    <rPh sb="141" eb="142">
      <t>ヨウ</t>
    </rPh>
    <rPh sb="142" eb="144">
      <t>ジュウテン</t>
    </rPh>
    <rPh sb="144" eb="146">
      <t>テンケン</t>
    </rPh>
    <rPh sb="149" eb="151">
      <t>ハンテイ</t>
    </rPh>
    <phoneticPr fontId="20"/>
  </si>
  <si>
    <t>+</t>
    <phoneticPr fontId="20"/>
  </si>
  <si>
    <t>その他</t>
    <rPh sb="2" eb="3">
      <t>タ</t>
    </rPh>
    <phoneticPr fontId="20"/>
  </si>
  <si>
    <t>発行 :令和　3年　1月　6日Ver.1K</t>
    <rPh sb="0" eb="2">
      <t>ハッコウ</t>
    </rPh>
    <rPh sb="4" eb="6">
      <t>レイワ</t>
    </rPh>
    <rPh sb="8" eb="9">
      <t>ネン</t>
    </rPh>
    <rPh sb="11" eb="12">
      <t>ツキ</t>
    </rPh>
    <rPh sb="14" eb="15">
      <t>ヒ</t>
    </rPh>
    <phoneticPr fontId="20"/>
  </si>
  <si>
    <t>ﾌﾞﾚｰｷ</t>
    <phoneticPr fontId="20"/>
  </si>
  <si>
    <t>ﾌﾞﾚｰｷﾊﾟｯﾄﾞの動作感知装置</t>
    <rPh sb="11" eb="13">
      <t>ドウサ</t>
    </rPh>
    <rPh sb="13" eb="15">
      <t>カンチ</t>
    </rPh>
    <rPh sb="15" eb="17">
      <t>ソウチ</t>
    </rPh>
    <phoneticPr fontId="20"/>
  </si>
  <si>
    <t>安全制御ﾌﾟﾛｸﾞﾗﾑ</t>
    <rPh sb="0" eb="2">
      <t>アンゼン</t>
    </rPh>
    <rPh sb="2" eb="4">
      <t>セイギョ</t>
    </rPh>
    <phoneticPr fontId="20"/>
  </si>
  <si>
    <t>ﾊﾟｯﾄﾞの厚さの状況</t>
    <rPh sb="6" eb="7">
      <t>アツ</t>
    </rPh>
    <rPh sb="9" eb="11">
      <t>ジョウキョウ</t>
    </rPh>
    <phoneticPr fontId="20"/>
  </si>
  <si>
    <t>安全制御ﾌﾟﾛｸﾞﾗﾑのﾊﾞｰｼﾞｮﾝﾁｪｯｸ</t>
    <rPh sb="0" eb="2">
      <t>アンゼン</t>
    </rPh>
    <rPh sb="2" eb="4">
      <t>セイギョ</t>
    </rPh>
    <phoneticPr fontId="20"/>
  </si>
  <si>
    <t>保守ﾂｰﾙにて、常時ＯＮ故障検査手順を実行し、確認する。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</si>
  <si>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開放、締結時の接点信号動作ﾁｪｯｸ</t>
    <rPh sb="0" eb="2">
      <t>カイホウ</t>
    </rPh>
    <rPh sb="3" eb="5">
      <t>テイケツ</t>
    </rPh>
    <rPh sb="5" eb="6">
      <t>ジ</t>
    </rPh>
    <rPh sb="7" eb="9">
      <t>セッテン</t>
    </rPh>
    <rPh sb="9" eb="11">
      <t>シンゴウ</t>
    </rPh>
    <rPh sb="11" eb="13">
      <t>ドウサ</t>
    </rPh>
    <phoneticPr fontId="20"/>
  </si>
  <si>
    <t>ﾊﾟｯﾄﾞの溝の確認</t>
    <rPh sb="6" eb="7">
      <t>ミゾ</t>
    </rPh>
    <rPh sb="8" eb="10">
      <t>カクニン</t>
    </rPh>
    <phoneticPr fontId="20"/>
  </si>
  <si>
    <t>両側ﾌﾞﾚｰｷによる無負荷上昇時のかご制止距離測定</t>
    <rPh sb="0" eb="2">
      <t>リョウガワ</t>
    </rPh>
    <rPh sb="10" eb="13">
      <t>ムフカ</t>
    </rPh>
    <rPh sb="13" eb="15">
      <t>ジョウショウ</t>
    </rPh>
    <rPh sb="15" eb="16">
      <t>ジ</t>
    </rPh>
    <rPh sb="19" eb="21">
      <t>セイシ</t>
    </rPh>
    <rPh sb="21" eb="23">
      <t>キョリ</t>
    </rPh>
    <rPh sb="23" eb="25">
      <t>ソクテイ</t>
    </rPh>
    <phoneticPr fontId="20"/>
  </si>
  <si>
    <t>ｼｰﾙ部からの油漏れがあること</t>
    <rPh sb="3" eb="4">
      <t>ブ</t>
    </rPh>
    <rPh sb="7" eb="8">
      <t>アブラ</t>
    </rPh>
    <rPh sb="8" eb="9">
      <t>モ</t>
    </rPh>
    <phoneticPr fontId="20"/>
  </si>
  <si>
    <t>ｽﾄﾛｰｸが下記を超えていること</t>
    <rPh sb="6" eb="8">
      <t>カキ</t>
    </rPh>
    <rPh sb="9" eb="10">
      <t>コ</t>
    </rPh>
    <phoneticPr fontId="20"/>
  </si>
  <si>
    <t>ﾌﾞﾚｰｷの開閉と接点の開閉が所定の位置以外で行われていること</t>
    <rPh sb="6" eb="8">
      <t>カイヘイ</t>
    </rPh>
    <rPh sb="9" eb="11">
      <t>セッテン</t>
    </rPh>
    <rPh sb="12" eb="14">
      <t>カイヘイ</t>
    </rPh>
    <rPh sb="15" eb="17">
      <t>ショテイ</t>
    </rPh>
    <rPh sb="18" eb="20">
      <t>イチ</t>
    </rPh>
    <rPh sb="20" eb="22">
      <t>イガイ</t>
    </rPh>
    <rPh sb="23" eb="24">
      <t>オコナ</t>
    </rPh>
    <phoneticPr fontId="20"/>
  </si>
  <si>
    <t>接点が開いているときﾊﾟｯﾄﾞとﾃﾞｨｽｸが接触していること</t>
    <rPh sb="0" eb="2">
      <t>セッテン</t>
    </rPh>
    <rPh sb="3" eb="4">
      <t>ヒラ</t>
    </rPh>
    <rPh sb="22" eb="24">
      <t>セッショク</t>
    </rPh>
    <phoneticPr fontId="20"/>
  </si>
  <si>
    <t>戸開走行保護装置が作動せず、電動機およびﾌﾞﾚｰｷの励磁ｺｲﾙが電源から遮断されないこと</t>
    <rPh sb="0" eb="1">
      <t>ト</t>
    </rPh>
    <rPh sb="1" eb="2">
      <t>カイ</t>
    </rPh>
    <rPh sb="2" eb="4">
      <t>ソウコウ</t>
    </rPh>
    <rPh sb="4" eb="6">
      <t>ホゴ</t>
    </rPh>
    <rPh sb="6" eb="8">
      <t>ソウチ</t>
    </rPh>
    <rPh sb="9" eb="11">
      <t>サドウ</t>
    </rPh>
    <rPh sb="14" eb="17">
      <t>デンドウキ</t>
    </rPh>
    <rPh sb="26" eb="28">
      <t>レイジ</t>
    </rPh>
    <rPh sb="32" eb="34">
      <t>デンゲン</t>
    </rPh>
    <rPh sb="36" eb="38">
      <t>シャダン</t>
    </rPh>
    <phoneticPr fontId="20"/>
  </si>
  <si>
    <t>18m/min　を超えた速度でﾌﾗｸﾞが立たないこと</t>
    <phoneticPr fontId="20"/>
  </si>
  <si>
    <t>　ﾌﾟﾛｸﾞﾗﾑ 型式</t>
    <rPh sb="9" eb="11">
      <t>カタシキ</t>
    </rPh>
    <phoneticPr fontId="20"/>
  </si>
  <si>
    <t>ｸﾞﾘｰｽ排出場所への流出の目視ﾁｪｯｸ</t>
    <rPh sb="5" eb="7">
      <t>ハイシュツ</t>
    </rPh>
    <rPh sb="7" eb="9">
      <t>バショ</t>
    </rPh>
    <rPh sb="11" eb="13">
      <t>リュウシュツ</t>
    </rPh>
    <rPh sb="14" eb="16">
      <t>モクシ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</si>
</sst>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b/>
      <sz val="9"/>
      <color indexed="81"/>
      <name val="MS P ゴシック"/>
      <family val="3"/>
      <charset val="128"/>
    </font>
    <font>
      <sz val="8"/>
      <color indexed="81"/>
      <name val="MS P ゴシック"/>
      <family val="3"/>
      <charset val="128"/>
    </font>
    <font>
      <sz val="11"/>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389">
    <xf numFmtId="0" fontId="0" fillId="0" borderId="0" xfId="0">
      <alignment vertical="center"/>
    </xf>
    <xf numFmtId="0" fontId="1" fillId="0" borderId="0" xfId="0" applyFont="1">
      <alignment vertical="center"/>
    </xf>
    <xf numFmtId="0" fontId="21" fillId="0" borderId="0" xfId="0" applyFont="1">
      <alignment vertical="center"/>
    </xf>
    <xf numFmtId="0" fontId="1" fillId="0" borderId="0" xfId="0" applyFont="1" applyBorder="1">
      <alignment vertical="center"/>
    </xf>
    <xf numFmtId="3" fontId="1" fillId="0" borderId="0" xfId="0" applyNumberFormat="1" applyFont="1">
      <alignment vertical="center"/>
    </xf>
    <xf numFmtId="0" fontId="21" fillId="0" borderId="0" xfId="0" applyFont="1" applyAlignment="1">
      <alignment vertical="center"/>
    </xf>
    <xf numFmtId="0" fontId="7" fillId="0" borderId="0" xfId="0" applyFont="1" applyBorder="1" applyAlignment="1">
      <alignment vertical="center" wrapText="1"/>
    </xf>
    <xf numFmtId="0" fontId="21" fillId="0" borderId="0" xfId="0" applyFont="1" applyBorder="1" applyAlignment="1">
      <alignment horizontal="left" vertical="center"/>
    </xf>
    <xf numFmtId="0" fontId="21" fillId="0" borderId="11"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0" xfId="0" applyFont="1" applyAlignment="1" applyProtection="1">
      <alignment vertical="center"/>
      <protection hidden="1"/>
    </xf>
    <xf numFmtId="0" fontId="1" fillId="0" borderId="24" xfId="0" applyFont="1" applyBorder="1" applyAlignment="1">
      <alignment vertical="center"/>
    </xf>
    <xf numFmtId="0" fontId="21" fillId="0" borderId="24" xfId="0" applyFont="1" applyBorder="1" applyAlignment="1">
      <alignment vertical="center" wrapText="1"/>
    </xf>
    <xf numFmtId="0" fontId="21" fillId="0" borderId="24" xfId="0" applyFont="1" applyBorder="1" applyAlignment="1">
      <alignment vertical="center"/>
    </xf>
    <xf numFmtId="0" fontId="1" fillId="0" borderId="24" xfId="0" applyFont="1" applyBorder="1">
      <alignment vertical="center"/>
    </xf>
    <xf numFmtId="0" fontId="0" fillId="0" borderId="24" xfId="0" applyFont="1" applyBorder="1">
      <alignment vertical="center"/>
    </xf>
    <xf numFmtId="0" fontId="21" fillId="0" borderId="24" xfId="0" applyFont="1" applyBorder="1">
      <alignment vertical="center"/>
    </xf>
    <xf numFmtId="0" fontId="21" fillId="0" borderId="24" xfId="0" applyFont="1" applyBorder="1" applyAlignment="1">
      <alignment horizontal="left" vertical="center"/>
    </xf>
    <xf numFmtId="0" fontId="1" fillId="0" borderId="22" xfId="0" applyFont="1" applyBorder="1" applyAlignment="1" applyProtection="1">
      <alignment horizontal="center" vertical="center"/>
      <protection hidden="1"/>
    </xf>
    <xf numFmtId="0" fontId="26" fillId="0" borderId="0" xfId="0" applyFont="1" applyAlignment="1" applyProtection="1">
      <alignment vertical="center"/>
      <protection hidden="1"/>
    </xf>
    <xf numFmtId="0" fontId="27"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Protection="1">
      <alignment vertical="center"/>
      <protection hidden="1"/>
    </xf>
    <xf numFmtId="0" fontId="7" fillId="0" borderId="0" xfId="0" applyFont="1" applyAlignment="1" applyProtection="1">
      <protection locked="0" hidden="1"/>
    </xf>
    <xf numFmtId="0" fontId="1" fillId="0" borderId="0" xfId="0" applyFont="1" applyAlignment="1" applyProtection="1">
      <alignment vertical="center"/>
      <protection hidden="1"/>
    </xf>
    <xf numFmtId="0" fontId="22" fillId="0" borderId="0" xfId="0" applyFont="1" applyAlignment="1" applyProtection="1">
      <alignment vertical="center"/>
      <protection hidden="1"/>
    </xf>
    <xf numFmtId="0" fontId="7" fillId="0" borderId="22" xfId="0" applyFont="1" applyBorder="1" applyAlignment="1" applyProtection="1">
      <protection locked="0" hidden="1"/>
    </xf>
    <xf numFmtId="0" fontId="7" fillId="0" borderId="0" xfId="0" applyFont="1" applyAlignment="1" applyProtection="1">
      <protection hidden="1"/>
    </xf>
    <xf numFmtId="0" fontId="25" fillId="0" borderId="0" xfId="0" applyFont="1" applyAlignment="1" applyProtection="1">
      <alignment horizontal="center"/>
      <protection hidden="1"/>
    </xf>
    <xf numFmtId="0" fontId="7" fillId="0" borderId="0" xfId="0" applyFont="1" applyAlignment="1" applyProtection="1">
      <alignment horizontal="center"/>
      <protection locked="0" hidden="1"/>
    </xf>
    <xf numFmtId="0" fontId="1" fillId="0" borderId="22" xfId="0" applyFont="1" applyBorder="1" applyProtection="1">
      <alignment vertical="center"/>
      <protection hidden="1"/>
    </xf>
    <xf numFmtId="0" fontId="21" fillId="0" borderId="15" xfId="0" applyFont="1" applyBorder="1" applyAlignment="1" applyProtection="1">
      <alignment vertical="center"/>
      <protection hidden="1"/>
    </xf>
    <xf numFmtId="0" fontId="1" fillId="0" borderId="0" xfId="0" applyFont="1" applyBorder="1" applyAlignment="1" applyProtection="1">
      <alignment vertical="center"/>
      <protection locked="0" hidden="1"/>
    </xf>
    <xf numFmtId="0" fontId="1" fillId="0" borderId="0" xfId="0" applyFont="1" applyBorder="1" applyProtection="1">
      <alignment vertical="center"/>
      <protection hidden="1"/>
    </xf>
    <xf numFmtId="0" fontId="21" fillId="0" borderId="0" xfId="0" applyFont="1" applyBorder="1" applyAlignment="1" applyProtection="1">
      <alignment vertical="center"/>
      <protection hidden="1"/>
    </xf>
    <xf numFmtId="0" fontId="21" fillId="0" borderId="22" xfId="0" applyFont="1" applyBorder="1" applyAlignment="1" applyProtection="1">
      <alignment vertical="center"/>
      <protection hidden="1"/>
    </xf>
    <xf numFmtId="0" fontId="1" fillId="0" borderId="0" xfId="0" applyFont="1" applyBorder="1" applyAlignment="1" applyProtection="1">
      <alignment horizontal="left" vertical="center"/>
      <protection locked="0" hidden="1"/>
    </xf>
    <xf numFmtId="0" fontId="0" fillId="0" borderId="15" xfId="0" applyFont="1" applyBorder="1" applyAlignment="1" applyProtection="1">
      <alignment vertical="center"/>
      <protection hidden="1"/>
    </xf>
    <xf numFmtId="0" fontId="1" fillId="0" borderId="15" xfId="0" applyFont="1" applyBorder="1" applyAlignment="1" applyProtection="1">
      <alignment vertical="center"/>
      <protection hidden="1"/>
    </xf>
    <xf numFmtId="0" fontId="1" fillId="0" borderId="16"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12" xfId="0" applyFont="1" applyBorder="1" applyAlignment="1" applyProtection="1">
      <alignment vertical="center"/>
      <protection hidden="1"/>
    </xf>
    <xf numFmtId="0" fontId="7" fillId="0" borderId="13" xfId="0" applyFont="1" applyBorder="1" applyAlignment="1" applyProtection="1">
      <alignment vertical="top"/>
      <protection locked="0" hidden="1"/>
    </xf>
    <xf numFmtId="0" fontId="7" fillId="0" borderId="13" xfId="0" applyFont="1" applyBorder="1" applyAlignment="1" applyProtection="1">
      <alignment vertical="top"/>
      <protection hidden="1"/>
    </xf>
    <xf numFmtId="0" fontId="7" fillId="0" borderId="14" xfId="0" applyFont="1" applyBorder="1" applyAlignment="1" applyProtection="1">
      <alignment vertical="top"/>
      <protection hidden="1"/>
    </xf>
    <xf numFmtId="0" fontId="7" fillId="0" borderId="0" xfId="0" applyFont="1" applyBorder="1" applyAlignment="1" applyProtection="1">
      <alignment vertical="top"/>
      <protection locked="0" hidden="1"/>
    </xf>
    <xf numFmtId="0" fontId="7" fillId="0" borderId="0" xfId="0" applyFont="1" applyBorder="1" applyAlignment="1" applyProtection="1">
      <alignment vertical="top"/>
      <protection hidden="1"/>
    </xf>
    <xf numFmtId="0" fontId="7" fillId="0" borderId="12" xfId="0" applyFont="1" applyBorder="1" applyAlignment="1" applyProtection="1">
      <alignment vertical="top"/>
      <protection hidden="1"/>
    </xf>
    <xf numFmtId="0" fontId="21" fillId="0" borderId="0"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7" fillId="0" borderId="11" xfId="0" applyFont="1" applyBorder="1" applyAlignment="1" applyProtection="1">
      <alignment horizontal="center" vertical="top"/>
      <protection hidden="1"/>
    </xf>
    <xf numFmtId="0" fontId="21" fillId="0" borderId="11"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7" fillId="0" borderId="0" xfId="0" applyFont="1" applyBorder="1" applyAlignment="1" applyProtection="1">
      <alignment horizontal="center" vertical="top"/>
      <protection hidden="1"/>
    </xf>
    <xf numFmtId="0" fontId="7" fillId="0" borderId="17" xfId="0" applyFont="1" applyBorder="1" applyAlignment="1" applyProtection="1">
      <alignment vertical="top"/>
      <protection locked="0" hidden="1"/>
    </xf>
    <xf numFmtId="0" fontId="7" fillId="0" borderId="17" xfId="0" applyFont="1" applyBorder="1" applyAlignment="1" applyProtection="1">
      <alignment vertical="top"/>
      <protection hidden="1"/>
    </xf>
    <xf numFmtId="0" fontId="7" fillId="0" borderId="18" xfId="0" applyFont="1" applyBorder="1" applyAlignment="1" applyProtection="1">
      <alignment vertical="top"/>
      <protection hidden="1"/>
    </xf>
    <xf numFmtId="0" fontId="7" fillId="0" borderId="11" xfId="0" applyFont="1" applyBorder="1" applyAlignment="1" applyProtection="1">
      <alignment vertical="top"/>
      <protection hidden="1"/>
    </xf>
    <xf numFmtId="0" fontId="7" fillId="0" borderId="13" xfId="0" applyFont="1" applyBorder="1" applyAlignment="1" applyProtection="1">
      <alignment vertical="center"/>
      <protection locked="0" hidden="1"/>
    </xf>
    <xf numFmtId="0" fontId="7" fillId="0" borderId="13" xfId="0" applyFont="1" applyBorder="1" applyAlignment="1" applyProtection="1">
      <alignment vertical="center"/>
      <protection hidden="1"/>
    </xf>
    <xf numFmtId="0" fontId="7" fillId="0" borderId="14" xfId="0" applyFont="1" applyBorder="1" applyAlignment="1" applyProtection="1">
      <alignment vertical="center"/>
      <protection hidden="1"/>
    </xf>
    <xf numFmtId="0" fontId="7" fillId="0" borderId="0" xfId="0" applyFont="1" applyBorder="1" applyAlignment="1" applyProtection="1">
      <alignment vertical="center"/>
      <protection locked="0" hidden="1"/>
    </xf>
    <xf numFmtId="0" fontId="7" fillId="0" borderId="0"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22" xfId="0" applyFont="1" applyBorder="1" applyAlignment="1" applyProtection="1">
      <alignment vertical="center"/>
      <protection hidden="1"/>
    </xf>
    <xf numFmtId="0" fontId="7" fillId="0" borderId="23" xfId="0" applyFont="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0" borderId="14" xfId="0" applyFont="1" applyBorder="1" applyAlignment="1" applyProtection="1">
      <alignment vertical="center"/>
      <protection hidden="1"/>
    </xf>
    <xf numFmtId="0" fontId="1" fillId="0" borderId="11" xfId="0" applyFont="1" applyBorder="1" applyAlignment="1" applyProtection="1">
      <alignment vertical="center"/>
      <protection hidden="1"/>
    </xf>
    <xf numFmtId="0" fontId="1" fillId="0" borderId="12" xfId="0" applyFont="1" applyBorder="1" applyProtection="1">
      <alignment vertical="center"/>
      <protection hidden="1"/>
    </xf>
    <xf numFmtId="0" fontId="21" fillId="0" borderId="12" xfId="0" applyFont="1" applyBorder="1" applyAlignment="1" applyProtection="1">
      <alignment vertical="center"/>
      <protection hidden="1"/>
    </xf>
    <xf numFmtId="0" fontId="21" fillId="0" borderId="21" xfId="0" applyFont="1" applyBorder="1" applyAlignment="1" applyProtection="1">
      <alignment vertical="center" wrapText="1"/>
      <protection hidden="1"/>
    </xf>
    <xf numFmtId="0" fontId="21" fillId="0" borderId="19" xfId="0" applyFont="1" applyBorder="1" applyAlignment="1" applyProtection="1">
      <alignment vertical="center"/>
      <protection hidden="1"/>
    </xf>
    <xf numFmtId="0" fontId="21" fillId="0" borderId="17" xfId="0" applyFont="1" applyBorder="1" applyAlignment="1" applyProtection="1">
      <alignment vertical="center"/>
      <protection hidden="1"/>
    </xf>
    <xf numFmtId="0" fontId="21" fillId="0" borderId="17" xfId="0" applyFont="1" applyBorder="1" applyAlignment="1" applyProtection="1">
      <alignment vertical="center"/>
      <protection locked="0" hidden="1"/>
    </xf>
    <xf numFmtId="0" fontId="21" fillId="0" borderId="18" xfId="0" applyFont="1" applyBorder="1" applyAlignment="1" applyProtection="1">
      <alignment vertical="center"/>
      <protection hidden="1"/>
    </xf>
    <xf numFmtId="0" fontId="1" fillId="0" borderId="20" xfId="0" applyFont="1" applyBorder="1" applyAlignment="1" applyProtection="1">
      <alignment vertical="center"/>
      <protection hidden="1"/>
    </xf>
    <xf numFmtId="0" fontId="1" fillId="0" borderId="25" xfId="0" applyFont="1" applyBorder="1" applyAlignment="1" applyProtection="1">
      <alignment vertical="center"/>
      <protection hidden="1"/>
    </xf>
    <xf numFmtId="0" fontId="1" fillId="0" borderId="22" xfId="0" applyFont="1" applyBorder="1" applyAlignment="1" applyProtection="1">
      <alignment vertical="center"/>
      <protection hidden="1"/>
    </xf>
    <xf numFmtId="0" fontId="1" fillId="0" borderId="23" xfId="0" applyFont="1" applyBorder="1" applyAlignment="1" applyProtection="1">
      <alignment vertical="center"/>
      <protection hidden="1"/>
    </xf>
    <xf numFmtId="0" fontId="1" fillId="0" borderId="19" xfId="0" applyFont="1" applyBorder="1" applyAlignment="1" applyProtection="1">
      <alignment vertical="center"/>
      <protection hidden="1"/>
    </xf>
    <xf numFmtId="0" fontId="1" fillId="0" borderId="17" xfId="0" applyFont="1" applyBorder="1" applyAlignment="1" applyProtection="1">
      <alignment vertical="center"/>
      <protection hidden="1"/>
    </xf>
    <xf numFmtId="0" fontId="1" fillId="0" borderId="18" xfId="0" applyFont="1" applyBorder="1" applyAlignment="1" applyProtection="1">
      <alignment vertical="center"/>
      <protection hidden="1"/>
    </xf>
    <xf numFmtId="0" fontId="21" fillId="0" borderId="10" xfId="0" applyFont="1" applyBorder="1" applyAlignment="1" applyProtection="1">
      <alignment vertical="center"/>
      <protection hidden="1"/>
    </xf>
    <xf numFmtId="0" fontId="21" fillId="0" borderId="11" xfId="0" applyFont="1" applyBorder="1" applyAlignment="1" applyProtection="1">
      <alignment vertical="center"/>
      <protection hidden="1"/>
    </xf>
    <xf numFmtId="0" fontId="1" fillId="0" borderId="22" xfId="0" applyFont="1" applyBorder="1" applyAlignment="1" applyProtection="1">
      <protection locked="0" hidden="1"/>
    </xf>
    <xf numFmtId="0" fontId="0" fillId="0" borderId="22" xfId="0" applyBorder="1" applyAlignment="1" applyProtection="1">
      <protection hidden="1"/>
    </xf>
    <xf numFmtId="0" fontId="21" fillId="0" borderId="24" xfId="0" applyFont="1" applyBorder="1" applyAlignment="1" applyProtection="1">
      <alignment horizontal="center" vertical="center"/>
      <protection locked="0" hidden="1"/>
    </xf>
    <xf numFmtId="0" fontId="21" fillId="0" borderId="0" xfId="0" applyFont="1" applyAlignment="1">
      <alignment horizontal="center" vertical="center"/>
    </xf>
    <xf numFmtId="0" fontId="21" fillId="0" borderId="24" xfId="0" applyFont="1" applyBorder="1" applyAlignment="1" applyProtection="1">
      <alignment vertical="center"/>
      <protection locked="0" hidden="1"/>
    </xf>
    <xf numFmtId="0" fontId="1" fillId="0" borderId="24" xfId="0" applyFont="1" applyBorder="1" applyAlignment="1" applyProtection="1">
      <alignment vertical="center"/>
      <protection locked="0" hidden="1"/>
    </xf>
    <xf numFmtId="0" fontId="21" fillId="0" borderId="11"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49" fontId="21" fillId="0" borderId="20"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1" xfId="0" applyNumberFormat="1" applyFont="1" applyBorder="1" applyAlignment="1" applyProtection="1">
      <alignment horizontal="center" vertical="center"/>
      <protection hidden="1"/>
    </xf>
    <xf numFmtId="49" fontId="1" fillId="0" borderId="12" xfId="0" applyNumberFormat="1"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0"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1" xfId="0" applyFont="1" applyBorder="1" applyAlignment="1">
      <alignment horizontal="left" vertical="center"/>
    </xf>
    <xf numFmtId="0" fontId="21" fillId="0" borderId="0" xfId="0" applyFont="1" applyBorder="1" applyAlignment="1">
      <alignment horizontal="left" vertical="center"/>
    </xf>
    <xf numFmtId="0" fontId="21" fillId="0" borderId="12" xfId="0" applyFont="1" applyBorder="1" applyAlignment="1">
      <alignment horizontal="left" vertical="center"/>
    </xf>
    <xf numFmtId="0" fontId="21" fillId="0" borderId="25"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0"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0"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0"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25"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1" fillId="0" borderId="11" xfId="0" applyFont="1" applyBorder="1" applyAlignment="1" applyProtection="1">
      <alignment vertical="center"/>
      <protection locked="0" hidden="1"/>
    </xf>
    <xf numFmtId="0" fontId="1" fillId="0" borderId="0" xfId="0" applyFont="1" applyBorder="1" applyAlignment="1" applyProtection="1">
      <alignment vertical="center"/>
      <protection locked="0" hidden="1"/>
    </xf>
    <xf numFmtId="0" fontId="1" fillId="0" borderId="12" xfId="0" applyFont="1" applyBorder="1" applyAlignment="1" applyProtection="1">
      <alignment vertical="center"/>
      <protection locked="0" hidden="1"/>
    </xf>
    <xf numFmtId="0" fontId="1" fillId="0" borderId="25" xfId="0" applyFont="1" applyBorder="1" applyAlignment="1" applyProtection="1">
      <alignment vertical="center"/>
      <protection locked="0" hidden="1"/>
    </xf>
    <xf numFmtId="0" fontId="1" fillId="0" borderId="22" xfId="0" applyFont="1" applyBorder="1" applyAlignment="1" applyProtection="1">
      <alignment vertical="center"/>
      <protection locked="0" hidden="1"/>
    </xf>
    <xf numFmtId="0" fontId="1" fillId="0" borderId="23" xfId="0" applyFont="1" applyBorder="1" applyAlignment="1" applyProtection="1">
      <alignment vertical="center"/>
      <protection locked="0" hidden="1"/>
    </xf>
    <xf numFmtId="0" fontId="7" fillId="0" borderId="0"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0" borderId="0" xfId="0" applyFont="1" applyBorder="1" applyAlignment="1" applyProtection="1">
      <alignment horizontal="center" vertical="center"/>
      <protection hidden="1"/>
    </xf>
    <xf numFmtId="0" fontId="21" fillId="0" borderId="11" xfId="0" applyFont="1" applyBorder="1" applyAlignment="1" applyProtection="1">
      <alignment horizontal="center" vertical="center" wrapText="1"/>
      <protection hidden="1"/>
    </xf>
    <xf numFmtId="0" fontId="21" fillId="0" borderId="0" xfId="0" applyFont="1" applyBorder="1" applyAlignment="1" applyProtection="1">
      <alignment horizontal="center" vertical="center" wrapText="1"/>
      <protection hidden="1"/>
    </xf>
    <xf numFmtId="0" fontId="21" fillId="0" borderId="0" xfId="0" applyFont="1" applyBorder="1" applyAlignment="1" applyProtection="1">
      <alignment horizontal="center" vertical="center"/>
      <protection locked="0" hidden="1"/>
    </xf>
    <xf numFmtId="0" fontId="21" fillId="0" borderId="22" xfId="0" applyFont="1" applyBorder="1" applyAlignment="1" applyProtection="1">
      <alignment horizontal="center" vertical="center"/>
      <protection locked="0" hidden="1"/>
    </xf>
    <xf numFmtId="49" fontId="21" fillId="0" borderId="11"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6" xfId="0" applyNumberFormat="1" applyFont="1" applyBorder="1" applyAlignment="1" applyProtection="1">
      <alignment horizontal="center" vertical="center"/>
      <protection hidden="1"/>
    </xf>
    <xf numFmtId="49" fontId="21" fillId="0" borderId="25"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38" fontId="21" fillId="0" borderId="20" xfId="33" applyFont="1" applyBorder="1" applyAlignment="1" applyProtection="1">
      <alignment vertical="center" wrapText="1"/>
      <protection hidden="1"/>
    </xf>
    <xf numFmtId="38" fontId="21" fillId="0" borderId="15" xfId="33" applyFont="1" applyBorder="1" applyAlignment="1" applyProtection="1">
      <alignment vertical="center" wrapText="1"/>
      <protection hidden="1"/>
    </xf>
    <xf numFmtId="38" fontId="21" fillId="0" borderId="16" xfId="33" applyFont="1" applyBorder="1" applyAlignment="1" applyProtection="1">
      <alignment vertical="center" wrapText="1"/>
      <protection hidden="1"/>
    </xf>
    <xf numFmtId="38" fontId="21" fillId="0" borderId="11" xfId="33" applyFont="1" applyBorder="1" applyAlignment="1" applyProtection="1">
      <alignment vertical="center" wrapText="1"/>
      <protection hidden="1"/>
    </xf>
    <xf numFmtId="38" fontId="21" fillId="0" borderId="0" xfId="33" applyFont="1" applyBorder="1" applyAlignment="1" applyProtection="1">
      <alignment vertical="center" wrapText="1"/>
      <protection hidden="1"/>
    </xf>
    <xf numFmtId="38" fontId="21" fillId="0" borderId="12" xfId="33" applyFont="1" applyBorder="1" applyAlignment="1" applyProtection="1">
      <alignment vertical="center" wrapText="1"/>
      <protection hidden="1"/>
    </xf>
    <xf numFmtId="0" fontId="21" fillId="0" borderId="20"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38" fontId="21" fillId="0" borderId="11" xfId="33" applyFont="1" applyBorder="1" applyAlignment="1" applyProtection="1">
      <alignment horizontal="center" vertical="center" wrapText="1"/>
      <protection locked="0" hidden="1"/>
    </xf>
    <xf numFmtId="38" fontId="21" fillId="0" borderId="0" xfId="33" applyFont="1" applyBorder="1" applyAlignment="1" applyProtection="1">
      <alignment horizontal="center" vertical="center" wrapText="1"/>
      <protection locked="0" hidden="1"/>
    </xf>
    <xf numFmtId="38" fontId="21" fillId="0" borderId="12" xfId="33" applyFont="1" applyBorder="1" applyAlignment="1" applyProtection="1">
      <alignment horizontal="center" vertical="center" wrapText="1"/>
      <protection locked="0" hidden="1"/>
    </xf>
    <xf numFmtId="38" fontId="21" fillId="0" borderId="25" xfId="33" applyFont="1" applyBorder="1" applyAlignment="1" applyProtection="1">
      <alignment horizontal="center" vertical="center" wrapText="1"/>
      <protection locked="0" hidden="1"/>
    </xf>
    <xf numFmtId="38" fontId="21" fillId="0" borderId="22" xfId="33" applyFont="1" applyBorder="1" applyAlignment="1" applyProtection="1">
      <alignment horizontal="center" vertical="center" wrapText="1"/>
      <protection locked="0" hidden="1"/>
    </xf>
    <xf numFmtId="38" fontId="21" fillId="0" borderId="23" xfId="33" applyFont="1" applyBorder="1" applyAlignment="1" applyProtection="1">
      <alignment horizontal="center" vertical="center" wrapText="1"/>
      <protection locked="0" hidden="1"/>
    </xf>
    <xf numFmtId="0" fontId="21" fillId="0" borderId="20" xfId="0" applyFont="1" applyBorder="1" applyAlignment="1">
      <alignment vertical="center" wrapText="1"/>
    </xf>
    <xf numFmtId="0" fontId="21" fillId="0" borderId="15" xfId="0" applyFont="1" applyBorder="1" applyAlignment="1">
      <alignment vertical="center" wrapText="1"/>
    </xf>
    <xf numFmtId="0" fontId="21" fillId="0" borderId="16" xfId="0" applyFont="1" applyBorder="1" applyAlignment="1">
      <alignment vertical="center" wrapText="1"/>
    </xf>
    <xf numFmtId="0" fontId="21" fillId="0" borderId="11" xfId="0" applyFont="1" applyBorder="1" applyAlignment="1">
      <alignment vertical="center" wrapText="1"/>
    </xf>
    <xf numFmtId="0" fontId="21" fillId="0" borderId="0" xfId="0" applyFont="1" applyBorder="1" applyAlignment="1">
      <alignment vertical="center" wrapText="1"/>
    </xf>
    <xf numFmtId="0" fontId="21" fillId="0" borderId="12" xfId="0" applyFont="1" applyBorder="1" applyAlignment="1">
      <alignment vertical="center" wrapText="1"/>
    </xf>
    <xf numFmtId="0" fontId="21" fillId="0" borderId="25"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10"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30" fillId="0" borderId="13" xfId="0" applyFont="1" applyFill="1" applyBorder="1" applyAlignment="1" applyProtection="1">
      <alignment horizontal="center" vertical="center"/>
      <protection hidden="1"/>
    </xf>
    <xf numFmtId="0" fontId="30" fillId="0" borderId="14" xfId="0"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center"/>
      <protection hidden="1"/>
    </xf>
    <xf numFmtId="0" fontId="30" fillId="0" borderId="12" xfId="0" applyFont="1" applyFill="1" applyBorder="1" applyAlignment="1" applyProtection="1">
      <alignment horizontal="center" vertical="center"/>
      <protection hidden="1"/>
    </xf>
    <xf numFmtId="0" fontId="30" fillId="0" borderId="22" xfId="0" applyFont="1" applyFill="1" applyBorder="1" applyAlignment="1" applyProtection="1">
      <alignment horizontal="center" vertical="center"/>
      <protection hidden="1"/>
    </xf>
    <xf numFmtId="0" fontId="30" fillId="0" borderId="23" xfId="0" applyFont="1" applyFill="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7" fillId="0" borderId="0" xfId="0" applyFont="1" applyBorder="1" applyAlignment="1" applyProtection="1">
      <protection hidden="1"/>
    </xf>
    <xf numFmtId="0" fontId="7" fillId="0" borderId="22" xfId="0" applyFont="1" applyBorder="1" applyAlignment="1" applyProtection="1">
      <protection hidden="1"/>
    </xf>
    <xf numFmtId="0" fontId="25" fillId="0" borderId="0" xfId="0" applyFont="1" applyBorder="1" applyAlignment="1" applyProtection="1">
      <alignment horizontal="center"/>
      <protection hidden="1"/>
    </xf>
    <xf numFmtId="0" fontId="25" fillId="0" borderId="22" xfId="0" applyFont="1" applyBorder="1" applyAlignment="1" applyProtection="1">
      <alignment horizontal="center"/>
      <protection hidden="1"/>
    </xf>
    <xf numFmtId="0" fontId="7" fillId="0" borderId="24" xfId="0" applyFont="1" applyBorder="1" applyAlignment="1" applyProtection="1">
      <alignment horizontal="center" vertical="center"/>
      <protection hidden="1"/>
    </xf>
    <xf numFmtId="0" fontId="1" fillId="0" borderId="24" xfId="0" applyFont="1" applyBorder="1" applyAlignment="1" applyProtection="1">
      <alignment vertical="center"/>
      <protection hidden="1"/>
    </xf>
    <xf numFmtId="0" fontId="7" fillId="0" borderId="26" xfId="0" applyFont="1" applyBorder="1" applyAlignment="1" applyProtection="1">
      <alignment horizontal="center" vertical="center"/>
      <protection hidden="1"/>
    </xf>
    <xf numFmtId="0" fontId="1" fillId="0" borderId="26" xfId="0" applyFont="1" applyBorder="1" applyAlignment="1" applyProtection="1">
      <alignment vertical="center"/>
      <protection hidden="1"/>
    </xf>
    <xf numFmtId="0" fontId="1" fillId="0" borderId="27" xfId="0" applyFont="1" applyBorder="1" applyAlignment="1" applyProtection="1">
      <alignment vertical="center"/>
      <protection hidden="1"/>
    </xf>
    <xf numFmtId="0" fontId="23" fillId="0" borderId="20" xfId="0" applyFont="1" applyBorder="1" applyAlignment="1" applyProtection="1">
      <alignment horizontal="center" vertical="center" wrapText="1"/>
      <protection hidden="1"/>
    </xf>
    <xf numFmtId="0" fontId="1" fillId="0" borderId="15"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23" fillId="0" borderId="11" xfId="0" applyFont="1" applyBorder="1" applyAlignment="1" applyProtection="1">
      <alignment horizontal="center" vertical="center" wrapText="1"/>
      <protection hidden="1"/>
    </xf>
    <xf numFmtId="0" fontId="1" fillId="0" borderId="0"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25" xfId="0" applyFont="1" applyBorder="1" applyAlignment="1" applyProtection="1">
      <alignment vertical="center" wrapText="1"/>
      <protection hidden="1"/>
    </xf>
    <xf numFmtId="0" fontId="1" fillId="0" borderId="22" xfId="0" applyFont="1" applyBorder="1" applyAlignment="1" applyProtection="1">
      <alignment vertical="center" wrapText="1"/>
      <protection hidden="1"/>
    </xf>
    <xf numFmtId="0" fontId="1" fillId="0" borderId="23" xfId="0" applyFont="1" applyBorder="1" applyAlignment="1" applyProtection="1">
      <alignment vertical="center" wrapText="1"/>
      <protection hidden="1"/>
    </xf>
    <xf numFmtId="0" fontId="27" fillId="0" borderId="0" xfId="0" applyFont="1" applyAlignment="1" applyProtection="1">
      <alignment horizontal="center" vertical="center"/>
      <protection hidden="1"/>
    </xf>
    <xf numFmtId="0" fontId="1" fillId="0" borderId="0" xfId="0" applyFont="1" applyBorder="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0" fontId="21" fillId="0" borderId="20" xfId="0" applyFont="1" applyBorder="1" applyAlignment="1" applyProtection="1">
      <alignment horizontal="center" vertical="center"/>
      <protection hidden="1"/>
    </xf>
    <xf numFmtId="0" fontId="1" fillId="0" borderId="15" xfId="0" applyFont="1" applyBorder="1" applyAlignment="1" applyProtection="1">
      <alignment vertical="center"/>
      <protection hidden="1"/>
    </xf>
    <xf numFmtId="0" fontId="1" fillId="0" borderId="16" xfId="0" applyFont="1" applyBorder="1" applyAlignment="1" applyProtection="1">
      <alignment vertical="center"/>
      <protection hidden="1"/>
    </xf>
    <xf numFmtId="0" fontId="1" fillId="0" borderId="11"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12" xfId="0" applyFont="1" applyBorder="1" applyAlignment="1" applyProtection="1">
      <alignment vertical="center"/>
      <protection hidden="1"/>
    </xf>
    <xf numFmtId="0" fontId="1" fillId="0" borderId="25" xfId="0" applyFont="1" applyBorder="1" applyAlignment="1" applyProtection="1">
      <alignment vertical="center"/>
      <protection hidden="1"/>
    </xf>
    <xf numFmtId="0" fontId="1" fillId="0" borderId="22" xfId="0" applyFont="1" applyBorder="1" applyAlignment="1" applyProtection="1">
      <alignment vertical="center"/>
      <protection hidden="1"/>
    </xf>
    <xf numFmtId="0" fontId="1" fillId="0" borderId="23" xfId="0" applyFont="1" applyBorder="1" applyAlignment="1" applyProtection="1">
      <alignment vertical="center"/>
      <protection hidden="1"/>
    </xf>
    <xf numFmtId="0" fontId="21" fillId="0" borderId="0" xfId="0" applyFont="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3" fillId="0" borderId="39" xfId="0" applyFont="1" applyBorder="1" applyAlignment="1" applyProtection="1">
      <alignment horizontal="center" vertical="center"/>
      <protection hidden="1"/>
    </xf>
    <xf numFmtId="0" fontId="1" fillId="0" borderId="40" xfId="0" applyFont="1" applyBorder="1" applyAlignment="1" applyProtection="1">
      <alignment vertical="center"/>
      <protection hidden="1"/>
    </xf>
    <xf numFmtId="0" fontId="1" fillId="0" borderId="41" xfId="0" applyFont="1" applyBorder="1" applyAlignment="1" applyProtection="1">
      <alignment vertical="center"/>
      <protection hidden="1"/>
    </xf>
    <xf numFmtId="0" fontId="1" fillId="0" borderId="39" xfId="0" applyFont="1" applyBorder="1" applyAlignment="1" applyProtection="1">
      <alignment vertical="center"/>
      <protection hidden="1"/>
    </xf>
    <xf numFmtId="0" fontId="23" fillId="0" borderId="42" xfId="0" applyFont="1" applyBorder="1" applyAlignment="1" applyProtection="1">
      <alignment horizontal="center" vertical="center"/>
      <protection hidden="1"/>
    </xf>
    <xf numFmtId="0" fontId="1" fillId="0" borderId="43" xfId="0" applyFont="1" applyBorder="1" applyAlignment="1" applyProtection="1">
      <alignment vertical="center"/>
      <protection hidden="1"/>
    </xf>
    <xf numFmtId="0" fontId="1" fillId="0" borderId="42" xfId="0" applyFont="1" applyBorder="1" applyAlignment="1" applyProtection="1">
      <alignment vertical="center"/>
      <protection hidden="1"/>
    </xf>
    <xf numFmtId="0" fontId="27" fillId="0" borderId="0" xfId="0" applyFont="1" applyAlignment="1" applyProtection="1">
      <alignment horizontal="left" vertical="center" wrapText="1"/>
      <protection locked="0" hidden="1"/>
    </xf>
    <xf numFmtId="0" fontId="27" fillId="0" borderId="22" xfId="0" applyFont="1" applyBorder="1" applyAlignment="1" applyProtection="1">
      <alignment horizontal="left" vertical="center" wrapText="1"/>
      <protection locked="0" hidden="1"/>
    </xf>
    <xf numFmtId="0" fontId="0" fillId="0" borderId="0" xfId="0" applyFont="1" applyBorder="1" applyAlignment="1" applyProtection="1">
      <alignment horizontal="left"/>
      <protection locked="0" hidden="1"/>
    </xf>
    <xf numFmtId="0" fontId="1" fillId="0" borderId="0" xfId="0" applyFont="1" applyBorder="1" applyAlignment="1" applyProtection="1">
      <alignment horizontal="left"/>
      <protection locked="0" hidden="1"/>
    </xf>
    <xf numFmtId="0" fontId="1" fillId="0" borderId="22" xfId="0" applyFont="1" applyBorder="1" applyAlignment="1" applyProtection="1">
      <alignment horizontal="left"/>
      <protection locked="0" hidden="1"/>
    </xf>
    <xf numFmtId="0" fontId="21" fillId="0" borderId="10"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21" fillId="0" borderId="20"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0"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26" xfId="0" applyFont="1" applyBorder="1" applyAlignment="1" applyProtection="1">
      <alignment horizontal="left" vertical="center"/>
      <protection hidden="1"/>
    </xf>
    <xf numFmtId="0" fontId="1" fillId="0" borderId="26" xfId="0" applyFont="1" applyBorder="1" applyAlignment="1" applyProtection="1">
      <alignment horizontal="left" vertical="center"/>
      <protection hidden="1"/>
    </xf>
    <xf numFmtId="0" fontId="21" fillId="0" borderId="27"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34" xfId="0" applyFont="1" applyBorder="1" applyAlignment="1" applyProtection="1">
      <alignment horizontal="left" vertical="center"/>
      <protection hidden="1"/>
    </xf>
    <xf numFmtId="0" fontId="21" fillId="0" borderId="16"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7" fillId="0" borderId="0" xfId="0" applyFont="1" applyBorder="1" applyAlignment="1" applyProtection="1">
      <alignment horizontal="center" vertical="top"/>
      <protection locked="0" hidden="1"/>
    </xf>
    <xf numFmtId="0" fontId="7" fillId="0" borderId="22" xfId="0" applyFont="1" applyBorder="1" applyAlignment="1" applyProtection="1">
      <alignment horizontal="center" vertical="top"/>
      <protection locked="0" hidden="1"/>
    </xf>
    <xf numFmtId="0" fontId="21" fillId="0" borderId="32" xfId="0" applyFont="1" applyBorder="1" applyAlignment="1" applyProtection="1">
      <alignment horizontal="left" vertical="center" wrapText="1"/>
      <protection hidden="1"/>
    </xf>
    <xf numFmtId="0" fontId="21" fillId="0" borderId="28" xfId="0" applyFont="1" applyBorder="1" applyAlignment="1" applyProtection="1">
      <alignment horizontal="left" vertical="center" wrapText="1"/>
      <protection hidden="1"/>
    </xf>
    <xf numFmtId="0" fontId="21" fillId="0" borderId="25" xfId="0" applyFont="1" applyBorder="1" applyAlignment="1" applyProtection="1">
      <alignment horizontal="left" vertical="center" wrapText="1"/>
      <protection hidden="1"/>
    </xf>
    <xf numFmtId="0" fontId="21" fillId="0" borderId="29" xfId="0" applyFont="1" applyBorder="1" applyAlignment="1" applyProtection="1">
      <alignment horizontal="left" vertical="center" wrapText="1"/>
      <protection hidden="1"/>
    </xf>
    <xf numFmtId="0" fontId="21" fillId="0" borderId="30" xfId="0" applyFont="1" applyBorder="1" applyAlignment="1" applyProtection="1">
      <alignment horizontal="left" vertical="center" wrapText="1"/>
      <protection hidden="1"/>
    </xf>
    <xf numFmtId="0" fontId="21" fillId="0" borderId="30" xfId="0" applyFont="1" applyBorder="1" applyAlignment="1" applyProtection="1">
      <alignment horizontal="left" vertical="center"/>
      <protection hidden="1"/>
    </xf>
    <xf numFmtId="0" fontId="21" fillId="0" borderId="27"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4" fillId="0" borderId="11" xfId="0" applyFont="1" applyBorder="1" applyAlignment="1" applyProtection="1">
      <alignment horizontal="center" vertical="top" wrapText="1"/>
      <protection hidden="1"/>
    </xf>
    <xf numFmtId="0" fontId="24" fillId="0" borderId="0" xfId="0" applyFont="1" applyBorder="1" applyAlignment="1" applyProtection="1">
      <alignment horizontal="center" vertical="top" wrapText="1"/>
      <protection hidden="1"/>
    </xf>
    <xf numFmtId="0" fontId="24" fillId="0" borderId="12" xfId="0" applyFont="1" applyBorder="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2" xfId="0" applyFont="1" applyBorder="1" applyAlignment="1" applyProtection="1">
      <alignment horizontal="center" vertical="top" wrapText="1"/>
      <protection hidden="1"/>
    </xf>
    <xf numFmtId="0" fontId="24" fillId="0" borderId="23" xfId="0" applyFont="1" applyBorder="1" applyAlignment="1" applyProtection="1">
      <alignment horizontal="center" vertical="top" wrapText="1"/>
      <protection hidden="1"/>
    </xf>
    <xf numFmtId="0" fontId="21" fillId="0" borderId="18" xfId="0" applyFont="1" applyBorder="1" applyAlignment="1" applyProtection="1">
      <alignment horizontal="left" vertical="center" wrapText="1"/>
      <protection hidden="1"/>
    </xf>
    <xf numFmtId="0" fontId="21" fillId="0" borderId="44"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wrapText="1"/>
      <protection hidden="1"/>
    </xf>
    <xf numFmtId="0" fontId="21" fillId="0" borderId="36"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21" fillId="0" borderId="12" xfId="0" applyFont="1" applyBorder="1" applyAlignment="1" applyProtection="1">
      <alignment horizontal="center" vertical="center"/>
      <protection hidden="1"/>
    </xf>
    <xf numFmtId="0" fontId="21" fillId="0" borderId="37" xfId="0" applyFont="1" applyBorder="1" applyAlignment="1" applyProtection="1">
      <alignment horizontal="left" vertical="center" wrapText="1"/>
      <protection hidden="1"/>
    </xf>
    <xf numFmtId="0" fontId="21" fillId="0" borderId="38"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22" xfId="0" applyFont="1" applyBorder="1" applyAlignment="1" applyProtection="1">
      <alignment horizontal="center" vertical="center" wrapText="1"/>
      <protection hidden="1"/>
    </xf>
    <xf numFmtId="0" fontId="21" fillId="0" borderId="26" xfId="0" applyFont="1" applyBorder="1" applyAlignment="1" applyProtection="1">
      <alignment horizontal="left" vertical="center" wrapText="1"/>
      <protection hidden="1"/>
    </xf>
    <xf numFmtId="0" fontId="1" fillId="0" borderId="26"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38" fontId="21" fillId="0" borderId="20" xfId="33" applyFont="1" applyBorder="1" applyAlignment="1" applyProtection="1">
      <alignment horizontal="left" vertical="center" wrapText="1"/>
      <protection hidden="1"/>
    </xf>
    <xf numFmtId="38" fontId="21" fillId="0" borderId="15" xfId="33" applyFont="1" applyBorder="1" applyAlignment="1" applyProtection="1">
      <alignment horizontal="left" vertical="center" wrapText="1"/>
      <protection hidden="1"/>
    </xf>
    <xf numFmtId="38" fontId="21" fillId="0" borderId="16" xfId="33" applyFont="1" applyBorder="1" applyAlignment="1" applyProtection="1">
      <alignment horizontal="left" vertical="center" wrapText="1"/>
      <protection hidden="1"/>
    </xf>
    <xf numFmtId="38" fontId="21" fillId="0" borderId="11" xfId="33" applyFont="1" applyBorder="1" applyAlignment="1" applyProtection="1">
      <alignment horizontal="left" vertical="center" wrapText="1"/>
      <protection hidden="1"/>
    </xf>
    <xf numFmtId="38" fontId="21" fillId="0" borderId="0" xfId="33" applyFont="1" applyBorder="1" applyAlignment="1" applyProtection="1">
      <alignment horizontal="left" vertical="center" wrapText="1"/>
      <protection hidden="1"/>
    </xf>
    <xf numFmtId="38" fontId="21" fillId="0" borderId="12" xfId="33" applyFont="1" applyBorder="1" applyAlignment="1" applyProtection="1">
      <alignment horizontal="left" vertical="center" wrapText="1"/>
      <protection hidden="1"/>
    </xf>
    <xf numFmtId="38" fontId="21" fillId="0" borderId="25" xfId="33" applyFont="1" applyBorder="1" applyAlignment="1" applyProtection="1">
      <alignment horizontal="left" vertical="center" wrapText="1"/>
      <protection hidden="1"/>
    </xf>
    <xf numFmtId="38" fontId="21" fillId="0" borderId="22" xfId="33" applyFont="1" applyBorder="1" applyAlignment="1" applyProtection="1">
      <alignment horizontal="left" vertical="center" wrapText="1"/>
      <protection hidden="1"/>
    </xf>
    <xf numFmtId="38" fontId="21" fillId="0" borderId="23" xfId="33" applyFont="1" applyBorder="1" applyAlignment="1" applyProtection="1">
      <alignment horizontal="left" vertical="center" wrapText="1"/>
      <protection hidden="1"/>
    </xf>
    <xf numFmtId="0" fontId="21" fillId="0" borderId="14" xfId="0" applyFont="1" applyBorder="1" applyAlignment="1" applyProtection="1">
      <alignment vertical="center" wrapText="1"/>
      <protection hidden="1"/>
    </xf>
    <xf numFmtId="0" fontId="1" fillId="0" borderId="31"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0" fillId="0" borderId="10"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21" fillId="0" borderId="10"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0" xfId="0" applyFont="1" applyBorder="1" applyAlignment="1" applyProtection="1">
      <alignment horizontal="center" vertical="top"/>
      <protection hidden="1"/>
    </xf>
    <xf numFmtId="0" fontId="0" fillId="0" borderId="13" xfId="0" applyFont="1"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0" fillId="0" borderId="11"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12"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locked="0" hidden="1"/>
    </xf>
    <xf numFmtId="0" fontId="1" fillId="0" borderId="32"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5"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21" fillId="0" borderId="25"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 fillId="0" borderId="10"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0" fillId="0" borderId="20" xfId="0" applyFont="1" applyBorder="1" applyAlignment="1" applyProtection="1">
      <alignment horizontal="center" vertical="center"/>
      <protection hidden="1"/>
    </xf>
    <xf numFmtId="0" fontId="21" fillId="0" borderId="20"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21" fillId="0" borderId="24" xfId="0" applyFont="1" applyBorder="1" applyAlignment="1" applyProtection="1">
      <alignment horizontal="center" vertical="center" wrapText="1"/>
      <protection hidden="1"/>
    </xf>
    <xf numFmtId="0" fontId="21" fillId="0" borderId="24" xfId="0" applyFont="1" applyBorder="1" applyAlignment="1" applyProtection="1">
      <alignment vertical="center" wrapText="1"/>
      <protection hidden="1"/>
    </xf>
    <xf numFmtId="0" fontId="21" fillId="0" borderId="24" xfId="0" applyFont="1" applyBorder="1" applyAlignment="1" applyProtection="1">
      <alignment vertical="center"/>
      <protection hidden="1"/>
    </xf>
    <xf numFmtId="0" fontId="1" fillId="0" borderId="14" xfId="0" applyFont="1" applyBorder="1" applyAlignment="1" applyProtection="1">
      <alignment horizontal="center" vertical="center"/>
      <protection locked="0" hidden="1"/>
    </xf>
    <xf numFmtId="0" fontId="1" fillId="0" borderId="23" xfId="0" applyFont="1" applyBorder="1" applyAlignment="1" applyProtection="1">
      <alignment horizontal="center" vertical="center"/>
      <protection locked="0" hidden="1"/>
    </xf>
    <xf numFmtId="0" fontId="0" fillId="0" borderId="26"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21" fillId="0" borderId="0" xfId="0" applyFont="1" applyBorder="1" applyAlignment="1" applyProtection="1">
      <protection hidden="1"/>
    </xf>
    <xf numFmtId="0" fontId="21" fillId="0" borderId="10" xfId="0" applyFont="1" applyBorder="1" applyAlignment="1" applyProtection="1">
      <alignment horizontal="left" vertical="center"/>
      <protection hidden="1"/>
    </xf>
    <xf numFmtId="0" fontId="21" fillId="0" borderId="0" xfId="0" applyFont="1" applyBorder="1" applyAlignment="1" applyProtection="1">
      <alignment horizontal="center" vertical="center" wrapText="1"/>
      <protection locked="0" hidden="1"/>
    </xf>
    <xf numFmtId="0" fontId="21" fillId="0" borderId="22" xfId="0" applyFont="1" applyBorder="1" applyAlignment="1" applyProtection="1">
      <alignment horizontal="center" vertical="center" wrapText="1"/>
      <protection locked="0" hidden="1"/>
    </xf>
    <xf numFmtId="0" fontId="1" fillId="0" borderId="19"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4" fillId="0" borderId="11" xfId="0" applyFont="1" applyBorder="1" applyAlignment="1" applyProtection="1">
      <alignment horizontal="center" vertical="top"/>
      <protection hidden="1"/>
    </xf>
    <xf numFmtId="0" fontId="24" fillId="0" borderId="0" xfId="0" applyFont="1" applyBorder="1" applyAlignment="1" applyProtection="1">
      <alignment horizontal="center" vertical="top"/>
      <protection hidden="1"/>
    </xf>
    <xf numFmtId="0" fontId="24" fillId="0" borderId="12" xfId="0" applyFont="1" applyBorder="1" applyAlignment="1" applyProtection="1">
      <alignment horizontal="center" vertical="top"/>
      <protection hidden="1"/>
    </xf>
    <xf numFmtId="0" fontId="24" fillId="0" borderId="25" xfId="0" applyFont="1" applyBorder="1" applyAlignment="1" applyProtection="1">
      <alignment horizontal="center" vertical="top"/>
      <protection hidden="1"/>
    </xf>
    <xf numFmtId="0" fontId="24" fillId="0" borderId="22" xfId="0" applyFont="1" applyBorder="1" applyAlignment="1" applyProtection="1">
      <alignment horizontal="center" vertical="top"/>
      <protection hidden="1"/>
    </xf>
    <xf numFmtId="0" fontId="24" fillId="0" borderId="23" xfId="0" applyFont="1" applyBorder="1" applyAlignment="1" applyProtection="1">
      <alignment horizontal="center" vertical="top"/>
      <protection hidden="1"/>
    </xf>
    <xf numFmtId="0" fontId="21" fillId="0" borderId="11" xfId="0" applyFont="1" applyBorder="1" applyAlignment="1" applyProtection="1">
      <alignment vertical="center"/>
      <protection hidden="1"/>
    </xf>
    <xf numFmtId="0" fontId="21" fillId="0" borderId="0"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0" borderId="0" xfId="0" applyFont="1" applyAlignment="1" applyProtection="1">
      <alignment vertical="center"/>
      <protection hidden="1"/>
    </xf>
    <xf numFmtId="0" fontId="21" fillId="0" borderId="11"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25" xfId="0" applyFont="1" applyBorder="1" applyAlignment="1" applyProtection="1">
      <alignment horizontal="center" vertical="center"/>
      <protection locked="0" hidden="1"/>
    </xf>
    <xf numFmtId="0" fontId="21" fillId="0" borderId="23"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hidden="1"/>
    </xf>
    <xf numFmtId="0" fontId="7" fillId="0" borderId="11" xfId="0" applyFont="1" applyBorder="1" applyAlignment="1" applyProtection="1">
      <alignment horizontal="right" vertical="center"/>
      <protection hidden="1"/>
    </xf>
    <xf numFmtId="0" fontId="7" fillId="0" borderId="0" xfId="0" applyFont="1" applyBorder="1" applyAlignment="1" applyProtection="1">
      <alignment horizontal="right" vertical="center"/>
      <protection hidden="1"/>
    </xf>
    <xf numFmtId="0" fontId="0" fillId="0" borderId="0" xfId="0" applyFont="1" applyBorder="1" applyAlignment="1" applyProtection="1">
      <alignment horizontal="center" vertical="center"/>
      <protection locked="0" hidden="1"/>
    </xf>
    <xf numFmtId="0" fontId="21" fillId="0" borderId="15"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L869"/>
  <sheetViews>
    <sheetView tabSelected="1" view="pageBreakPreview" zoomScaleNormal="100" zoomScaleSheetLayoutView="100" workbookViewId="0">
      <selection activeCell="Q7" sqref="Q7:AL10"/>
    </sheetView>
  </sheetViews>
  <sheetFormatPr defaultColWidth="0" defaultRowHeight="13.5" zeroHeight="1"/>
  <cols>
    <col min="1" max="1" width="1.625" style="1" customWidth="1"/>
    <col min="2" max="98" width="1.25" style="1" customWidth="1"/>
    <col min="99" max="99" width="5.625" style="1" customWidth="1"/>
    <col min="100" max="137" width="5.625" style="1" hidden="1" customWidth="1"/>
    <col min="138" max="168" width="0" style="1" hidden="1" customWidth="1"/>
    <col min="169" max="16384" width="9" style="1" hidden="1"/>
  </cols>
  <sheetData>
    <row r="1" spans="2:135" ht="8.1" customHeight="1"/>
    <row r="2" spans="2:135" ht="8.1" customHeight="1"/>
    <row r="3" spans="2:135" ht="8.1" customHeight="1">
      <c r="B3" s="195" t="s">
        <v>9</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row>
    <row r="4" spans="2:135" ht="8.1" customHeight="1">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row>
    <row r="5" spans="2:135" ht="8.1" customHeight="1">
      <c r="B5" s="20"/>
      <c r="C5" s="21"/>
      <c r="D5" s="21"/>
      <c r="E5" s="21"/>
      <c r="F5" s="21"/>
      <c r="G5" s="21"/>
      <c r="H5" s="21"/>
      <c r="I5" s="21"/>
      <c r="J5" s="21"/>
      <c r="K5" s="21"/>
      <c r="L5" s="21"/>
      <c r="M5" s="21"/>
      <c r="N5" s="21"/>
      <c r="O5" s="21"/>
      <c r="P5" s="21"/>
      <c r="Q5" s="21"/>
      <c r="R5" s="21"/>
      <c r="S5" s="21"/>
      <c r="T5" s="21"/>
      <c r="U5" s="21"/>
      <c r="V5" s="21"/>
      <c r="W5" s="214" t="s">
        <v>83</v>
      </c>
      <c r="X5" s="214"/>
      <c r="Y5" s="214"/>
      <c r="Z5" s="214"/>
      <c r="AA5" s="214"/>
      <c r="AB5" s="214"/>
      <c r="AC5" s="214"/>
      <c r="AD5" s="214"/>
      <c r="AE5" s="214"/>
      <c r="AF5" s="214"/>
      <c r="AG5" s="214"/>
      <c r="AH5" s="245" t="s">
        <v>83</v>
      </c>
      <c r="AI5" s="245"/>
      <c r="AJ5" s="245"/>
      <c r="AK5" s="245"/>
      <c r="AL5" s="245"/>
      <c r="AM5" s="245"/>
      <c r="AN5" s="245"/>
      <c r="AO5" s="245"/>
      <c r="AP5" s="245"/>
      <c r="AQ5" s="245"/>
      <c r="AR5" s="245"/>
      <c r="AS5" s="214" t="s">
        <v>82</v>
      </c>
      <c r="AT5" s="214"/>
      <c r="AU5" s="214"/>
      <c r="AV5" s="214"/>
      <c r="AW5" s="214"/>
      <c r="AX5" s="214"/>
      <c r="AY5" s="214"/>
      <c r="AZ5" s="214"/>
      <c r="BA5" s="214"/>
      <c r="BB5" s="214"/>
      <c r="BC5" s="214"/>
      <c r="BD5" s="214" t="str">
        <f>VLOOKUP(AH5,CY23:DA31,2,0)</f>
        <v>UCMP型式</v>
      </c>
      <c r="BE5" s="214"/>
      <c r="BF5" s="214"/>
      <c r="BG5" s="214"/>
      <c r="BH5" s="214"/>
      <c r="BI5" s="214"/>
      <c r="BJ5" s="214"/>
      <c r="BK5" s="214"/>
      <c r="BL5" s="214"/>
      <c r="BM5" s="214"/>
      <c r="BN5" s="214" t="s">
        <v>81</v>
      </c>
      <c r="BO5" s="214"/>
      <c r="BP5" s="21"/>
      <c r="BQ5" s="21"/>
      <c r="BR5" s="21"/>
      <c r="BS5" s="21"/>
      <c r="BT5" s="21"/>
      <c r="BU5" s="21"/>
      <c r="BV5" s="21"/>
      <c r="BW5" s="21"/>
      <c r="BX5" s="21"/>
      <c r="BY5" s="21"/>
      <c r="BZ5" s="21"/>
      <c r="CA5" s="21"/>
      <c r="CB5" s="21"/>
      <c r="CC5" s="21"/>
      <c r="CD5" s="21"/>
      <c r="CE5" s="21"/>
      <c r="CF5" s="21"/>
      <c r="CG5" s="21"/>
      <c r="CH5" s="21"/>
    </row>
    <row r="6" spans="2:135" ht="8.1" customHeight="1">
      <c r="B6" s="20"/>
      <c r="C6" s="21"/>
      <c r="D6" s="21"/>
      <c r="E6" s="21"/>
      <c r="F6" s="21"/>
      <c r="G6" s="21"/>
      <c r="H6" s="21"/>
      <c r="I6" s="21"/>
      <c r="J6" s="21"/>
      <c r="K6" s="21"/>
      <c r="L6" s="21"/>
      <c r="M6" s="21"/>
      <c r="N6" s="21"/>
      <c r="O6" s="21"/>
      <c r="P6" s="21"/>
      <c r="Q6" s="21"/>
      <c r="R6" s="21"/>
      <c r="S6" s="21"/>
      <c r="T6" s="21"/>
      <c r="U6" s="21"/>
      <c r="V6" s="21"/>
      <c r="W6" s="214"/>
      <c r="X6" s="214"/>
      <c r="Y6" s="214"/>
      <c r="Z6" s="214"/>
      <c r="AA6" s="214"/>
      <c r="AB6" s="214"/>
      <c r="AC6" s="214"/>
      <c r="AD6" s="214"/>
      <c r="AE6" s="214"/>
      <c r="AF6" s="214"/>
      <c r="AG6" s="214"/>
      <c r="AH6" s="245"/>
      <c r="AI6" s="245"/>
      <c r="AJ6" s="245"/>
      <c r="AK6" s="245"/>
      <c r="AL6" s="245"/>
      <c r="AM6" s="245"/>
      <c r="AN6" s="245"/>
      <c r="AO6" s="245"/>
      <c r="AP6" s="245"/>
      <c r="AQ6" s="245"/>
      <c r="AR6" s="245"/>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
      <c r="BQ6" s="21"/>
      <c r="BR6" s="21"/>
      <c r="BS6" s="21"/>
      <c r="BT6" s="21"/>
      <c r="BU6" s="21"/>
      <c r="BV6" s="21"/>
      <c r="BW6" s="21"/>
      <c r="BX6" s="21"/>
      <c r="BY6" s="21"/>
      <c r="BZ6" s="21"/>
      <c r="CA6" s="21"/>
      <c r="CB6" s="21"/>
      <c r="CC6" s="21"/>
      <c r="CD6" s="21"/>
      <c r="CE6" s="21"/>
      <c r="CF6" s="21"/>
      <c r="CG6" s="21"/>
      <c r="CH6" s="21"/>
    </row>
    <row r="7" spans="2:135" ht="8.1" customHeight="1">
      <c r="B7" s="21"/>
      <c r="C7" s="21"/>
      <c r="D7" s="21"/>
      <c r="E7" s="21"/>
      <c r="F7" s="21"/>
      <c r="G7" s="21"/>
      <c r="H7" s="21"/>
      <c r="I7" s="21"/>
      <c r="J7" s="21"/>
      <c r="K7" s="21"/>
      <c r="L7" s="21"/>
      <c r="M7" s="21"/>
      <c r="N7" s="21"/>
      <c r="O7" s="21"/>
      <c r="P7" s="21"/>
      <c r="Q7" s="235"/>
      <c r="R7" s="235"/>
      <c r="S7" s="235"/>
      <c r="T7" s="235"/>
      <c r="U7" s="235"/>
      <c r="V7" s="235"/>
      <c r="W7" s="235"/>
      <c r="X7" s="235"/>
      <c r="Y7" s="235"/>
      <c r="Z7" s="235"/>
      <c r="AA7" s="235"/>
      <c r="AB7" s="235"/>
      <c r="AC7" s="235"/>
      <c r="AD7" s="235"/>
      <c r="AE7" s="235"/>
      <c r="AF7" s="235"/>
      <c r="AG7" s="235"/>
      <c r="AH7" s="235"/>
      <c r="AI7" s="235"/>
      <c r="AJ7" s="235"/>
      <c r="AK7" s="235"/>
      <c r="AL7" s="235"/>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row>
    <row r="8" spans="2:135" ht="8.1" customHeight="1">
      <c r="B8" s="22"/>
      <c r="C8" s="22"/>
      <c r="D8" s="22"/>
      <c r="E8" s="22"/>
      <c r="F8" s="22"/>
      <c r="G8" s="22"/>
      <c r="H8" s="22"/>
      <c r="I8" s="22"/>
      <c r="J8" s="22"/>
      <c r="K8" s="22"/>
      <c r="L8" s="22"/>
      <c r="M8" s="22"/>
      <c r="N8" s="22"/>
      <c r="O8" s="22"/>
      <c r="P8" s="22"/>
      <c r="Q8" s="235"/>
      <c r="R8" s="235"/>
      <c r="S8" s="235"/>
      <c r="T8" s="235"/>
      <c r="U8" s="235"/>
      <c r="V8" s="235"/>
      <c r="W8" s="235"/>
      <c r="X8" s="235"/>
      <c r="Y8" s="235"/>
      <c r="Z8" s="235"/>
      <c r="AA8" s="235"/>
      <c r="AB8" s="235"/>
      <c r="AC8" s="235"/>
      <c r="AD8" s="235"/>
      <c r="AE8" s="235"/>
      <c r="AF8" s="235"/>
      <c r="AG8" s="235"/>
      <c r="AH8" s="235"/>
      <c r="AI8" s="235"/>
      <c r="AJ8" s="235"/>
      <c r="AK8" s="235"/>
      <c r="AL8" s="235"/>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6" t="s">
        <v>136</v>
      </c>
      <c r="BR8" s="226"/>
      <c r="BS8" s="226"/>
      <c r="BT8" s="226"/>
      <c r="BU8" s="226"/>
      <c r="BV8" s="226"/>
      <c r="BW8" s="226"/>
      <c r="BX8" s="226"/>
      <c r="BY8" s="226"/>
      <c r="BZ8" s="226"/>
      <c r="CA8" s="226"/>
      <c r="CB8" s="226"/>
      <c r="CC8" s="226"/>
      <c r="CD8" s="226"/>
      <c r="CE8" s="226"/>
      <c r="CF8" s="226"/>
      <c r="CG8" s="226"/>
      <c r="CH8" s="22"/>
    </row>
    <row r="9" spans="2:135" ht="8.1" customHeight="1">
      <c r="B9" s="23"/>
      <c r="C9" s="196" t="s">
        <v>19</v>
      </c>
      <c r="D9" s="196"/>
      <c r="E9" s="196"/>
      <c r="F9" s="196"/>
      <c r="G9" s="196"/>
      <c r="H9" s="196"/>
      <c r="I9" s="196"/>
      <c r="J9" s="196"/>
      <c r="K9" s="196"/>
      <c r="L9" s="196"/>
      <c r="M9" s="196"/>
      <c r="N9" s="196"/>
      <c r="O9" s="198" t="s">
        <v>20</v>
      </c>
      <c r="P9" s="24"/>
      <c r="Q9" s="235"/>
      <c r="R9" s="235"/>
      <c r="S9" s="235"/>
      <c r="T9" s="235"/>
      <c r="U9" s="235"/>
      <c r="V9" s="235"/>
      <c r="W9" s="235"/>
      <c r="X9" s="235"/>
      <c r="Y9" s="235"/>
      <c r="Z9" s="235"/>
      <c r="AA9" s="235"/>
      <c r="AB9" s="235"/>
      <c r="AC9" s="235"/>
      <c r="AD9" s="235"/>
      <c r="AE9" s="235"/>
      <c r="AF9" s="235"/>
      <c r="AG9" s="235"/>
      <c r="AH9" s="235"/>
      <c r="AI9" s="235"/>
      <c r="AJ9" s="235"/>
      <c r="AK9" s="235"/>
      <c r="AL9" s="235"/>
      <c r="AM9" s="24"/>
      <c r="AN9" s="24"/>
      <c r="AO9" s="22"/>
      <c r="AP9" s="22"/>
      <c r="AQ9" s="22"/>
      <c r="AR9" s="22"/>
      <c r="AS9" s="22"/>
      <c r="AT9" s="22"/>
      <c r="AU9" s="22"/>
      <c r="AV9" s="22"/>
      <c r="AW9" s="22"/>
      <c r="AX9" s="22"/>
      <c r="AY9" s="22"/>
      <c r="AZ9" s="22"/>
      <c r="BA9" s="22"/>
      <c r="BB9" s="22"/>
      <c r="BC9" s="22"/>
      <c r="BD9" s="22"/>
      <c r="BE9" s="22"/>
      <c r="BF9" s="22"/>
      <c r="BG9" s="22"/>
      <c r="BH9" s="22"/>
      <c r="BI9" s="22"/>
      <c r="BJ9" s="25"/>
      <c r="BK9" s="26"/>
      <c r="BL9" s="26"/>
      <c r="BM9" s="26"/>
      <c r="BN9" s="26"/>
      <c r="BO9" s="26"/>
      <c r="BP9" s="26"/>
      <c r="BQ9" s="226"/>
      <c r="BR9" s="226"/>
      <c r="BS9" s="226"/>
      <c r="BT9" s="226"/>
      <c r="BU9" s="226"/>
      <c r="BV9" s="226"/>
      <c r="BW9" s="226"/>
      <c r="BX9" s="226"/>
      <c r="BY9" s="226"/>
      <c r="BZ9" s="226"/>
      <c r="CA9" s="226"/>
      <c r="CB9" s="226"/>
      <c r="CC9" s="226"/>
      <c r="CD9" s="226"/>
      <c r="CE9" s="226"/>
      <c r="CF9" s="226"/>
      <c r="CG9" s="226"/>
      <c r="CH9" s="26"/>
    </row>
    <row r="10" spans="2:135" ht="8.1" customHeight="1">
      <c r="B10" s="23"/>
      <c r="C10" s="197"/>
      <c r="D10" s="197"/>
      <c r="E10" s="197"/>
      <c r="F10" s="197"/>
      <c r="G10" s="197"/>
      <c r="H10" s="197"/>
      <c r="I10" s="197"/>
      <c r="J10" s="197"/>
      <c r="K10" s="197"/>
      <c r="L10" s="197"/>
      <c r="M10" s="197"/>
      <c r="N10" s="197"/>
      <c r="O10" s="199"/>
      <c r="P10" s="27"/>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4"/>
      <c r="AN10" s="24"/>
      <c r="AO10" s="22"/>
      <c r="AP10" s="22"/>
      <c r="AQ10" s="22"/>
      <c r="AR10" s="22"/>
      <c r="AS10" s="22"/>
      <c r="AT10" s="22"/>
      <c r="AU10" s="22"/>
      <c r="AV10" s="22"/>
      <c r="AW10" s="22"/>
      <c r="AX10" s="22"/>
      <c r="AY10" s="22"/>
      <c r="AZ10" s="22"/>
      <c r="BA10" s="22"/>
      <c r="BB10" s="22"/>
      <c r="BC10" s="22"/>
      <c r="BD10" s="22"/>
      <c r="BE10" s="22"/>
      <c r="BF10" s="22"/>
      <c r="BG10" s="22"/>
      <c r="BH10" s="22"/>
      <c r="BI10" s="22"/>
      <c r="BJ10" s="25"/>
      <c r="BK10" s="23"/>
      <c r="BL10" s="11"/>
      <c r="BM10" s="11"/>
      <c r="BN10" s="11"/>
      <c r="BO10" s="11"/>
      <c r="BP10" s="11"/>
      <c r="BQ10" s="23"/>
      <c r="BR10" s="23"/>
      <c r="BS10" s="23"/>
      <c r="BT10" s="23"/>
      <c r="BU10" s="23"/>
      <c r="BV10" s="23"/>
      <c r="BW10" s="23"/>
      <c r="BX10" s="23"/>
      <c r="BY10" s="23"/>
      <c r="BZ10" s="23"/>
      <c r="CA10" s="23"/>
      <c r="CB10" s="23"/>
      <c r="CC10" s="23"/>
      <c r="CD10" s="23"/>
      <c r="CE10" s="23"/>
      <c r="CF10" s="23"/>
      <c r="CG10" s="23"/>
      <c r="CH10" s="11"/>
    </row>
    <row r="11" spans="2:135" ht="8.1" customHeight="1">
      <c r="B11" s="23"/>
      <c r="C11" s="28"/>
      <c r="D11" s="28"/>
      <c r="E11" s="28"/>
      <c r="F11" s="28"/>
      <c r="G11" s="28"/>
      <c r="H11" s="28"/>
      <c r="I11" s="28"/>
      <c r="J11" s="28"/>
      <c r="K11" s="28"/>
      <c r="L11" s="28"/>
      <c r="M11" s="28"/>
      <c r="N11" s="28"/>
      <c r="O11" s="29"/>
      <c r="P11" s="24"/>
      <c r="Q11" s="30"/>
      <c r="R11" s="30"/>
      <c r="S11" s="30"/>
      <c r="T11" s="30"/>
      <c r="U11" s="30"/>
      <c r="V11" s="30"/>
      <c r="W11" s="30"/>
      <c r="X11" s="30"/>
      <c r="Y11" s="30"/>
      <c r="Z11" s="30"/>
      <c r="AA11" s="30"/>
      <c r="AB11" s="30"/>
      <c r="AC11" s="30"/>
      <c r="AD11" s="30"/>
      <c r="AE11" s="30"/>
      <c r="AF11" s="30"/>
      <c r="AG11" s="30"/>
      <c r="AH11" s="30"/>
      <c r="AI11" s="30"/>
      <c r="AJ11" s="30"/>
      <c r="AK11" s="30"/>
      <c r="AL11" s="24"/>
      <c r="AM11" s="24"/>
      <c r="AN11" s="24"/>
      <c r="AO11" s="22"/>
      <c r="AP11" s="22"/>
      <c r="AQ11" s="22"/>
      <c r="AR11" s="22"/>
      <c r="AS11" s="22"/>
      <c r="AT11" s="22"/>
      <c r="AU11" s="22"/>
      <c r="AV11" s="22"/>
      <c r="AW11" s="22"/>
      <c r="AX11" s="22"/>
      <c r="AY11" s="22"/>
      <c r="AZ11" s="22"/>
      <c r="BA11" s="22"/>
      <c r="BB11" s="22"/>
      <c r="BC11" s="22"/>
      <c r="BD11" s="22"/>
      <c r="BE11" s="22"/>
      <c r="BF11" s="22"/>
      <c r="BG11" s="22"/>
      <c r="BH11" s="22"/>
      <c r="BI11" s="22"/>
      <c r="BJ11" s="97" t="s">
        <v>17</v>
      </c>
      <c r="BK11" s="97"/>
      <c r="BL11" s="97"/>
      <c r="BM11" s="97"/>
      <c r="BN11" s="97"/>
      <c r="BO11" s="97"/>
      <c r="BP11" s="97"/>
      <c r="BQ11" s="97"/>
      <c r="BR11" s="97"/>
      <c r="BS11" s="97"/>
      <c r="BT11" s="215"/>
      <c r="BU11" s="215"/>
      <c r="BV11" s="215"/>
      <c r="BW11" s="215"/>
      <c r="BX11" s="215"/>
      <c r="BY11" s="215"/>
      <c r="BZ11" s="215"/>
      <c r="CA11" s="215"/>
      <c r="CB11" s="215"/>
      <c r="CC11" s="215"/>
      <c r="CD11" s="215"/>
      <c r="CE11" s="141" t="s">
        <v>78</v>
      </c>
      <c r="CF11" s="141"/>
      <c r="CG11" s="141"/>
      <c r="CH11" s="11"/>
    </row>
    <row r="12" spans="2:135" ht="8.1" customHeight="1">
      <c r="B12" s="23"/>
      <c r="C12" s="196" t="s">
        <v>18</v>
      </c>
      <c r="D12" s="196"/>
      <c r="E12" s="196"/>
      <c r="F12" s="196"/>
      <c r="G12" s="196"/>
      <c r="H12" s="196"/>
      <c r="I12" s="196"/>
      <c r="J12" s="196"/>
      <c r="K12" s="196"/>
      <c r="L12" s="196"/>
      <c r="M12" s="196"/>
      <c r="N12" s="196"/>
      <c r="O12" s="198" t="s">
        <v>21</v>
      </c>
      <c r="P12" s="237"/>
      <c r="Q12" s="238"/>
      <c r="R12" s="238"/>
      <c r="S12" s="238"/>
      <c r="T12" s="238"/>
      <c r="U12" s="238"/>
      <c r="V12" s="238"/>
      <c r="W12" s="238"/>
      <c r="X12" s="238"/>
      <c r="Y12" s="238"/>
      <c r="Z12" s="238"/>
      <c r="AA12" s="238"/>
      <c r="AB12" s="238"/>
      <c r="AC12" s="238"/>
      <c r="AD12" s="238"/>
      <c r="AE12" s="238"/>
      <c r="AF12" s="238"/>
      <c r="AG12" s="238"/>
      <c r="AH12" s="238"/>
      <c r="AI12" s="238"/>
      <c r="AJ12" s="238"/>
      <c r="AK12" s="238"/>
      <c r="AL12" s="23"/>
      <c r="AM12" s="23"/>
      <c r="AN12" s="23"/>
      <c r="AO12" s="22"/>
      <c r="AP12" s="22"/>
      <c r="AQ12" s="22"/>
      <c r="AR12" s="22"/>
      <c r="AS12" s="22"/>
      <c r="AT12" s="22"/>
      <c r="AU12" s="22"/>
      <c r="AV12" s="22"/>
      <c r="AW12" s="22"/>
      <c r="AX12" s="22"/>
      <c r="AY12" s="22"/>
      <c r="AZ12" s="22"/>
      <c r="BA12" s="22"/>
      <c r="BB12" s="22"/>
      <c r="BC12" s="22"/>
      <c r="BD12" s="22"/>
      <c r="BE12" s="22"/>
      <c r="BF12" s="22"/>
      <c r="BG12" s="22"/>
      <c r="BH12" s="22"/>
      <c r="BI12" s="22"/>
      <c r="BJ12" s="227"/>
      <c r="BK12" s="227"/>
      <c r="BL12" s="227"/>
      <c r="BM12" s="227"/>
      <c r="BN12" s="227"/>
      <c r="BO12" s="227"/>
      <c r="BP12" s="227"/>
      <c r="BQ12" s="227"/>
      <c r="BR12" s="227"/>
      <c r="BS12" s="227"/>
      <c r="BT12" s="216"/>
      <c r="BU12" s="216"/>
      <c r="BV12" s="216"/>
      <c r="BW12" s="216"/>
      <c r="BX12" s="216"/>
      <c r="BY12" s="216"/>
      <c r="BZ12" s="216"/>
      <c r="CA12" s="216"/>
      <c r="CB12" s="216"/>
      <c r="CC12" s="216"/>
      <c r="CD12" s="216"/>
      <c r="CE12" s="142"/>
      <c r="CF12" s="142"/>
      <c r="CG12" s="142"/>
      <c r="CH12" s="11"/>
    </row>
    <row r="13" spans="2:135" ht="8.1" customHeight="1">
      <c r="B13" s="23"/>
      <c r="C13" s="197"/>
      <c r="D13" s="197"/>
      <c r="E13" s="197"/>
      <c r="F13" s="197"/>
      <c r="G13" s="197"/>
      <c r="H13" s="197"/>
      <c r="I13" s="197"/>
      <c r="J13" s="197"/>
      <c r="K13" s="197"/>
      <c r="L13" s="197"/>
      <c r="M13" s="197"/>
      <c r="N13" s="197"/>
      <c r="O13" s="19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31"/>
      <c r="AM13" s="23"/>
      <c r="AN13" s="23"/>
      <c r="AO13" s="22"/>
      <c r="AP13" s="22"/>
      <c r="AQ13" s="22"/>
      <c r="AR13" s="22"/>
      <c r="AS13" s="22"/>
      <c r="AT13" s="22"/>
      <c r="AU13" s="22"/>
      <c r="AV13" s="22"/>
      <c r="AW13" s="22"/>
      <c r="AX13" s="22"/>
      <c r="AY13" s="22"/>
      <c r="AZ13" s="22"/>
      <c r="BA13" s="22"/>
      <c r="BB13" s="22"/>
      <c r="BC13" s="22"/>
      <c r="BD13" s="22"/>
      <c r="BE13" s="22"/>
      <c r="BF13" s="22"/>
      <c r="BG13" s="22"/>
      <c r="BH13" s="22"/>
      <c r="BI13" s="2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3"/>
    </row>
    <row r="14" spans="2:135" ht="8.1"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34"/>
      <c r="AO14" s="22"/>
      <c r="AP14" s="22"/>
      <c r="AQ14" s="22"/>
      <c r="AR14" s="22"/>
      <c r="AS14" s="22"/>
      <c r="AT14" s="22"/>
      <c r="AU14" s="22"/>
      <c r="AV14" s="22"/>
      <c r="AW14" s="22"/>
      <c r="AX14" s="22"/>
      <c r="AY14" s="22"/>
      <c r="AZ14" s="22"/>
      <c r="BA14" s="22"/>
      <c r="BB14" s="22"/>
      <c r="BC14" s="22"/>
      <c r="BD14" s="22"/>
      <c r="BE14" s="22"/>
      <c r="BF14" s="22"/>
      <c r="BG14" s="22"/>
      <c r="BH14" s="22"/>
      <c r="BI14" s="22"/>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3"/>
      <c r="EE14"/>
    </row>
    <row r="15" spans="2:135" ht="8.1" customHeight="1">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19"/>
      <c r="AP15" s="19"/>
      <c r="AQ15" s="19"/>
      <c r="AR15" s="19"/>
      <c r="AS15" s="19"/>
      <c r="AT15" s="19"/>
      <c r="AU15" s="19"/>
      <c r="AV15" s="19"/>
      <c r="AW15" s="19"/>
      <c r="AX15" s="19"/>
      <c r="AY15" s="19"/>
      <c r="AZ15" s="19"/>
      <c r="BA15" s="19"/>
      <c r="BB15" s="19"/>
      <c r="BC15" s="19"/>
      <c r="BD15" s="19"/>
      <c r="BE15" s="19"/>
      <c r="BF15" s="19"/>
      <c r="BG15" s="19"/>
      <c r="BH15" s="19"/>
      <c r="BI15" s="19"/>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7"/>
      <c r="EE15"/>
    </row>
    <row r="16" spans="2:135" ht="8.1" customHeight="1">
      <c r="B16" s="217" t="s">
        <v>0</v>
      </c>
      <c r="C16" s="218"/>
      <c r="D16" s="218"/>
      <c r="E16" s="218"/>
      <c r="F16" s="218"/>
      <c r="G16" s="218"/>
      <c r="H16" s="218"/>
      <c r="I16" s="218"/>
      <c r="J16" s="218"/>
      <c r="K16" s="219"/>
      <c r="L16" s="202" t="s">
        <v>1</v>
      </c>
      <c r="M16" s="203"/>
      <c r="N16" s="203"/>
      <c r="O16" s="203"/>
      <c r="P16" s="203"/>
      <c r="Q16" s="203"/>
      <c r="R16" s="203"/>
      <c r="S16" s="203"/>
      <c r="T16" s="203"/>
      <c r="U16" s="202" t="s">
        <v>3</v>
      </c>
      <c r="V16" s="203"/>
      <c r="W16" s="203"/>
      <c r="X16" s="203"/>
      <c r="Y16" s="203"/>
      <c r="Z16" s="203"/>
      <c r="AA16" s="203"/>
      <c r="AB16" s="203"/>
      <c r="AC16" s="203"/>
      <c r="AD16" s="203"/>
      <c r="AE16" s="203"/>
      <c r="AF16" s="203"/>
      <c r="AG16" s="203"/>
      <c r="AH16" s="202" t="s">
        <v>2</v>
      </c>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0" t="s">
        <v>4</v>
      </c>
      <c r="BF16" s="201"/>
      <c r="BG16" s="201"/>
      <c r="BH16" s="201"/>
      <c r="BI16" s="201"/>
      <c r="BJ16" s="201"/>
      <c r="BK16" s="201"/>
      <c r="BL16" s="201"/>
      <c r="BM16" s="201"/>
      <c r="BN16" s="201"/>
      <c r="BO16" s="201"/>
      <c r="BP16" s="201"/>
      <c r="BQ16" s="201"/>
      <c r="BR16" s="201"/>
      <c r="BS16" s="201"/>
      <c r="BT16" s="200" t="s">
        <v>5</v>
      </c>
      <c r="BU16" s="201"/>
      <c r="BV16" s="201"/>
      <c r="BW16" s="201"/>
      <c r="BX16" s="201"/>
      <c r="BY16" s="201"/>
      <c r="BZ16" s="201"/>
      <c r="CA16" s="201"/>
      <c r="CB16" s="201"/>
      <c r="CC16" s="201"/>
      <c r="CD16" s="201"/>
      <c r="CE16" s="201"/>
      <c r="CF16" s="201"/>
      <c r="CG16" s="201"/>
      <c r="CH16" s="201"/>
      <c r="EE16"/>
    </row>
    <row r="17" spans="2:136" ht="8.1" customHeight="1">
      <c r="B17" s="220"/>
      <c r="C17" s="221"/>
      <c r="D17" s="221"/>
      <c r="E17" s="221"/>
      <c r="F17" s="221"/>
      <c r="G17" s="221"/>
      <c r="H17" s="221"/>
      <c r="I17" s="221"/>
      <c r="J17" s="221"/>
      <c r="K17" s="22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EE17"/>
    </row>
    <row r="18" spans="2:136" ht="8.1" customHeight="1">
      <c r="B18" s="220"/>
      <c r="C18" s="221"/>
      <c r="D18" s="221"/>
      <c r="E18" s="221"/>
      <c r="F18" s="221"/>
      <c r="G18" s="221"/>
      <c r="H18" s="221"/>
      <c r="I18" s="221"/>
      <c r="J18" s="221"/>
      <c r="K18" s="222"/>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1"/>
      <c r="BF18" s="201"/>
      <c r="BG18" s="201"/>
      <c r="BH18" s="201"/>
      <c r="BI18" s="201"/>
      <c r="BJ18" s="201"/>
      <c r="BK18" s="201"/>
      <c r="BL18" s="201"/>
      <c r="BM18" s="201"/>
      <c r="BN18" s="201"/>
      <c r="BO18" s="201"/>
      <c r="BP18" s="201"/>
      <c r="BQ18" s="201"/>
      <c r="BR18" s="201"/>
      <c r="BS18" s="201"/>
      <c r="BT18" s="228" t="s">
        <v>10</v>
      </c>
      <c r="BU18" s="229"/>
      <c r="BV18" s="229"/>
      <c r="BW18" s="229"/>
      <c r="BX18" s="230"/>
      <c r="BY18" s="205" t="s">
        <v>65</v>
      </c>
      <c r="BZ18" s="206"/>
      <c r="CA18" s="206"/>
      <c r="CB18" s="206"/>
      <c r="CC18" s="207"/>
      <c r="CD18" s="232" t="s">
        <v>11</v>
      </c>
      <c r="CE18" s="229"/>
      <c r="CF18" s="229"/>
      <c r="CG18" s="230"/>
      <c r="CH18" s="233"/>
      <c r="EE18"/>
      <c r="EF18" s="4"/>
    </row>
    <row r="19" spans="2:136" ht="8.1" customHeight="1">
      <c r="B19" s="220"/>
      <c r="C19" s="221"/>
      <c r="D19" s="221"/>
      <c r="E19" s="221"/>
      <c r="F19" s="221"/>
      <c r="G19" s="221"/>
      <c r="H19" s="221"/>
      <c r="I19" s="221"/>
      <c r="J19" s="221"/>
      <c r="K19" s="22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1"/>
      <c r="BF19" s="201"/>
      <c r="BG19" s="201"/>
      <c r="BH19" s="201"/>
      <c r="BI19" s="201"/>
      <c r="BJ19" s="201"/>
      <c r="BK19" s="201"/>
      <c r="BL19" s="201"/>
      <c r="BM19" s="201"/>
      <c r="BN19" s="201"/>
      <c r="BO19" s="201"/>
      <c r="BP19" s="201"/>
      <c r="BQ19" s="201"/>
      <c r="BR19" s="201"/>
      <c r="BS19" s="201"/>
      <c r="BT19" s="228"/>
      <c r="BU19" s="229"/>
      <c r="BV19" s="229"/>
      <c r="BW19" s="229"/>
      <c r="BX19" s="230"/>
      <c r="BY19" s="208"/>
      <c r="BZ19" s="209"/>
      <c r="CA19" s="209"/>
      <c r="CB19" s="209"/>
      <c r="CC19" s="210"/>
      <c r="CD19" s="232"/>
      <c r="CE19" s="229"/>
      <c r="CF19" s="229"/>
      <c r="CG19" s="230"/>
      <c r="CH19" s="233"/>
      <c r="EE19"/>
      <c r="EF19" s="4"/>
    </row>
    <row r="20" spans="2:136" ht="8.1" customHeight="1">
      <c r="B20" s="223"/>
      <c r="C20" s="224"/>
      <c r="D20" s="224"/>
      <c r="E20" s="224"/>
      <c r="F20" s="224"/>
      <c r="G20" s="224"/>
      <c r="H20" s="224"/>
      <c r="I20" s="224"/>
      <c r="J20" s="224"/>
      <c r="K20" s="225"/>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1"/>
      <c r="BF20" s="201"/>
      <c r="BG20" s="201"/>
      <c r="BH20" s="201"/>
      <c r="BI20" s="201"/>
      <c r="BJ20" s="201"/>
      <c r="BK20" s="201"/>
      <c r="BL20" s="201"/>
      <c r="BM20" s="201"/>
      <c r="BN20" s="201"/>
      <c r="BO20" s="201"/>
      <c r="BP20" s="201"/>
      <c r="BQ20" s="201"/>
      <c r="BR20" s="201"/>
      <c r="BS20" s="201"/>
      <c r="BT20" s="231"/>
      <c r="BU20" s="229"/>
      <c r="BV20" s="229"/>
      <c r="BW20" s="229"/>
      <c r="BX20" s="230"/>
      <c r="BY20" s="211"/>
      <c r="BZ20" s="212"/>
      <c r="CA20" s="212"/>
      <c r="CB20" s="212"/>
      <c r="CC20" s="213"/>
      <c r="CD20" s="234"/>
      <c r="CE20" s="229"/>
      <c r="CF20" s="229"/>
      <c r="CG20" s="230"/>
      <c r="CH20" s="233"/>
      <c r="EE20"/>
      <c r="EF20" s="4"/>
    </row>
    <row r="21" spans="2:136" ht="8.1" customHeight="1">
      <c r="B21" s="98" t="s">
        <v>22</v>
      </c>
      <c r="C21" s="145"/>
      <c r="D21" s="246" t="s">
        <v>41</v>
      </c>
      <c r="E21" s="261"/>
      <c r="F21" s="278" t="s">
        <v>43</v>
      </c>
      <c r="G21" s="247"/>
      <c r="H21" s="247"/>
      <c r="I21" s="247"/>
      <c r="J21" s="247"/>
      <c r="K21" s="257"/>
      <c r="L21" s="246" t="s">
        <v>25</v>
      </c>
      <c r="M21" s="247"/>
      <c r="N21" s="247"/>
      <c r="O21" s="247"/>
      <c r="P21" s="247"/>
      <c r="Q21" s="247"/>
      <c r="R21" s="247"/>
      <c r="S21" s="247"/>
      <c r="T21" s="257"/>
      <c r="U21" s="252" t="s">
        <v>42</v>
      </c>
      <c r="V21" s="253"/>
      <c r="W21" s="253"/>
      <c r="X21" s="253"/>
      <c r="Y21" s="253"/>
      <c r="Z21" s="253"/>
      <c r="AA21" s="253"/>
      <c r="AB21" s="253"/>
      <c r="AC21" s="253"/>
      <c r="AD21" s="253"/>
      <c r="AE21" s="253"/>
      <c r="AF21" s="253"/>
      <c r="AG21" s="253"/>
      <c r="AH21" s="154" t="s">
        <v>52</v>
      </c>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6"/>
      <c r="BE21" s="23"/>
      <c r="BF21" s="38"/>
      <c r="BG21" s="38"/>
      <c r="BH21" s="38"/>
      <c r="BI21" s="38"/>
      <c r="BJ21" s="39"/>
      <c r="BK21" s="39"/>
      <c r="BL21" s="39"/>
      <c r="BM21" s="39"/>
      <c r="BN21" s="39"/>
      <c r="BO21" s="39"/>
      <c r="BP21" s="39"/>
      <c r="BQ21" s="39"/>
      <c r="BR21" s="39"/>
      <c r="BS21" s="40"/>
      <c r="BT21" s="344"/>
      <c r="BU21" s="323"/>
      <c r="BV21" s="323"/>
      <c r="BW21" s="323"/>
      <c r="BX21" s="323"/>
      <c r="BY21" s="345" t="s">
        <v>58</v>
      </c>
      <c r="BZ21" s="306"/>
      <c r="CA21" s="306"/>
      <c r="CB21" s="306"/>
      <c r="CC21" s="328"/>
      <c r="CD21" s="344"/>
      <c r="CE21" s="323"/>
      <c r="CF21" s="323"/>
      <c r="CG21" s="323"/>
      <c r="CH21" s="350"/>
      <c r="CI21" s="112" t="s">
        <v>117</v>
      </c>
      <c r="CJ21" s="113"/>
      <c r="CK21" s="113"/>
      <c r="CL21" s="113"/>
      <c r="CM21" s="113"/>
      <c r="CN21" s="113"/>
      <c r="CO21" s="113"/>
      <c r="CP21" s="113"/>
      <c r="CQ21" s="113"/>
      <c r="CR21" s="113"/>
      <c r="CS21" s="113"/>
      <c r="CT21" s="114"/>
      <c r="EE21"/>
      <c r="EF21" s="4"/>
    </row>
    <row r="22" spans="2:136" ht="8.1" customHeight="1">
      <c r="B22" s="143"/>
      <c r="C22" s="144"/>
      <c r="D22" s="248"/>
      <c r="E22" s="262"/>
      <c r="F22" s="279"/>
      <c r="G22" s="249"/>
      <c r="H22" s="249"/>
      <c r="I22" s="249"/>
      <c r="J22" s="249"/>
      <c r="K22" s="258"/>
      <c r="L22" s="248"/>
      <c r="M22" s="249"/>
      <c r="N22" s="249"/>
      <c r="O22" s="249"/>
      <c r="P22" s="249"/>
      <c r="Q22" s="249"/>
      <c r="R22" s="249"/>
      <c r="S22" s="249"/>
      <c r="T22" s="258"/>
      <c r="U22" s="254"/>
      <c r="V22" s="255"/>
      <c r="W22" s="255"/>
      <c r="X22" s="255"/>
      <c r="Y22" s="255"/>
      <c r="Z22" s="255"/>
      <c r="AA22" s="255"/>
      <c r="AB22" s="255"/>
      <c r="AC22" s="255"/>
      <c r="AD22" s="255"/>
      <c r="AE22" s="255"/>
      <c r="AF22" s="255"/>
      <c r="AG22" s="255"/>
      <c r="AH22" s="157"/>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9"/>
      <c r="BE22" s="382"/>
      <c r="BF22" s="383"/>
      <c r="BG22" s="383"/>
      <c r="BH22" s="383"/>
      <c r="BI22" s="383"/>
      <c r="BJ22" s="384"/>
      <c r="BK22" s="215"/>
      <c r="BL22" s="215"/>
      <c r="BM22" s="215"/>
      <c r="BN22" s="215"/>
      <c r="BO22" s="215"/>
      <c r="BP22" s="215"/>
      <c r="BQ22" s="215"/>
      <c r="BR22" s="41"/>
      <c r="BS22" s="42"/>
      <c r="BT22" s="341"/>
      <c r="BU22" s="215"/>
      <c r="BV22" s="215"/>
      <c r="BW22" s="215"/>
      <c r="BX22" s="215"/>
      <c r="BY22" s="189"/>
      <c r="BZ22" s="190"/>
      <c r="CA22" s="190"/>
      <c r="CB22" s="190"/>
      <c r="CC22" s="191"/>
      <c r="CD22" s="341"/>
      <c r="CE22" s="215"/>
      <c r="CF22" s="215"/>
      <c r="CG22" s="215"/>
      <c r="CH22" s="351"/>
      <c r="CI22" s="115"/>
      <c r="CJ22" s="116"/>
      <c r="CK22" s="116"/>
      <c r="CL22" s="116"/>
      <c r="CM22" s="116"/>
      <c r="CN22" s="116"/>
      <c r="CO22" s="116"/>
      <c r="CP22" s="116"/>
      <c r="CQ22" s="116"/>
      <c r="CR22" s="116"/>
      <c r="CS22" s="116"/>
      <c r="CT22" s="117"/>
    </row>
    <row r="23" spans="2:136" ht="8.1" customHeight="1">
      <c r="B23" s="143"/>
      <c r="C23" s="144"/>
      <c r="D23" s="248"/>
      <c r="E23" s="262"/>
      <c r="F23" s="280"/>
      <c r="G23" s="251"/>
      <c r="H23" s="251"/>
      <c r="I23" s="251"/>
      <c r="J23" s="251"/>
      <c r="K23" s="277"/>
      <c r="L23" s="248"/>
      <c r="M23" s="249"/>
      <c r="N23" s="249"/>
      <c r="O23" s="249"/>
      <c r="P23" s="249"/>
      <c r="Q23" s="249"/>
      <c r="R23" s="249"/>
      <c r="S23" s="249"/>
      <c r="T23" s="258"/>
      <c r="U23" s="254"/>
      <c r="V23" s="255"/>
      <c r="W23" s="255"/>
      <c r="X23" s="255"/>
      <c r="Y23" s="255"/>
      <c r="Z23" s="255"/>
      <c r="AA23" s="255"/>
      <c r="AB23" s="255"/>
      <c r="AC23" s="255"/>
      <c r="AD23" s="255"/>
      <c r="AE23" s="255"/>
      <c r="AF23" s="255"/>
      <c r="AG23" s="255"/>
      <c r="AH23" s="160"/>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2"/>
      <c r="BE23" s="382"/>
      <c r="BF23" s="383"/>
      <c r="BG23" s="383"/>
      <c r="BH23" s="383"/>
      <c r="BI23" s="383"/>
      <c r="BJ23" s="215"/>
      <c r="BK23" s="215"/>
      <c r="BL23" s="215"/>
      <c r="BM23" s="215"/>
      <c r="BN23" s="215"/>
      <c r="BO23" s="215"/>
      <c r="BP23" s="215"/>
      <c r="BQ23" s="215"/>
      <c r="BR23" s="41"/>
      <c r="BS23" s="42"/>
      <c r="BT23" s="341"/>
      <c r="BU23" s="215"/>
      <c r="BV23" s="215"/>
      <c r="BW23" s="215"/>
      <c r="BX23" s="215"/>
      <c r="BY23" s="189"/>
      <c r="BZ23" s="190"/>
      <c r="CA23" s="190"/>
      <c r="CB23" s="190"/>
      <c r="CC23" s="191"/>
      <c r="CD23" s="364"/>
      <c r="CE23" s="326"/>
      <c r="CF23" s="326"/>
      <c r="CG23" s="326"/>
      <c r="CH23" s="365"/>
      <c r="CI23" s="118"/>
      <c r="CJ23" s="119"/>
      <c r="CK23" s="119"/>
      <c r="CL23" s="119"/>
      <c r="CM23" s="119"/>
      <c r="CN23" s="119"/>
      <c r="CO23" s="119"/>
      <c r="CP23" s="119"/>
      <c r="CQ23" s="119"/>
      <c r="CR23" s="119"/>
      <c r="CS23" s="119"/>
      <c r="CT23" s="120"/>
      <c r="CU23" s="10"/>
      <c r="CV23" s="10"/>
      <c r="CW23" s="10"/>
      <c r="CX23" s="10"/>
      <c r="CY23" s="16" t="s">
        <v>83</v>
      </c>
      <c r="CZ23" s="16" t="s">
        <v>87</v>
      </c>
      <c r="DA23" s="16" t="s">
        <v>129</v>
      </c>
      <c r="DB23" s="10"/>
      <c r="DC23" s="16" t="s">
        <v>114</v>
      </c>
      <c r="DD23" s="15"/>
      <c r="DE23" s="15"/>
      <c r="DF23" s="15"/>
    </row>
    <row r="24" spans="2:136" ht="8.1" customHeight="1">
      <c r="B24" s="143"/>
      <c r="C24" s="144"/>
      <c r="D24" s="248"/>
      <c r="E24" s="262"/>
      <c r="F24" s="279" t="s">
        <v>64</v>
      </c>
      <c r="G24" s="249"/>
      <c r="H24" s="249"/>
      <c r="I24" s="249"/>
      <c r="J24" s="249"/>
      <c r="K24" s="258"/>
      <c r="L24" s="248"/>
      <c r="M24" s="249"/>
      <c r="N24" s="249"/>
      <c r="O24" s="249"/>
      <c r="P24" s="249"/>
      <c r="Q24" s="249"/>
      <c r="R24" s="249"/>
      <c r="S24" s="249"/>
      <c r="T24" s="258"/>
      <c r="U24" s="265" t="s">
        <v>153</v>
      </c>
      <c r="V24" s="266"/>
      <c r="W24" s="266"/>
      <c r="X24" s="266"/>
      <c r="Y24" s="266"/>
      <c r="Z24" s="266"/>
      <c r="AA24" s="266"/>
      <c r="AB24" s="266"/>
      <c r="AC24" s="266"/>
      <c r="AD24" s="266"/>
      <c r="AE24" s="266"/>
      <c r="AF24" s="266"/>
      <c r="AG24" s="266"/>
      <c r="AH24" s="268" t="s">
        <v>146</v>
      </c>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2"/>
      <c r="BE24" s="374"/>
      <c r="BF24" s="374"/>
      <c r="BG24" s="374"/>
      <c r="BH24" s="374"/>
      <c r="BI24" s="374"/>
      <c r="BJ24" s="374"/>
      <c r="BK24" s="374"/>
      <c r="BL24" s="374"/>
      <c r="BM24" s="374"/>
      <c r="BN24" s="374"/>
      <c r="BO24" s="374"/>
      <c r="BP24" s="374"/>
      <c r="BQ24" s="374"/>
      <c r="BR24" s="374"/>
      <c r="BS24" s="374"/>
      <c r="BT24" s="338"/>
      <c r="BU24" s="339"/>
      <c r="BV24" s="339"/>
      <c r="BW24" s="339"/>
      <c r="BX24" s="355"/>
      <c r="BY24" s="304" t="s">
        <v>58</v>
      </c>
      <c r="BZ24" s="187"/>
      <c r="CA24" s="187"/>
      <c r="CB24" s="187"/>
      <c r="CC24" s="188"/>
      <c r="CD24" s="341"/>
      <c r="CE24" s="215"/>
      <c r="CF24" s="215"/>
      <c r="CG24" s="215"/>
      <c r="CH24" s="351"/>
      <c r="CI24" s="103" t="s">
        <v>117</v>
      </c>
      <c r="CJ24" s="104"/>
      <c r="CK24" s="104"/>
      <c r="CL24" s="104"/>
      <c r="CM24" s="104"/>
      <c r="CN24" s="104"/>
      <c r="CO24" s="104"/>
      <c r="CP24" s="104"/>
      <c r="CQ24" s="104"/>
      <c r="CR24" s="104"/>
      <c r="CS24" s="104"/>
      <c r="CT24" s="105"/>
      <c r="CU24" s="10"/>
      <c r="CV24" s="10"/>
      <c r="CW24" s="10"/>
      <c r="CX24" s="10"/>
      <c r="CY24" s="13" t="s">
        <v>88</v>
      </c>
      <c r="CZ24" s="13" t="s">
        <v>89</v>
      </c>
      <c r="DA24" s="13">
        <v>31588</v>
      </c>
      <c r="DB24" s="10"/>
      <c r="DC24" s="16" t="s">
        <v>115</v>
      </c>
      <c r="DD24" s="15">
        <v>1</v>
      </c>
      <c r="DE24" s="15">
        <v>1</v>
      </c>
      <c r="DF24" s="15">
        <v>1</v>
      </c>
    </row>
    <row r="25" spans="2:136" ht="8.1" customHeight="1">
      <c r="B25" s="143"/>
      <c r="C25" s="144"/>
      <c r="D25" s="248"/>
      <c r="E25" s="262"/>
      <c r="F25" s="279"/>
      <c r="G25" s="249"/>
      <c r="H25" s="249"/>
      <c r="I25" s="249"/>
      <c r="J25" s="249"/>
      <c r="K25" s="258"/>
      <c r="L25" s="248"/>
      <c r="M25" s="249"/>
      <c r="N25" s="249"/>
      <c r="O25" s="249"/>
      <c r="P25" s="249"/>
      <c r="Q25" s="249"/>
      <c r="R25" s="249"/>
      <c r="S25" s="249"/>
      <c r="T25" s="258"/>
      <c r="U25" s="267"/>
      <c r="V25" s="254"/>
      <c r="W25" s="254"/>
      <c r="X25" s="254"/>
      <c r="Y25" s="254"/>
      <c r="Z25" s="254"/>
      <c r="AA25" s="254"/>
      <c r="AB25" s="254"/>
      <c r="AC25" s="254"/>
      <c r="AD25" s="254"/>
      <c r="AE25" s="254"/>
      <c r="AF25" s="254"/>
      <c r="AG25" s="254"/>
      <c r="AH25" s="24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9"/>
      <c r="BE25" s="221"/>
      <c r="BF25" s="221"/>
      <c r="BG25" s="221"/>
      <c r="BH25" s="221"/>
      <c r="BI25" s="221"/>
      <c r="BJ25" s="221"/>
      <c r="BK25" s="221"/>
      <c r="BL25" s="221"/>
      <c r="BM25" s="221"/>
      <c r="BN25" s="221"/>
      <c r="BO25" s="221"/>
      <c r="BP25" s="221"/>
      <c r="BQ25" s="221"/>
      <c r="BR25" s="221"/>
      <c r="BS25" s="221"/>
      <c r="BT25" s="341"/>
      <c r="BU25" s="215"/>
      <c r="BV25" s="215"/>
      <c r="BW25" s="215"/>
      <c r="BX25" s="351"/>
      <c r="BY25" s="317"/>
      <c r="BZ25" s="190"/>
      <c r="CA25" s="190"/>
      <c r="CB25" s="190"/>
      <c r="CC25" s="191"/>
      <c r="CD25" s="341"/>
      <c r="CE25" s="215"/>
      <c r="CF25" s="215"/>
      <c r="CG25" s="215"/>
      <c r="CH25" s="351"/>
      <c r="CI25" s="106"/>
      <c r="CJ25" s="107"/>
      <c r="CK25" s="107"/>
      <c r="CL25" s="107"/>
      <c r="CM25" s="107"/>
      <c r="CN25" s="107"/>
      <c r="CO25" s="107"/>
      <c r="CP25" s="107"/>
      <c r="CQ25" s="107"/>
      <c r="CR25" s="107"/>
      <c r="CS25" s="107"/>
      <c r="CT25" s="108"/>
      <c r="CU25" s="10"/>
      <c r="CV25" s="10"/>
      <c r="CW25" s="10"/>
      <c r="CX25" s="10"/>
      <c r="CY25" s="13" t="s">
        <v>90</v>
      </c>
      <c r="CZ25" s="13" t="s">
        <v>91</v>
      </c>
      <c r="DA25" s="13">
        <v>31588</v>
      </c>
      <c r="DB25" s="10"/>
      <c r="DC25" s="16" t="s">
        <v>79</v>
      </c>
      <c r="DD25" s="15">
        <v>2</v>
      </c>
      <c r="DE25" s="15">
        <v>2</v>
      </c>
      <c r="DF25" s="15">
        <v>2</v>
      </c>
    </row>
    <row r="26" spans="2:136" ht="8.1" customHeight="1">
      <c r="B26" s="143"/>
      <c r="C26" s="144"/>
      <c r="D26" s="248"/>
      <c r="E26" s="262"/>
      <c r="F26" s="279"/>
      <c r="G26" s="249"/>
      <c r="H26" s="249"/>
      <c r="I26" s="249"/>
      <c r="J26" s="249"/>
      <c r="K26" s="258"/>
      <c r="L26" s="248"/>
      <c r="M26" s="249"/>
      <c r="N26" s="249"/>
      <c r="O26" s="249"/>
      <c r="P26" s="249"/>
      <c r="Q26" s="249"/>
      <c r="R26" s="249"/>
      <c r="S26" s="249"/>
      <c r="T26" s="258"/>
      <c r="U26" s="267"/>
      <c r="V26" s="254"/>
      <c r="W26" s="254"/>
      <c r="X26" s="254"/>
      <c r="Y26" s="254"/>
      <c r="Z26" s="254"/>
      <c r="AA26" s="254"/>
      <c r="AB26" s="254"/>
      <c r="AC26" s="254"/>
      <c r="AD26" s="254"/>
      <c r="AE26" s="254"/>
      <c r="AF26" s="254"/>
      <c r="AG26" s="254"/>
      <c r="AH26" s="24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9"/>
      <c r="BE26" s="221"/>
      <c r="BF26" s="221"/>
      <c r="BG26" s="221"/>
      <c r="BH26" s="221"/>
      <c r="BI26" s="221"/>
      <c r="BJ26" s="221"/>
      <c r="BK26" s="221"/>
      <c r="BL26" s="221"/>
      <c r="BM26" s="221"/>
      <c r="BN26" s="221"/>
      <c r="BO26" s="221"/>
      <c r="BP26" s="221"/>
      <c r="BQ26" s="221"/>
      <c r="BR26" s="221"/>
      <c r="BS26" s="221"/>
      <c r="BT26" s="341"/>
      <c r="BU26" s="215"/>
      <c r="BV26" s="215"/>
      <c r="BW26" s="215"/>
      <c r="BX26" s="351"/>
      <c r="BY26" s="189"/>
      <c r="BZ26" s="190"/>
      <c r="CA26" s="190"/>
      <c r="CB26" s="190"/>
      <c r="CC26" s="191"/>
      <c r="CD26" s="341"/>
      <c r="CE26" s="215"/>
      <c r="CF26" s="215"/>
      <c r="CG26" s="215"/>
      <c r="CH26" s="351"/>
      <c r="CI26" s="106"/>
      <c r="CJ26" s="107"/>
      <c r="CK26" s="107"/>
      <c r="CL26" s="107"/>
      <c r="CM26" s="107"/>
      <c r="CN26" s="107"/>
      <c r="CO26" s="107"/>
      <c r="CP26" s="107"/>
      <c r="CQ26" s="107"/>
      <c r="CR26" s="107"/>
      <c r="CS26" s="107"/>
      <c r="CT26" s="108"/>
      <c r="CU26" s="9"/>
      <c r="CV26" s="9"/>
      <c r="CW26" s="9"/>
      <c r="CX26" s="9"/>
      <c r="CY26" s="13" t="s">
        <v>92</v>
      </c>
      <c r="CZ26" s="13" t="s">
        <v>93</v>
      </c>
      <c r="DA26" s="13">
        <v>31588</v>
      </c>
      <c r="DB26" s="9"/>
      <c r="DC26" s="16" t="s">
        <v>116</v>
      </c>
      <c r="DD26" s="15">
        <v>3</v>
      </c>
      <c r="DE26" s="15">
        <v>3</v>
      </c>
      <c r="DF26" s="15">
        <v>3</v>
      </c>
    </row>
    <row r="27" spans="2:136" ht="8.1" customHeight="1">
      <c r="B27" s="143"/>
      <c r="C27" s="144"/>
      <c r="D27" s="248"/>
      <c r="E27" s="262"/>
      <c r="F27" s="280"/>
      <c r="G27" s="251"/>
      <c r="H27" s="251"/>
      <c r="I27" s="251"/>
      <c r="J27" s="251"/>
      <c r="K27" s="277"/>
      <c r="L27" s="250"/>
      <c r="M27" s="251"/>
      <c r="N27" s="251"/>
      <c r="O27" s="251"/>
      <c r="P27" s="251"/>
      <c r="Q27" s="251"/>
      <c r="R27" s="251"/>
      <c r="S27" s="251"/>
      <c r="T27" s="277"/>
      <c r="U27" s="254"/>
      <c r="V27" s="254"/>
      <c r="W27" s="254"/>
      <c r="X27" s="254"/>
      <c r="Y27" s="254"/>
      <c r="Z27" s="254"/>
      <c r="AA27" s="254"/>
      <c r="AB27" s="254"/>
      <c r="AC27" s="254"/>
      <c r="AD27" s="254"/>
      <c r="AE27" s="254"/>
      <c r="AF27" s="254"/>
      <c r="AG27" s="254"/>
      <c r="AH27" s="157"/>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9"/>
      <c r="BE27" s="375"/>
      <c r="BF27" s="375"/>
      <c r="BG27" s="375"/>
      <c r="BH27" s="375"/>
      <c r="BI27" s="375"/>
      <c r="BJ27" s="375"/>
      <c r="BK27" s="375"/>
      <c r="BL27" s="375"/>
      <c r="BM27" s="375"/>
      <c r="BN27" s="375"/>
      <c r="BO27" s="375"/>
      <c r="BP27" s="375"/>
      <c r="BQ27" s="375"/>
      <c r="BR27" s="375"/>
      <c r="BS27" s="375"/>
      <c r="BT27" s="364"/>
      <c r="BU27" s="326"/>
      <c r="BV27" s="326"/>
      <c r="BW27" s="326"/>
      <c r="BX27" s="365"/>
      <c r="BY27" s="189"/>
      <c r="BZ27" s="190"/>
      <c r="CA27" s="190"/>
      <c r="CB27" s="190"/>
      <c r="CC27" s="191"/>
      <c r="CD27" s="364"/>
      <c r="CE27" s="326"/>
      <c r="CF27" s="326"/>
      <c r="CG27" s="326"/>
      <c r="CH27" s="365"/>
      <c r="CI27" s="109"/>
      <c r="CJ27" s="110"/>
      <c r="CK27" s="110"/>
      <c r="CL27" s="110"/>
      <c r="CM27" s="110"/>
      <c r="CN27" s="110"/>
      <c r="CO27" s="110"/>
      <c r="CP27" s="110"/>
      <c r="CQ27" s="110"/>
      <c r="CR27" s="110"/>
      <c r="CS27" s="110"/>
      <c r="CT27" s="111"/>
      <c r="CU27" s="9"/>
      <c r="CV27" s="9"/>
      <c r="CW27" s="9"/>
      <c r="CX27" s="9"/>
      <c r="CY27" s="14" t="s">
        <v>94</v>
      </c>
      <c r="CZ27" s="14" t="s">
        <v>95</v>
      </c>
      <c r="DA27" s="14">
        <v>31588</v>
      </c>
      <c r="DB27" s="9"/>
      <c r="DC27" s="15"/>
      <c r="DD27" s="15">
        <v>4</v>
      </c>
      <c r="DE27" s="15">
        <v>4</v>
      </c>
      <c r="DF27" s="15">
        <v>4</v>
      </c>
    </row>
    <row r="28" spans="2:136" ht="8.1" customHeight="1">
      <c r="B28" s="143"/>
      <c r="C28" s="144"/>
      <c r="D28" s="248"/>
      <c r="E28" s="262"/>
      <c r="F28" s="284" t="s">
        <v>137</v>
      </c>
      <c r="G28" s="269"/>
      <c r="H28" s="269"/>
      <c r="I28" s="269"/>
      <c r="J28" s="269"/>
      <c r="K28" s="270"/>
      <c r="L28" s="267" t="s">
        <v>44</v>
      </c>
      <c r="M28" s="267"/>
      <c r="N28" s="267"/>
      <c r="O28" s="267"/>
      <c r="P28" s="267"/>
      <c r="Q28" s="267"/>
      <c r="R28" s="267"/>
      <c r="S28" s="267"/>
      <c r="T28" s="267"/>
      <c r="U28" s="265" t="s">
        <v>145</v>
      </c>
      <c r="V28" s="266"/>
      <c r="W28" s="266"/>
      <c r="X28" s="266"/>
      <c r="Y28" s="266"/>
      <c r="Z28" s="266"/>
      <c r="AA28" s="266"/>
      <c r="AB28" s="266"/>
      <c r="AC28" s="266"/>
      <c r="AD28" s="266"/>
      <c r="AE28" s="266"/>
      <c r="AF28" s="266"/>
      <c r="AG28" s="266"/>
      <c r="AH28" s="268" t="s">
        <v>50</v>
      </c>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70"/>
      <c r="BE28" s="311" t="s">
        <v>47</v>
      </c>
      <c r="BF28" s="312"/>
      <c r="BG28" s="312"/>
      <c r="BH28" s="312"/>
      <c r="BI28" s="312"/>
      <c r="BJ28" s="312"/>
      <c r="BK28" s="312"/>
      <c r="BL28" s="312"/>
      <c r="BM28" s="43"/>
      <c r="BN28" s="43"/>
      <c r="BO28" s="43"/>
      <c r="BP28" s="44"/>
      <c r="BQ28" s="44"/>
      <c r="BR28" s="44"/>
      <c r="BS28" s="45"/>
      <c r="BT28" s="304" t="str">
        <f>IF(CY38="","",IF(DA38="○","○",""))</f>
        <v/>
      </c>
      <c r="BU28" s="187"/>
      <c r="BV28" s="187"/>
      <c r="BW28" s="187"/>
      <c r="BX28" s="187"/>
      <c r="BY28" s="304" t="s">
        <v>122</v>
      </c>
      <c r="BZ28" s="187"/>
      <c r="CA28" s="187"/>
      <c r="CB28" s="187"/>
      <c r="CC28" s="188"/>
      <c r="CD28" s="187" t="str">
        <f>IF(OR(CY38="",CZ38=""),"",IF(DA38="×","○",""))</f>
        <v/>
      </c>
      <c r="CE28" s="187"/>
      <c r="CF28" s="187"/>
      <c r="CG28" s="187"/>
      <c r="CH28" s="188"/>
      <c r="CI28" s="112" t="s">
        <v>128</v>
      </c>
      <c r="CJ28" s="113"/>
      <c r="CK28" s="113"/>
      <c r="CL28" s="113"/>
      <c r="CM28" s="113"/>
      <c r="CN28" s="113"/>
      <c r="CO28" s="113"/>
      <c r="CP28" s="113"/>
      <c r="CQ28" s="113"/>
      <c r="CR28" s="113"/>
      <c r="CS28" s="113"/>
      <c r="CT28" s="114"/>
      <c r="CU28" s="9"/>
      <c r="CV28" s="9"/>
      <c r="CW28" s="9"/>
      <c r="CX28" s="9"/>
      <c r="CY28" s="14" t="s">
        <v>96</v>
      </c>
      <c r="CZ28" s="14" t="s">
        <v>97</v>
      </c>
      <c r="DA28" s="14" t="s">
        <v>84</v>
      </c>
      <c r="DB28" s="9"/>
      <c r="DC28" s="15"/>
      <c r="DD28" s="15">
        <v>5</v>
      </c>
      <c r="DE28" s="15">
        <v>5</v>
      </c>
      <c r="DF28" s="15">
        <v>5</v>
      </c>
    </row>
    <row r="29" spans="2:136" ht="8.1" customHeight="1">
      <c r="B29" s="143"/>
      <c r="C29" s="144"/>
      <c r="D29" s="248"/>
      <c r="E29" s="262"/>
      <c r="F29" s="279"/>
      <c r="G29" s="249"/>
      <c r="H29" s="249"/>
      <c r="I29" s="249"/>
      <c r="J29" s="249"/>
      <c r="K29" s="258"/>
      <c r="L29" s="267"/>
      <c r="M29" s="267"/>
      <c r="N29" s="267"/>
      <c r="O29" s="267"/>
      <c r="P29" s="267"/>
      <c r="Q29" s="267"/>
      <c r="R29" s="267"/>
      <c r="S29" s="267"/>
      <c r="T29" s="267"/>
      <c r="U29" s="254"/>
      <c r="V29" s="254"/>
      <c r="W29" s="254"/>
      <c r="X29" s="254"/>
      <c r="Y29" s="254"/>
      <c r="Z29" s="254"/>
      <c r="AA29" s="254"/>
      <c r="AB29" s="254"/>
      <c r="AC29" s="254"/>
      <c r="AD29" s="254"/>
      <c r="AE29" s="254"/>
      <c r="AF29" s="254"/>
      <c r="AG29" s="254"/>
      <c r="AH29" s="248"/>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58"/>
      <c r="BE29" s="313"/>
      <c r="BF29" s="314"/>
      <c r="BG29" s="314"/>
      <c r="BH29" s="314"/>
      <c r="BI29" s="314"/>
      <c r="BJ29" s="314"/>
      <c r="BK29" s="314"/>
      <c r="BL29" s="314"/>
      <c r="BM29" s="46"/>
      <c r="BN29" s="46"/>
      <c r="BO29" s="46"/>
      <c r="BP29" s="47"/>
      <c r="BQ29" s="47"/>
      <c r="BR29" s="47"/>
      <c r="BS29" s="48"/>
      <c r="BT29" s="189"/>
      <c r="BU29" s="190"/>
      <c r="BV29" s="190"/>
      <c r="BW29" s="190"/>
      <c r="BX29" s="190"/>
      <c r="BY29" s="189"/>
      <c r="BZ29" s="190"/>
      <c r="CA29" s="190"/>
      <c r="CB29" s="190"/>
      <c r="CC29" s="191"/>
      <c r="CD29" s="190"/>
      <c r="CE29" s="190"/>
      <c r="CF29" s="190"/>
      <c r="CG29" s="190"/>
      <c r="CH29" s="191"/>
      <c r="CI29" s="115"/>
      <c r="CJ29" s="116"/>
      <c r="CK29" s="116"/>
      <c r="CL29" s="116"/>
      <c r="CM29" s="116"/>
      <c r="CN29" s="116"/>
      <c r="CO29" s="116"/>
      <c r="CP29" s="116"/>
      <c r="CQ29" s="116"/>
      <c r="CR29" s="116"/>
      <c r="CS29" s="116"/>
      <c r="CT29" s="117"/>
      <c r="CU29" s="9"/>
      <c r="CV29" s="9"/>
      <c r="CW29" s="9"/>
      <c r="CX29" s="9"/>
      <c r="CY29" s="14" t="s">
        <v>98</v>
      </c>
      <c r="CZ29" s="14" t="s">
        <v>99</v>
      </c>
      <c r="DA29" s="14" t="s">
        <v>84</v>
      </c>
      <c r="DB29" s="9"/>
      <c r="DC29" s="15"/>
      <c r="DD29" s="15">
        <v>6</v>
      </c>
      <c r="DE29" s="15">
        <v>6</v>
      </c>
      <c r="DF29" s="15">
        <v>6</v>
      </c>
    </row>
    <row r="30" spans="2:136" ht="8.1" customHeight="1">
      <c r="B30" s="143"/>
      <c r="C30" s="144"/>
      <c r="D30" s="248"/>
      <c r="E30" s="262"/>
      <c r="F30" s="279"/>
      <c r="G30" s="249"/>
      <c r="H30" s="249"/>
      <c r="I30" s="249"/>
      <c r="J30" s="249"/>
      <c r="K30" s="258"/>
      <c r="L30" s="267"/>
      <c r="M30" s="267"/>
      <c r="N30" s="267"/>
      <c r="O30" s="267"/>
      <c r="P30" s="267"/>
      <c r="Q30" s="267"/>
      <c r="R30" s="267"/>
      <c r="S30" s="267"/>
      <c r="T30" s="267"/>
      <c r="U30" s="254"/>
      <c r="V30" s="254"/>
      <c r="W30" s="254"/>
      <c r="X30" s="254"/>
      <c r="Y30" s="254"/>
      <c r="Z30" s="254"/>
      <c r="AA30" s="254"/>
      <c r="AB30" s="254"/>
      <c r="AC30" s="254"/>
      <c r="AD30" s="254"/>
      <c r="AE30" s="254"/>
      <c r="AF30" s="254"/>
      <c r="AG30" s="254"/>
      <c r="AH30" s="23"/>
      <c r="AI30" s="140" t="s">
        <v>66</v>
      </c>
      <c r="AJ30" s="140"/>
      <c r="AK30" s="140"/>
      <c r="AL30" s="140"/>
      <c r="AM30" s="140"/>
      <c r="AN30" s="140"/>
      <c r="AO30" s="362"/>
      <c r="AP30" s="362"/>
      <c r="AQ30" s="362"/>
      <c r="AR30" s="362"/>
      <c r="AS30" s="362"/>
      <c r="AT30" s="362"/>
      <c r="AU30" s="362"/>
      <c r="AV30" s="362"/>
      <c r="AW30" s="362"/>
      <c r="AX30" s="362"/>
      <c r="AY30" s="362"/>
      <c r="AZ30" s="140" t="s">
        <v>67</v>
      </c>
      <c r="BA30" s="140"/>
      <c r="BB30" s="140"/>
      <c r="BC30" s="49"/>
      <c r="BD30" s="50"/>
      <c r="BE30" s="51"/>
      <c r="BF30" s="259"/>
      <c r="BG30" s="259"/>
      <c r="BH30" s="259"/>
      <c r="BI30" s="259"/>
      <c r="BJ30" s="259"/>
      <c r="BK30" s="259"/>
      <c r="BL30" s="259"/>
      <c r="BM30" s="259"/>
      <c r="BN30" s="259"/>
      <c r="BO30" s="259" t="s">
        <v>48</v>
      </c>
      <c r="BP30" s="259"/>
      <c r="BQ30" s="259"/>
      <c r="BR30" s="259"/>
      <c r="BS30" s="48"/>
      <c r="BT30" s="189"/>
      <c r="BU30" s="190"/>
      <c r="BV30" s="190"/>
      <c r="BW30" s="190"/>
      <c r="BX30" s="190"/>
      <c r="BY30" s="189"/>
      <c r="BZ30" s="190"/>
      <c r="CA30" s="190"/>
      <c r="CB30" s="190"/>
      <c r="CC30" s="191"/>
      <c r="CD30" s="190"/>
      <c r="CE30" s="190"/>
      <c r="CF30" s="190"/>
      <c r="CG30" s="190"/>
      <c r="CH30" s="191"/>
      <c r="CI30" s="115"/>
      <c r="CJ30" s="116"/>
      <c r="CK30" s="116"/>
      <c r="CL30" s="116"/>
      <c r="CM30" s="116"/>
      <c r="CN30" s="116"/>
      <c r="CO30" s="116"/>
      <c r="CP30" s="116"/>
      <c r="CQ30" s="116"/>
      <c r="CR30" s="116"/>
      <c r="CS30" s="116"/>
      <c r="CT30" s="117"/>
      <c r="CU30" s="10"/>
      <c r="CV30" s="10"/>
      <c r="CW30" s="10"/>
      <c r="CX30" s="10"/>
      <c r="CY30" s="14" t="s">
        <v>100</v>
      </c>
      <c r="CZ30" s="14" t="s">
        <v>101</v>
      </c>
      <c r="DA30" s="14" t="s">
        <v>84</v>
      </c>
      <c r="DB30" s="10"/>
      <c r="DC30" s="15"/>
      <c r="DD30" s="15">
        <v>7</v>
      </c>
      <c r="DE30" s="15">
        <v>7</v>
      </c>
      <c r="DF30" s="15">
        <v>7</v>
      </c>
    </row>
    <row r="31" spans="2:136" ht="8.1" customHeight="1">
      <c r="B31" s="143"/>
      <c r="C31" s="144"/>
      <c r="D31" s="248"/>
      <c r="E31" s="262"/>
      <c r="F31" s="279"/>
      <c r="G31" s="249"/>
      <c r="H31" s="249"/>
      <c r="I31" s="249"/>
      <c r="J31" s="249"/>
      <c r="K31" s="258"/>
      <c r="L31" s="267"/>
      <c r="M31" s="267"/>
      <c r="N31" s="267"/>
      <c r="O31" s="267"/>
      <c r="P31" s="267"/>
      <c r="Q31" s="267"/>
      <c r="R31" s="267"/>
      <c r="S31" s="267"/>
      <c r="T31" s="267"/>
      <c r="U31" s="254"/>
      <c r="V31" s="254"/>
      <c r="W31" s="254"/>
      <c r="X31" s="254"/>
      <c r="Y31" s="254"/>
      <c r="Z31" s="254"/>
      <c r="AA31" s="254"/>
      <c r="AB31" s="254"/>
      <c r="AC31" s="254"/>
      <c r="AD31" s="254"/>
      <c r="AE31" s="254"/>
      <c r="AF31" s="254"/>
      <c r="AG31" s="254"/>
      <c r="AH31" s="52"/>
      <c r="AI31" s="288"/>
      <c r="AJ31" s="288"/>
      <c r="AK31" s="288"/>
      <c r="AL31" s="288"/>
      <c r="AM31" s="288"/>
      <c r="AN31" s="288"/>
      <c r="AO31" s="363"/>
      <c r="AP31" s="363"/>
      <c r="AQ31" s="363"/>
      <c r="AR31" s="363"/>
      <c r="AS31" s="363"/>
      <c r="AT31" s="363"/>
      <c r="AU31" s="363"/>
      <c r="AV31" s="363"/>
      <c r="AW31" s="363"/>
      <c r="AX31" s="363"/>
      <c r="AY31" s="363"/>
      <c r="AZ31" s="288"/>
      <c r="BA31" s="288"/>
      <c r="BB31" s="288"/>
      <c r="BC31" s="49"/>
      <c r="BD31" s="50"/>
      <c r="BE31" s="51"/>
      <c r="BF31" s="260"/>
      <c r="BG31" s="260"/>
      <c r="BH31" s="260"/>
      <c r="BI31" s="260"/>
      <c r="BJ31" s="260"/>
      <c r="BK31" s="260"/>
      <c r="BL31" s="260"/>
      <c r="BM31" s="260"/>
      <c r="BN31" s="260"/>
      <c r="BO31" s="259"/>
      <c r="BP31" s="259"/>
      <c r="BQ31" s="259"/>
      <c r="BR31" s="259"/>
      <c r="BS31" s="48"/>
      <c r="BT31" s="189"/>
      <c r="BU31" s="190"/>
      <c r="BV31" s="190"/>
      <c r="BW31" s="190"/>
      <c r="BX31" s="190"/>
      <c r="BY31" s="189"/>
      <c r="BZ31" s="190"/>
      <c r="CA31" s="190"/>
      <c r="CB31" s="190"/>
      <c r="CC31" s="191"/>
      <c r="CD31" s="190"/>
      <c r="CE31" s="190"/>
      <c r="CF31" s="190"/>
      <c r="CG31" s="190"/>
      <c r="CH31" s="191"/>
      <c r="CI31" s="115"/>
      <c r="CJ31" s="116"/>
      <c r="CK31" s="116"/>
      <c r="CL31" s="116"/>
      <c r="CM31" s="116"/>
      <c r="CN31" s="116"/>
      <c r="CO31" s="116"/>
      <c r="CP31" s="116"/>
      <c r="CQ31" s="116"/>
      <c r="CR31" s="116"/>
      <c r="CS31" s="116"/>
      <c r="CT31" s="117"/>
      <c r="CU31" s="10"/>
      <c r="CV31" s="10"/>
      <c r="CW31" s="10"/>
      <c r="CX31" s="10"/>
      <c r="CY31" s="13" t="s">
        <v>102</v>
      </c>
      <c r="CZ31" s="13" t="s">
        <v>103</v>
      </c>
      <c r="DA31" s="13" t="s">
        <v>84</v>
      </c>
      <c r="DB31" s="10"/>
      <c r="DC31" s="15"/>
      <c r="DD31" s="15">
        <v>8</v>
      </c>
      <c r="DE31" s="15">
        <v>8</v>
      </c>
      <c r="DF31" s="15">
        <v>8</v>
      </c>
    </row>
    <row r="32" spans="2:136" ht="8.1" customHeight="1">
      <c r="B32" s="143"/>
      <c r="C32" s="144"/>
      <c r="D32" s="248"/>
      <c r="E32" s="262"/>
      <c r="F32" s="279"/>
      <c r="G32" s="249"/>
      <c r="H32" s="249"/>
      <c r="I32" s="249"/>
      <c r="J32" s="249"/>
      <c r="K32" s="258"/>
      <c r="L32" s="267"/>
      <c r="M32" s="267"/>
      <c r="N32" s="267"/>
      <c r="O32" s="267"/>
      <c r="P32" s="267"/>
      <c r="Q32" s="267"/>
      <c r="R32" s="267"/>
      <c r="S32" s="267"/>
      <c r="T32" s="267"/>
      <c r="U32" s="254"/>
      <c r="V32" s="254"/>
      <c r="W32" s="254"/>
      <c r="X32" s="254"/>
      <c r="Y32" s="254"/>
      <c r="Z32" s="254"/>
      <c r="AA32" s="254"/>
      <c r="AB32" s="254"/>
      <c r="AC32" s="254"/>
      <c r="AD32" s="254"/>
      <c r="AE32" s="254"/>
      <c r="AF32" s="254"/>
      <c r="AG32" s="254"/>
      <c r="AH32" s="53"/>
      <c r="AI32" s="54"/>
      <c r="AJ32" s="54"/>
      <c r="AK32" s="54"/>
      <c r="AL32" s="54"/>
      <c r="AM32" s="54"/>
      <c r="AN32" s="54"/>
      <c r="AO32" s="54"/>
      <c r="AP32" s="54"/>
      <c r="AQ32" s="54"/>
      <c r="AR32" s="54"/>
      <c r="AS32" s="54"/>
      <c r="AT32" s="54"/>
      <c r="AU32" s="54"/>
      <c r="AV32" s="54"/>
      <c r="AW32" s="54"/>
      <c r="AX32" s="54"/>
      <c r="AY32" s="54"/>
      <c r="AZ32" s="54"/>
      <c r="BA32" s="54"/>
      <c r="BB32" s="54"/>
      <c r="BC32" s="54"/>
      <c r="BD32" s="55"/>
      <c r="BE32" s="51"/>
      <c r="BF32" s="56"/>
      <c r="BG32" s="56"/>
      <c r="BH32" s="56"/>
      <c r="BI32" s="57"/>
      <c r="BJ32" s="57"/>
      <c r="BK32" s="57"/>
      <c r="BL32" s="57"/>
      <c r="BM32" s="57"/>
      <c r="BN32" s="57"/>
      <c r="BO32" s="57"/>
      <c r="BP32" s="57"/>
      <c r="BQ32" s="58"/>
      <c r="BR32" s="58"/>
      <c r="BS32" s="59"/>
      <c r="BT32" s="189"/>
      <c r="BU32" s="190"/>
      <c r="BV32" s="190"/>
      <c r="BW32" s="190"/>
      <c r="BX32" s="190"/>
      <c r="BY32" s="189"/>
      <c r="BZ32" s="190"/>
      <c r="CA32" s="190"/>
      <c r="CB32" s="190"/>
      <c r="CC32" s="191"/>
      <c r="CD32" s="190"/>
      <c r="CE32" s="190"/>
      <c r="CF32" s="190"/>
      <c r="CG32" s="190"/>
      <c r="CH32" s="191"/>
      <c r="CI32" s="115"/>
      <c r="CJ32" s="116"/>
      <c r="CK32" s="116"/>
      <c r="CL32" s="116"/>
      <c r="CM32" s="116"/>
      <c r="CN32" s="116"/>
      <c r="CO32" s="116"/>
      <c r="CP32" s="116"/>
      <c r="CQ32" s="116"/>
      <c r="CR32" s="116"/>
      <c r="CS32" s="116"/>
      <c r="CT32" s="117"/>
      <c r="CU32" s="10"/>
      <c r="CV32" s="10"/>
      <c r="CW32" s="10"/>
      <c r="CX32" s="10"/>
      <c r="CY32" s="13"/>
      <c r="CZ32" s="13"/>
      <c r="DA32" s="13"/>
      <c r="DB32" s="10"/>
      <c r="DC32" s="15"/>
      <c r="DD32" s="15">
        <v>9</v>
      </c>
      <c r="DE32" s="15">
        <v>9</v>
      </c>
      <c r="DF32" s="15">
        <v>9</v>
      </c>
    </row>
    <row r="33" spans="2:111" ht="8.1" customHeight="1">
      <c r="B33" s="143"/>
      <c r="C33" s="144"/>
      <c r="D33" s="248"/>
      <c r="E33" s="262"/>
      <c r="F33" s="279"/>
      <c r="G33" s="249"/>
      <c r="H33" s="249"/>
      <c r="I33" s="249"/>
      <c r="J33" s="249"/>
      <c r="K33" s="258"/>
      <c r="L33" s="267"/>
      <c r="M33" s="267"/>
      <c r="N33" s="267"/>
      <c r="O33" s="267"/>
      <c r="P33" s="267"/>
      <c r="Q33" s="267"/>
      <c r="R33" s="267"/>
      <c r="S33" s="267"/>
      <c r="T33" s="267"/>
      <c r="U33" s="254"/>
      <c r="V33" s="254"/>
      <c r="W33" s="254"/>
      <c r="X33" s="254"/>
      <c r="Y33" s="254"/>
      <c r="Z33" s="254"/>
      <c r="AA33" s="254"/>
      <c r="AB33" s="254"/>
      <c r="AC33" s="254"/>
      <c r="AD33" s="254"/>
      <c r="AE33" s="254"/>
      <c r="AF33" s="254"/>
      <c r="AG33" s="254"/>
      <c r="AH33" s="248" t="s">
        <v>51</v>
      </c>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58"/>
      <c r="BE33" s="240" t="s">
        <v>127</v>
      </c>
      <c r="BF33" s="241"/>
      <c r="BG33" s="241"/>
      <c r="BH33" s="241"/>
      <c r="BI33" s="241"/>
      <c r="BJ33" s="380"/>
      <c r="BK33" s="380"/>
      <c r="BL33" s="380"/>
      <c r="BM33" s="380"/>
      <c r="BN33" s="380"/>
      <c r="BO33" s="380"/>
      <c r="BP33" s="380"/>
      <c r="BQ33" s="241" t="s">
        <v>113</v>
      </c>
      <c r="BR33" s="241"/>
      <c r="BS33" s="381"/>
      <c r="BT33" s="189"/>
      <c r="BU33" s="190"/>
      <c r="BV33" s="190"/>
      <c r="BW33" s="190"/>
      <c r="BX33" s="190"/>
      <c r="BY33" s="189"/>
      <c r="BZ33" s="190"/>
      <c r="CA33" s="190"/>
      <c r="CB33" s="190"/>
      <c r="CC33" s="191"/>
      <c r="CD33" s="190"/>
      <c r="CE33" s="190"/>
      <c r="CF33" s="190"/>
      <c r="CG33" s="190"/>
      <c r="CH33" s="191"/>
      <c r="CI33" s="115"/>
      <c r="CJ33" s="116"/>
      <c r="CK33" s="116"/>
      <c r="CL33" s="116"/>
      <c r="CM33" s="116"/>
      <c r="CN33" s="116"/>
      <c r="CO33" s="116"/>
      <c r="CP33" s="116"/>
      <c r="CQ33" s="116"/>
      <c r="CR33" s="116"/>
      <c r="CS33" s="116"/>
      <c r="CT33" s="117"/>
      <c r="CU33" s="10"/>
      <c r="CV33" s="10"/>
      <c r="CW33" s="10"/>
      <c r="CX33" s="10"/>
      <c r="CY33" s="10"/>
      <c r="CZ33" s="10"/>
      <c r="DA33" s="10"/>
      <c r="DB33" s="10"/>
      <c r="DC33" s="15"/>
      <c r="DD33" s="15">
        <v>10</v>
      </c>
      <c r="DE33" s="15">
        <v>10</v>
      </c>
      <c r="DF33" s="15">
        <v>10</v>
      </c>
    </row>
    <row r="34" spans="2:111" ht="8.1" customHeight="1">
      <c r="B34" s="143"/>
      <c r="C34" s="144"/>
      <c r="D34" s="248"/>
      <c r="E34" s="262"/>
      <c r="F34" s="279"/>
      <c r="G34" s="249"/>
      <c r="H34" s="249"/>
      <c r="I34" s="249"/>
      <c r="J34" s="249"/>
      <c r="K34" s="258"/>
      <c r="L34" s="267"/>
      <c r="M34" s="267"/>
      <c r="N34" s="267"/>
      <c r="O34" s="267"/>
      <c r="P34" s="267"/>
      <c r="Q34" s="267"/>
      <c r="R34" s="267"/>
      <c r="S34" s="267"/>
      <c r="T34" s="267"/>
      <c r="U34" s="254"/>
      <c r="V34" s="254"/>
      <c r="W34" s="254"/>
      <c r="X34" s="254"/>
      <c r="Y34" s="254"/>
      <c r="Z34" s="254"/>
      <c r="AA34" s="254"/>
      <c r="AB34" s="254"/>
      <c r="AC34" s="254"/>
      <c r="AD34" s="254"/>
      <c r="AE34" s="254"/>
      <c r="AF34" s="254"/>
      <c r="AG34" s="254"/>
      <c r="AH34" s="248"/>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58"/>
      <c r="BE34" s="96"/>
      <c r="BF34" s="97"/>
      <c r="BG34" s="97"/>
      <c r="BH34" s="97"/>
      <c r="BI34" s="97"/>
      <c r="BJ34" s="142"/>
      <c r="BK34" s="142"/>
      <c r="BL34" s="142"/>
      <c r="BM34" s="142"/>
      <c r="BN34" s="142"/>
      <c r="BO34" s="142"/>
      <c r="BP34" s="142"/>
      <c r="BQ34" s="97"/>
      <c r="BR34" s="97"/>
      <c r="BS34" s="283"/>
      <c r="BT34" s="189"/>
      <c r="BU34" s="190"/>
      <c r="BV34" s="190"/>
      <c r="BW34" s="190"/>
      <c r="BX34" s="190"/>
      <c r="BY34" s="189"/>
      <c r="BZ34" s="190"/>
      <c r="CA34" s="190"/>
      <c r="CB34" s="190"/>
      <c r="CC34" s="191"/>
      <c r="CD34" s="190"/>
      <c r="CE34" s="190"/>
      <c r="CF34" s="190"/>
      <c r="CG34" s="190"/>
      <c r="CH34" s="191"/>
      <c r="CI34" s="115"/>
      <c r="CJ34" s="116"/>
      <c r="CK34" s="116"/>
      <c r="CL34" s="116"/>
      <c r="CM34" s="116"/>
      <c r="CN34" s="116"/>
      <c r="CO34" s="116"/>
      <c r="CP34" s="116"/>
      <c r="CQ34" s="116"/>
      <c r="CR34" s="116"/>
      <c r="CS34" s="116"/>
      <c r="CT34" s="117"/>
      <c r="CU34" s="10"/>
      <c r="CV34" s="10"/>
      <c r="CW34" s="10"/>
      <c r="CX34" s="10"/>
      <c r="CY34" s="10"/>
      <c r="CZ34" s="10"/>
      <c r="DA34" s="10"/>
      <c r="DB34" s="10"/>
      <c r="DC34" s="15"/>
      <c r="DD34" s="15">
        <v>11</v>
      </c>
      <c r="DE34" s="15">
        <v>11</v>
      </c>
      <c r="DF34" s="15">
        <v>11</v>
      </c>
    </row>
    <row r="35" spans="2:111" ht="8.1" customHeight="1">
      <c r="B35" s="143"/>
      <c r="C35" s="144"/>
      <c r="D35" s="248"/>
      <c r="E35" s="262"/>
      <c r="F35" s="279"/>
      <c r="G35" s="249"/>
      <c r="H35" s="249"/>
      <c r="I35" s="249"/>
      <c r="J35" s="249"/>
      <c r="K35" s="258"/>
      <c r="L35" s="267"/>
      <c r="M35" s="267"/>
      <c r="N35" s="267"/>
      <c r="O35" s="267"/>
      <c r="P35" s="267"/>
      <c r="Q35" s="267"/>
      <c r="R35" s="267"/>
      <c r="S35" s="267"/>
      <c r="T35" s="267"/>
      <c r="U35" s="254"/>
      <c r="V35" s="254"/>
      <c r="W35" s="254"/>
      <c r="X35" s="254"/>
      <c r="Y35" s="254"/>
      <c r="Z35" s="254"/>
      <c r="AA35" s="254"/>
      <c r="AB35" s="254"/>
      <c r="AC35" s="254"/>
      <c r="AD35" s="254"/>
      <c r="AE35" s="254"/>
      <c r="AF35" s="254"/>
      <c r="AG35" s="254"/>
      <c r="AH35" s="248"/>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58"/>
      <c r="BE35" s="60"/>
      <c r="BF35" s="47"/>
      <c r="BG35" s="47"/>
      <c r="BH35" s="47"/>
      <c r="BI35" s="47"/>
      <c r="BJ35" s="47"/>
      <c r="BK35" s="47"/>
      <c r="BL35" s="47"/>
      <c r="BM35" s="46"/>
      <c r="BN35" s="46"/>
      <c r="BO35" s="46"/>
      <c r="BP35" s="47"/>
      <c r="BQ35" s="47"/>
      <c r="BR35" s="47"/>
      <c r="BS35" s="48"/>
      <c r="BT35" s="189"/>
      <c r="BU35" s="190"/>
      <c r="BV35" s="190"/>
      <c r="BW35" s="190"/>
      <c r="BX35" s="190"/>
      <c r="BY35" s="189"/>
      <c r="BZ35" s="190"/>
      <c r="CA35" s="190"/>
      <c r="CB35" s="190"/>
      <c r="CC35" s="191"/>
      <c r="CD35" s="190"/>
      <c r="CE35" s="190"/>
      <c r="CF35" s="190"/>
      <c r="CG35" s="190"/>
      <c r="CH35" s="191"/>
      <c r="CI35" s="118"/>
      <c r="CJ35" s="119"/>
      <c r="CK35" s="119"/>
      <c r="CL35" s="119"/>
      <c r="CM35" s="119"/>
      <c r="CN35" s="119"/>
      <c r="CO35" s="119"/>
      <c r="CP35" s="119"/>
      <c r="CQ35" s="119"/>
      <c r="CR35" s="119"/>
      <c r="CS35" s="119"/>
      <c r="CT35" s="120"/>
      <c r="CU35" s="10"/>
      <c r="CV35" s="10"/>
      <c r="CW35" s="10"/>
      <c r="CX35" s="10"/>
      <c r="CY35" s="10"/>
      <c r="CZ35" s="10"/>
      <c r="DA35" s="10"/>
      <c r="DB35" s="10"/>
      <c r="DC35" s="15"/>
      <c r="DD35" s="15">
        <v>12</v>
      </c>
      <c r="DE35" s="15">
        <v>12</v>
      </c>
      <c r="DF35" s="15">
        <v>12</v>
      </c>
    </row>
    <row r="36" spans="2:111" ht="8.1" customHeight="1">
      <c r="B36" s="143"/>
      <c r="C36" s="144"/>
      <c r="D36" s="248"/>
      <c r="E36" s="262"/>
      <c r="F36" s="279"/>
      <c r="G36" s="249"/>
      <c r="H36" s="249"/>
      <c r="I36" s="249"/>
      <c r="J36" s="249"/>
      <c r="K36" s="258"/>
      <c r="L36" s="268" t="s">
        <v>140</v>
      </c>
      <c r="M36" s="269"/>
      <c r="N36" s="269"/>
      <c r="O36" s="269"/>
      <c r="P36" s="269"/>
      <c r="Q36" s="269"/>
      <c r="R36" s="269"/>
      <c r="S36" s="269"/>
      <c r="T36" s="270"/>
      <c r="U36" s="268" t="s">
        <v>144</v>
      </c>
      <c r="V36" s="269"/>
      <c r="W36" s="269"/>
      <c r="X36" s="269"/>
      <c r="Y36" s="269"/>
      <c r="Z36" s="269"/>
      <c r="AA36" s="269"/>
      <c r="AB36" s="269"/>
      <c r="AC36" s="269"/>
      <c r="AD36" s="269"/>
      <c r="AE36" s="269"/>
      <c r="AF36" s="269"/>
      <c r="AG36" s="270"/>
      <c r="AH36" s="268" t="s">
        <v>147</v>
      </c>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70"/>
      <c r="BE36" s="242" t="s">
        <v>60</v>
      </c>
      <c r="BF36" s="243"/>
      <c r="BG36" s="243"/>
      <c r="BH36" s="243"/>
      <c r="BI36" s="243"/>
      <c r="BJ36" s="243"/>
      <c r="BK36" s="243"/>
      <c r="BL36" s="243"/>
      <c r="BM36" s="61"/>
      <c r="BN36" s="61"/>
      <c r="BO36" s="61"/>
      <c r="BP36" s="61"/>
      <c r="BQ36" s="62"/>
      <c r="BR36" s="62"/>
      <c r="BS36" s="63"/>
      <c r="BT36" s="186" t="str">
        <f>IF(BF38="","",IF(BF38&lt;=0.4,"○",""))</f>
        <v/>
      </c>
      <c r="BU36" s="187"/>
      <c r="BV36" s="187"/>
      <c r="BW36" s="187"/>
      <c r="BX36" s="302"/>
      <c r="BY36" s="186" t="str">
        <f>IF(BF38="","",IF(AND(BF38&gt;0.4,BF38&lt;=0.45),"○",""))</f>
        <v/>
      </c>
      <c r="BZ36" s="187"/>
      <c r="CA36" s="187"/>
      <c r="CB36" s="187"/>
      <c r="CC36" s="188"/>
      <c r="CD36" s="187" t="str">
        <f>IF(BF38="","",IF(BF38&gt;0.45,"○",""))</f>
        <v/>
      </c>
      <c r="CE36" s="187"/>
      <c r="CF36" s="187"/>
      <c r="CG36" s="187"/>
      <c r="CH36" s="188"/>
      <c r="CI36" s="112" t="s">
        <v>123</v>
      </c>
      <c r="CJ36" s="113"/>
      <c r="CK36" s="113"/>
      <c r="CL36" s="113"/>
      <c r="CM36" s="113"/>
      <c r="CN36" s="113"/>
      <c r="CO36" s="113"/>
      <c r="CP36" s="113"/>
      <c r="CQ36" s="113"/>
      <c r="CR36" s="113"/>
      <c r="CS36" s="113"/>
      <c r="CT36" s="114"/>
      <c r="CU36" s="10"/>
      <c r="CV36" s="10"/>
      <c r="CW36" s="10"/>
      <c r="CX36" s="10"/>
      <c r="CY36" s="10"/>
      <c r="CZ36" s="10"/>
      <c r="DA36" s="10"/>
      <c r="DB36" s="10"/>
      <c r="DC36" s="15"/>
      <c r="DD36" s="15">
        <v>13</v>
      </c>
      <c r="DE36" s="15"/>
      <c r="DF36" s="15">
        <v>13</v>
      </c>
    </row>
    <row r="37" spans="2:111" ht="8.1" customHeight="1">
      <c r="B37" s="143"/>
      <c r="C37" s="144"/>
      <c r="D37" s="248"/>
      <c r="E37" s="262"/>
      <c r="F37" s="279"/>
      <c r="G37" s="249"/>
      <c r="H37" s="249"/>
      <c r="I37" s="249"/>
      <c r="J37" s="249"/>
      <c r="K37" s="258"/>
      <c r="L37" s="248"/>
      <c r="M37" s="249"/>
      <c r="N37" s="249"/>
      <c r="O37" s="249"/>
      <c r="P37" s="249"/>
      <c r="Q37" s="249"/>
      <c r="R37" s="249"/>
      <c r="S37" s="249"/>
      <c r="T37" s="258"/>
      <c r="U37" s="248"/>
      <c r="V37" s="249"/>
      <c r="W37" s="249"/>
      <c r="X37" s="249"/>
      <c r="Y37" s="249"/>
      <c r="Z37" s="249"/>
      <c r="AA37" s="249"/>
      <c r="AB37" s="249"/>
      <c r="AC37" s="249"/>
      <c r="AD37" s="249"/>
      <c r="AE37" s="249"/>
      <c r="AF37" s="249"/>
      <c r="AG37" s="258"/>
      <c r="AH37" s="248"/>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58"/>
      <c r="BE37" s="244"/>
      <c r="BF37" s="138"/>
      <c r="BG37" s="138"/>
      <c r="BH37" s="138"/>
      <c r="BI37" s="138"/>
      <c r="BJ37" s="138"/>
      <c r="BK37" s="138"/>
      <c r="BL37" s="138"/>
      <c r="BM37" s="64"/>
      <c r="BN37" s="64"/>
      <c r="BO37" s="64"/>
      <c r="BP37" s="64"/>
      <c r="BQ37" s="65"/>
      <c r="BR37" s="65"/>
      <c r="BS37" s="66"/>
      <c r="BT37" s="189"/>
      <c r="BU37" s="190"/>
      <c r="BV37" s="190"/>
      <c r="BW37" s="190"/>
      <c r="BX37" s="303"/>
      <c r="BY37" s="189"/>
      <c r="BZ37" s="190"/>
      <c r="CA37" s="190"/>
      <c r="CB37" s="190"/>
      <c r="CC37" s="191"/>
      <c r="CD37" s="190"/>
      <c r="CE37" s="190"/>
      <c r="CF37" s="190"/>
      <c r="CG37" s="190"/>
      <c r="CH37" s="191"/>
      <c r="CI37" s="115"/>
      <c r="CJ37" s="116"/>
      <c r="CK37" s="116"/>
      <c r="CL37" s="116"/>
      <c r="CM37" s="116"/>
      <c r="CN37" s="116"/>
      <c r="CO37" s="116"/>
      <c r="CP37" s="116"/>
      <c r="CQ37" s="116"/>
      <c r="CR37" s="116"/>
      <c r="CS37" s="116"/>
      <c r="CT37" s="117"/>
      <c r="CU37" s="10"/>
      <c r="CV37" s="10"/>
      <c r="CW37" s="10"/>
      <c r="CX37" s="10"/>
      <c r="CY37" s="13" t="s">
        <v>118</v>
      </c>
      <c r="CZ37" s="13" t="s">
        <v>119</v>
      </c>
      <c r="DA37" s="13" t="s">
        <v>120</v>
      </c>
      <c r="DB37" s="10"/>
      <c r="DC37" s="15"/>
      <c r="DD37" s="15">
        <v>14</v>
      </c>
      <c r="DE37" s="15"/>
      <c r="DF37" s="15">
        <v>14</v>
      </c>
    </row>
    <row r="38" spans="2:111" ht="8.1" customHeight="1">
      <c r="B38" s="143"/>
      <c r="C38" s="144"/>
      <c r="D38" s="248"/>
      <c r="E38" s="262"/>
      <c r="F38" s="279"/>
      <c r="G38" s="249"/>
      <c r="H38" s="249"/>
      <c r="I38" s="249"/>
      <c r="J38" s="249"/>
      <c r="K38" s="258"/>
      <c r="L38" s="248"/>
      <c r="M38" s="249"/>
      <c r="N38" s="249"/>
      <c r="O38" s="249"/>
      <c r="P38" s="249"/>
      <c r="Q38" s="249"/>
      <c r="R38" s="249"/>
      <c r="S38" s="249"/>
      <c r="T38" s="258"/>
      <c r="U38" s="248"/>
      <c r="V38" s="249"/>
      <c r="W38" s="249"/>
      <c r="X38" s="249"/>
      <c r="Y38" s="249"/>
      <c r="Z38" s="249"/>
      <c r="AA38" s="249"/>
      <c r="AB38" s="249"/>
      <c r="AC38" s="249"/>
      <c r="AD38" s="249"/>
      <c r="AE38" s="249"/>
      <c r="AF38" s="249"/>
      <c r="AG38" s="258"/>
      <c r="AH38" s="271" t="s">
        <v>77</v>
      </c>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3"/>
      <c r="BE38" s="67"/>
      <c r="BF38" s="136"/>
      <c r="BG38" s="136"/>
      <c r="BH38" s="136"/>
      <c r="BI38" s="136"/>
      <c r="BJ38" s="136"/>
      <c r="BK38" s="136"/>
      <c r="BL38" s="136"/>
      <c r="BM38" s="136"/>
      <c r="BN38" s="136"/>
      <c r="BO38" s="138" t="s">
        <v>61</v>
      </c>
      <c r="BP38" s="138"/>
      <c r="BQ38" s="138"/>
      <c r="BR38" s="138"/>
      <c r="BS38" s="66"/>
      <c r="BT38" s="189"/>
      <c r="BU38" s="190"/>
      <c r="BV38" s="190"/>
      <c r="BW38" s="190"/>
      <c r="BX38" s="303"/>
      <c r="BY38" s="189"/>
      <c r="BZ38" s="190"/>
      <c r="CA38" s="190"/>
      <c r="CB38" s="190"/>
      <c r="CC38" s="191"/>
      <c r="CD38" s="190"/>
      <c r="CE38" s="190"/>
      <c r="CF38" s="190"/>
      <c r="CG38" s="190"/>
      <c r="CH38" s="191"/>
      <c r="CI38" s="115"/>
      <c r="CJ38" s="116"/>
      <c r="CK38" s="116"/>
      <c r="CL38" s="116"/>
      <c r="CM38" s="116"/>
      <c r="CN38" s="116"/>
      <c r="CO38" s="116"/>
      <c r="CP38" s="116"/>
      <c r="CQ38" s="116"/>
      <c r="CR38" s="116"/>
      <c r="CS38" s="116"/>
      <c r="CT38" s="117"/>
      <c r="CU38" s="10"/>
      <c r="CV38" s="10"/>
      <c r="CW38" s="10"/>
      <c r="CX38" s="10"/>
      <c r="CY38" s="13" t="str">
        <f>IF(OR(BJ33="",BF30=""),"",IF(BF30&lt;=AO30,"○","×"))</f>
        <v/>
      </c>
      <c r="CZ38" s="13" t="str">
        <f>IF(OR(BF30="",BJ33=""),"",IF(((BF30-BJ33)&lt;=CZ40),"○","×"))</f>
        <v/>
      </c>
      <c r="DA38" s="13" t="str">
        <f>IF(OR(CY38="",CZ38=""),"",IF(AND(CY38="○",CZ38="○"),"○","×"))</f>
        <v/>
      </c>
      <c r="DB38" s="10"/>
      <c r="DC38" s="15"/>
      <c r="DD38" s="15">
        <v>15</v>
      </c>
      <c r="DE38" s="15"/>
      <c r="DF38" s="15">
        <v>15</v>
      </c>
    </row>
    <row r="39" spans="2:111" ht="8.1" customHeight="1">
      <c r="B39" s="143"/>
      <c r="C39" s="144"/>
      <c r="D39" s="248"/>
      <c r="E39" s="262"/>
      <c r="F39" s="279"/>
      <c r="G39" s="249"/>
      <c r="H39" s="249"/>
      <c r="I39" s="249"/>
      <c r="J39" s="249"/>
      <c r="K39" s="258"/>
      <c r="L39" s="248"/>
      <c r="M39" s="249"/>
      <c r="N39" s="249"/>
      <c r="O39" s="249"/>
      <c r="P39" s="249"/>
      <c r="Q39" s="249"/>
      <c r="R39" s="249"/>
      <c r="S39" s="249"/>
      <c r="T39" s="258"/>
      <c r="U39" s="248"/>
      <c r="V39" s="249"/>
      <c r="W39" s="249"/>
      <c r="X39" s="249"/>
      <c r="Y39" s="249"/>
      <c r="Z39" s="249"/>
      <c r="AA39" s="249"/>
      <c r="AB39" s="249"/>
      <c r="AC39" s="249"/>
      <c r="AD39" s="249"/>
      <c r="AE39" s="249"/>
      <c r="AF39" s="249"/>
      <c r="AG39" s="258"/>
      <c r="AH39" s="271"/>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3"/>
      <c r="BE39" s="67"/>
      <c r="BF39" s="137"/>
      <c r="BG39" s="137"/>
      <c r="BH39" s="137"/>
      <c r="BI39" s="137"/>
      <c r="BJ39" s="137"/>
      <c r="BK39" s="137"/>
      <c r="BL39" s="137"/>
      <c r="BM39" s="137"/>
      <c r="BN39" s="137"/>
      <c r="BO39" s="138"/>
      <c r="BP39" s="138"/>
      <c r="BQ39" s="138"/>
      <c r="BR39" s="138"/>
      <c r="BS39" s="66"/>
      <c r="BT39" s="189"/>
      <c r="BU39" s="190"/>
      <c r="BV39" s="190"/>
      <c r="BW39" s="190"/>
      <c r="BX39" s="303"/>
      <c r="BY39" s="189"/>
      <c r="BZ39" s="190"/>
      <c r="CA39" s="190"/>
      <c r="CB39" s="190"/>
      <c r="CC39" s="191"/>
      <c r="CD39" s="190"/>
      <c r="CE39" s="190"/>
      <c r="CF39" s="190"/>
      <c r="CG39" s="190"/>
      <c r="CH39" s="191"/>
      <c r="CI39" s="115"/>
      <c r="CJ39" s="116"/>
      <c r="CK39" s="116"/>
      <c r="CL39" s="116"/>
      <c r="CM39" s="116"/>
      <c r="CN39" s="116"/>
      <c r="CO39" s="116"/>
      <c r="CP39" s="116"/>
      <c r="CQ39" s="116"/>
      <c r="CR39" s="116"/>
      <c r="CS39" s="116"/>
      <c r="CT39" s="117"/>
      <c r="CU39" s="10"/>
      <c r="CV39" s="10"/>
      <c r="CW39" s="10"/>
      <c r="CX39" s="10"/>
      <c r="CY39" s="13"/>
      <c r="CZ39" s="13"/>
      <c r="DA39" s="13"/>
      <c r="DB39" s="10"/>
      <c r="DC39" s="15"/>
      <c r="DD39" s="15">
        <v>16</v>
      </c>
      <c r="DE39" s="15"/>
      <c r="DF39" s="15">
        <v>16</v>
      </c>
    </row>
    <row r="40" spans="2:111" ht="8.1" customHeight="1">
      <c r="B40" s="146"/>
      <c r="C40" s="147"/>
      <c r="D40" s="263"/>
      <c r="E40" s="264"/>
      <c r="F40" s="285"/>
      <c r="G40" s="286"/>
      <c r="H40" s="286"/>
      <c r="I40" s="286"/>
      <c r="J40" s="286"/>
      <c r="K40" s="287"/>
      <c r="L40" s="248"/>
      <c r="M40" s="249"/>
      <c r="N40" s="249"/>
      <c r="O40" s="249"/>
      <c r="P40" s="249"/>
      <c r="Q40" s="249"/>
      <c r="R40" s="249"/>
      <c r="S40" s="249"/>
      <c r="T40" s="258"/>
      <c r="U40" s="248"/>
      <c r="V40" s="249"/>
      <c r="W40" s="249"/>
      <c r="X40" s="249"/>
      <c r="Y40" s="249"/>
      <c r="Z40" s="249"/>
      <c r="AA40" s="249"/>
      <c r="AB40" s="249"/>
      <c r="AC40" s="249"/>
      <c r="AD40" s="249"/>
      <c r="AE40" s="249"/>
      <c r="AF40" s="249"/>
      <c r="AG40" s="258"/>
      <c r="AH40" s="274"/>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6"/>
      <c r="BE40" s="67"/>
      <c r="BF40" s="65"/>
      <c r="BG40" s="65"/>
      <c r="BH40" s="65"/>
      <c r="BI40" s="68"/>
      <c r="BJ40" s="68"/>
      <c r="BK40" s="68"/>
      <c r="BL40" s="68"/>
      <c r="BM40" s="68"/>
      <c r="BN40" s="68"/>
      <c r="BO40" s="68"/>
      <c r="BP40" s="68"/>
      <c r="BQ40" s="68"/>
      <c r="BR40" s="68"/>
      <c r="BS40" s="69"/>
      <c r="BT40" s="189"/>
      <c r="BU40" s="190"/>
      <c r="BV40" s="190"/>
      <c r="BW40" s="190"/>
      <c r="BX40" s="303"/>
      <c r="BY40" s="189"/>
      <c r="BZ40" s="190"/>
      <c r="CA40" s="190"/>
      <c r="CB40" s="190"/>
      <c r="CC40" s="191"/>
      <c r="CD40" s="190"/>
      <c r="CE40" s="190"/>
      <c r="CF40" s="190"/>
      <c r="CG40" s="190"/>
      <c r="CH40" s="191"/>
      <c r="CI40" s="118"/>
      <c r="CJ40" s="119"/>
      <c r="CK40" s="119"/>
      <c r="CL40" s="119"/>
      <c r="CM40" s="119"/>
      <c r="CN40" s="119"/>
      <c r="CO40" s="119"/>
      <c r="CP40" s="119"/>
      <c r="CQ40" s="119"/>
      <c r="CR40" s="119"/>
      <c r="CS40" s="119"/>
      <c r="CT40" s="120"/>
      <c r="CU40" s="10"/>
      <c r="CV40" s="10"/>
      <c r="CW40" s="10"/>
      <c r="CX40" s="10"/>
      <c r="CY40" s="13" t="s">
        <v>121</v>
      </c>
      <c r="CZ40" s="13">
        <f>AO30*0.15</f>
        <v>0</v>
      </c>
      <c r="DA40" s="13"/>
      <c r="DB40" s="10"/>
      <c r="DC40" s="15"/>
      <c r="DD40" s="15">
        <v>17</v>
      </c>
      <c r="DE40" s="15"/>
      <c r="DF40" s="15">
        <v>17</v>
      </c>
    </row>
    <row r="41" spans="2:111" ht="8.1" customHeight="1">
      <c r="B41" s="143" t="s">
        <v>29</v>
      </c>
      <c r="C41" s="144"/>
      <c r="D41" s="248" t="s">
        <v>138</v>
      </c>
      <c r="E41" s="249"/>
      <c r="F41" s="249"/>
      <c r="G41" s="249"/>
      <c r="H41" s="249"/>
      <c r="I41" s="249"/>
      <c r="J41" s="249"/>
      <c r="K41" s="258"/>
      <c r="L41" s="246" t="s">
        <v>26</v>
      </c>
      <c r="M41" s="247"/>
      <c r="N41" s="247"/>
      <c r="O41" s="247"/>
      <c r="P41" s="247"/>
      <c r="Q41" s="247"/>
      <c r="R41" s="247"/>
      <c r="S41" s="247"/>
      <c r="T41" s="257"/>
      <c r="U41" s="246" t="s">
        <v>143</v>
      </c>
      <c r="V41" s="247"/>
      <c r="W41" s="247"/>
      <c r="X41" s="247"/>
      <c r="Y41" s="247"/>
      <c r="Z41" s="247"/>
      <c r="AA41" s="247"/>
      <c r="AB41" s="247"/>
      <c r="AC41" s="247"/>
      <c r="AD41" s="247"/>
      <c r="AE41" s="247"/>
      <c r="AF41" s="247"/>
      <c r="AG41" s="257"/>
      <c r="AH41" s="246" t="s">
        <v>148</v>
      </c>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57"/>
      <c r="BE41" s="217"/>
      <c r="BF41" s="385"/>
      <c r="BG41" s="385"/>
      <c r="BH41" s="385"/>
      <c r="BI41" s="385"/>
      <c r="BJ41" s="385"/>
      <c r="BK41" s="385"/>
      <c r="BL41" s="385"/>
      <c r="BM41" s="385"/>
      <c r="BN41" s="385"/>
      <c r="BO41" s="385"/>
      <c r="BP41" s="385"/>
      <c r="BQ41" s="385"/>
      <c r="BR41" s="385"/>
      <c r="BS41" s="386"/>
      <c r="BT41" s="344"/>
      <c r="BU41" s="323"/>
      <c r="BV41" s="323"/>
      <c r="BW41" s="323"/>
      <c r="BX41" s="324"/>
      <c r="BY41" s="345" t="s">
        <v>58</v>
      </c>
      <c r="BZ41" s="306"/>
      <c r="CA41" s="306"/>
      <c r="CB41" s="306"/>
      <c r="CC41" s="328"/>
      <c r="CD41" s="323"/>
      <c r="CE41" s="323"/>
      <c r="CF41" s="323"/>
      <c r="CG41" s="323"/>
      <c r="CH41" s="350"/>
      <c r="CI41" s="103" t="s">
        <v>117</v>
      </c>
      <c r="CJ41" s="104"/>
      <c r="CK41" s="104"/>
      <c r="CL41" s="104"/>
      <c r="CM41" s="104"/>
      <c r="CN41" s="104"/>
      <c r="CO41" s="104"/>
      <c r="CP41" s="104"/>
      <c r="CQ41" s="104"/>
      <c r="CR41" s="104"/>
      <c r="CS41" s="104"/>
      <c r="CT41" s="105"/>
      <c r="CU41" s="10"/>
      <c r="CV41" s="10"/>
      <c r="CW41" s="10"/>
      <c r="CX41" s="10"/>
      <c r="CY41" s="13"/>
      <c r="CZ41" s="13"/>
      <c r="DA41" s="13"/>
      <c r="DB41" s="10"/>
      <c r="DC41" s="15"/>
      <c r="DD41" s="15">
        <v>18</v>
      </c>
      <c r="DE41" s="15"/>
      <c r="DF41" s="15">
        <v>18</v>
      </c>
    </row>
    <row r="42" spans="2:111" ht="8.1" customHeight="1">
      <c r="B42" s="143"/>
      <c r="C42" s="144"/>
      <c r="D42" s="248"/>
      <c r="E42" s="249"/>
      <c r="F42" s="249"/>
      <c r="G42" s="249"/>
      <c r="H42" s="249"/>
      <c r="I42" s="249"/>
      <c r="J42" s="249"/>
      <c r="K42" s="258"/>
      <c r="L42" s="248"/>
      <c r="M42" s="249"/>
      <c r="N42" s="249"/>
      <c r="O42" s="249"/>
      <c r="P42" s="249"/>
      <c r="Q42" s="249"/>
      <c r="R42" s="249"/>
      <c r="S42" s="249"/>
      <c r="T42" s="258"/>
      <c r="U42" s="248"/>
      <c r="V42" s="249"/>
      <c r="W42" s="249"/>
      <c r="X42" s="249"/>
      <c r="Y42" s="249"/>
      <c r="Z42" s="249"/>
      <c r="AA42" s="249"/>
      <c r="AB42" s="249"/>
      <c r="AC42" s="249"/>
      <c r="AD42" s="249"/>
      <c r="AE42" s="249"/>
      <c r="AF42" s="249"/>
      <c r="AG42" s="258"/>
      <c r="AH42" s="248"/>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58"/>
      <c r="BE42" s="96"/>
      <c r="BF42" s="97"/>
      <c r="BG42" s="97"/>
      <c r="BH42" s="97"/>
      <c r="BI42" s="97"/>
      <c r="BJ42" s="97"/>
      <c r="BK42" s="97"/>
      <c r="BL42" s="97"/>
      <c r="BM42" s="97"/>
      <c r="BN42" s="97"/>
      <c r="BO42" s="97"/>
      <c r="BP42" s="97"/>
      <c r="BQ42" s="97"/>
      <c r="BR42" s="97"/>
      <c r="BS42" s="283"/>
      <c r="BT42" s="341"/>
      <c r="BU42" s="215"/>
      <c r="BV42" s="215"/>
      <c r="BW42" s="215"/>
      <c r="BX42" s="325"/>
      <c r="BY42" s="189"/>
      <c r="BZ42" s="190"/>
      <c r="CA42" s="190"/>
      <c r="CB42" s="190"/>
      <c r="CC42" s="191"/>
      <c r="CD42" s="215"/>
      <c r="CE42" s="215"/>
      <c r="CF42" s="215"/>
      <c r="CG42" s="215"/>
      <c r="CH42" s="351"/>
      <c r="CI42" s="106"/>
      <c r="CJ42" s="107"/>
      <c r="CK42" s="107"/>
      <c r="CL42" s="107"/>
      <c r="CM42" s="107"/>
      <c r="CN42" s="107"/>
      <c r="CO42" s="107"/>
      <c r="CP42" s="107"/>
      <c r="CQ42" s="107"/>
      <c r="CR42" s="107"/>
      <c r="CS42" s="107"/>
      <c r="CT42" s="108"/>
      <c r="CU42" s="10"/>
      <c r="CV42" s="10"/>
      <c r="CW42" s="10"/>
      <c r="CX42" s="10"/>
      <c r="CY42" s="10"/>
      <c r="CZ42" s="10"/>
      <c r="DA42" s="10"/>
      <c r="DB42" s="10"/>
      <c r="DC42" s="15"/>
      <c r="DD42" s="15">
        <v>19</v>
      </c>
      <c r="DE42" s="15"/>
      <c r="DF42" s="15">
        <v>19</v>
      </c>
      <c r="DG42" s="3"/>
    </row>
    <row r="43" spans="2:111" ht="8.1" customHeight="1">
      <c r="B43" s="143"/>
      <c r="C43" s="144"/>
      <c r="D43" s="248"/>
      <c r="E43" s="249"/>
      <c r="F43" s="249"/>
      <c r="G43" s="249"/>
      <c r="H43" s="249"/>
      <c r="I43" s="249"/>
      <c r="J43" s="249"/>
      <c r="K43" s="258"/>
      <c r="L43" s="248"/>
      <c r="M43" s="249"/>
      <c r="N43" s="249"/>
      <c r="O43" s="249"/>
      <c r="P43" s="249"/>
      <c r="Q43" s="249"/>
      <c r="R43" s="249"/>
      <c r="S43" s="249"/>
      <c r="T43" s="258"/>
      <c r="U43" s="248"/>
      <c r="V43" s="249"/>
      <c r="W43" s="249"/>
      <c r="X43" s="249"/>
      <c r="Y43" s="249"/>
      <c r="Z43" s="249"/>
      <c r="AA43" s="249"/>
      <c r="AB43" s="249"/>
      <c r="AC43" s="249"/>
      <c r="AD43" s="249"/>
      <c r="AE43" s="249"/>
      <c r="AF43" s="249"/>
      <c r="AG43" s="258"/>
      <c r="AH43" s="248"/>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58"/>
      <c r="BE43" s="96"/>
      <c r="BF43" s="97"/>
      <c r="BG43" s="97"/>
      <c r="BH43" s="97"/>
      <c r="BI43" s="97"/>
      <c r="BJ43" s="97"/>
      <c r="BK43" s="97"/>
      <c r="BL43" s="97"/>
      <c r="BM43" s="97"/>
      <c r="BN43" s="97"/>
      <c r="BO43" s="97"/>
      <c r="BP43" s="97"/>
      <c r="BQ43" s="97"/>
      <c r="BR43" s="97"/>
      <c r="BS43" s="283"/>
      <c r="BT43" s="341"/>
      <c r="BU43" s="215"/>
      <c r="BV43" s="215"/>
      <c r="BW43" s="215"/>
      <c r="BX43" s="325"/>
      <c r="BY43" s="189"/>
      <c r="BZ43" s="190"/>
      <c r="CA43" s="190"/>
      <c r="CB43" s="190"/>
      <c r="CC43" s="191"/>
      <c r="CD43" s="215"/>
      <c r="CE43" s="215"/>
      <c r="CF43" s="215"/>
      <c r="CG43" s="215"/>
      <c r="CH43" s="351"/>
      <c r="CI43" s="106"/>
      <c r="CJ43" s="107"/>
      <c r="CK43" s="107"/>
      <c r="CL43" s="107"/>
      <c r="CM43" s="107"/>
      <c r="CN43" s="107"/>
      <c r="CO43" s="107"/>
      <c r="CP43" s="107"/>
      <c r="CQ43" s="107"/>
      <c r="CR43" s="107"/>
      <c r="CS43" s="107"/>
      <c r="CT43" s="108"/>
      <c r="CU43" s="9"/>
      <c r="CV43" s="9"/>
      <c r="CW43" s="9"/>
      <c r="CX43" s="9"/>
      <c r="CY43" s="9"/>
      <c r="CZ43" s="9"/>
      <c r="DA43" s="9"/>
      <c r="DB43" s="9"/>
      <c r="DC43" s="15"/>
      <c r="DD43" s="15">
        <v>20</v>
      </c>
      <c r="DE43" s="15"/>
      <c r="DF43" s="15">
        <v>20</v>
      </c>
    </row>
    <row r="44" spans="2:111" ht="8.1" customHeight="1">
      <c r="B44" s="143"/>
      <c r="C44" s="144"/>
      <c r="D44" s="248"/>
      <c r="E44" s="249"/>
      <c r="F44" s="249"/>
      <c r="G44" s="249"/>
      <c r="H44" s="249"/>
      <c r="I44" s="249"/>
      <c r="J44" s="249"/>
      <c r="K44" s="258"/>
      <c r="L44" s="248"/>
      <c r="M44" s="249"/>
      <c r="N44" s="249"/>
      <c r="O44" s="249"/>
      <c r="P44" s="249"/>
      <c r="Q44" s="249"/>
      <c r="R44" s="249"/>
      <c r="S44" s="249"/>
      <c r="T44" s="258"/>
      <c r="U44" s="248"/>
      <c r="V44" s="249"/>
      <c r="W44" s="249"/>
      <c r="X44" s="249"/>
      <c r="Y44" s="249"/>
      <c r="Z44" s="249"/>
      <c r="AA44" s="249"/>
      <c r="AB44" s="249"/>
      <c r="AC44" s="249"/>
      <c r="AD44" s="249"/>
      <c r="AE44" s="249"/>
      <c r="AF44" s="249"/>
      <c r="AG44" s="258"/>
      <c r="AH44" s="248" t="s">
        <v>149</v>
      </c>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58"/>
      <c r="BE44" s="96"/>
      <c r="BF44" s="97"/>
      <c r="BG44" s="97"/>
      <c r="BH44" s="97"/>
      <c r="BI44" s="97"/>
      <c r="BJ44" s="97"/>
      <c r="BK44" s="97"/>
      <c r="BL44" s="97"/>
      <c r="BM44" s="97"/>
      <c r="BN44" s="97"/>
      <c r="BO44" s="97"/>
      <c r="BP44" s="97"/>
      <c r="BQ44" s="97"/>
      <c r="BR44" s="97"/>
      <c r="BS44" s="283"/>
      <c r="BT44" s="341"/>
      <c r="BU44" s="215"/>
      <c r="BV44" s="215"/>
      <c r="BW44" s="215"/>
      <c r="BX44" s="325"/>
      <c r="BY44" s="189"/>
      <c r="BZ44" s="190"/>
      <c r="CA44" s="190"/>
      <c r="CB44" s="190"/>
      <c r="CC44" s="191"/>
      <c r="CD44" s="215"/>
      <c r="CE44" s="215"/>
      <c r="CF44" s="215"/>
      <c r="CG44" s="215"/>
      <c r="CH44" s="351"/>
      <c r="CI44" s="106"/>
      <c r="CJ44" s="107"/>
      <c r="CK44" s="107"/>
      <c r="CL44" s="107"/>
      <c r="CM44" s="107"/>
      <c r="CN44" s="107"/>
      <c r="CO44" s="107"/>
      <c r="CP44" s="107"/>
      <c r="CQ44" s="107"/>
      <c r="CR44" s="107"/>
      <c r="CS44" s="107"/>
      <c r="CT44" s="108"/>
      <c r="CU44" s="9"/>
      <c r="CV44" s="9"/>
      <c r="CW44" s="9"/>
      <c r="CX44" s="9"/>
      <c r="CY44" s="9"/>
      <c r="CZ44" s="9"/>
      <c r="DA44" s="9"/>
      <c r="DB44" s="9"/>
      <c r="DC44" s="15"/>
      <c r="DD44" s="15">
        <v>21</v>
      </c>
      <c r="DE44" s="15"/>
      <c r="DF44" s="15">
        <v>21</v>
      </c>
    </row>
    <row r="45" spans="2:111" ht="8.1" customHeight="1">
      <c r="B45" s="143"/>
      <c r="C45" s="144"/>
      <c r="D45" s="248"/>
      <c r="E45" s="249"/>
      <c r="F45" s="249"/>
      <c r="G45" s="249"/>
      <c r="H45" s="249"/>
      <c r="I45" s="249"/>
      <c r="J45" s="249"/>
      <c r="K45" s="258"/>
      <c r="L45" s="248"/>
      <c r="M45" s="249"/>
      <c r="N45" s="249"/>
      <c r="O45" s="249"/>
      <c r="P45" s="249"/>
      <c r="Q45" s="249"/>
      <c r="R45" s="249"/>
      <c r="S45" s="249"/>
      <c r="T45" s="258"/>
      <c r="U45" s="248"/>
      <c r="V45" s="249"/>
      <c r="W45" s="249"/>
      <c r="X45" s="249"/>
      <c r="Y45" s="249"/>
      <c r="Z45" s="249"/>
      <c r="AA45" s="249"/>
      <c r="AB45" s="249"/>
      <c r="AC45" s="249"/>
      <c r="AD45" s="249"/>
      <c r="AE45" s="249"/>
      <c r="AF45" s="249"/>
      <c r="AG45" s="258"/>
      <c r="AH45" s="248"/>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58"/>
      <c r="BE45" s="96"/>
      <c r="BF45" s="97"/>
      <c r="BG45" s="97"/>
      <c r="BH45" s="97"/>
      <c r="BI45" s="97"/>
      <c r="BJ45" s="97"/>
      <c r="BK45" s="97"/>
      <c r="BL45" s="97"/>
      <c r="BM45" s="97"/>
      <c r="BN45" s="97"/>
      <c r="BO45" s="97"/>
      <c r="BP45" s="97"/>
      <c r="BQ45" s="97"/>
      <c r="BR45" s="97"/>
      <c r="BS45" s="283"/>
      <c r="BT45" s="341"/>
      <c r="BU45" s="215"/>
      <c r="BV45" s="215"/>
      <c r="BW45" s="215"/>
      <c r="BX45" s="325"/>
      <c r="BY45" s="189"/>
      <c r="BZ45" s="190"/>
      <c r="CA45" s="190"/>
      <c r="CB45" s="190"/>
      <c r="CC45" s="191"/>
      <c r="CD45" s="215"/>
      <c r="CE45" s="215"/>
      <c r="CF45" s="215"/>
      <c r="CG45" s="215"/>
      <c r="CH45" s="351"/>
      <c r="CI45" s="106"/>
      <c r="CJ45" s="107"/>
      <c r="CK45" s="107"/>
      <c r="CL45" s="107"/>
      <c r="CM45" s="107"/>
      <c r="CN45" s="107"/>
      <c r="CO45" s="107"/>
      <c r="CP45" s="107"/>
      <c r="CQ45" s="107"/>
      <c r="CR45" s="107"/>
      <c r="CS45" s="107"/>
      <c r="CT45" s="108"/>
      <c r="CU45" s="9"/>
      <c r="CV45" s="9"/>
      <c r="CW45" s="9"/>
      <c r="CX45" s="9"/>
      <c r="CY45" s="9"/>
      <c r="CZ45" s="9"/>
      <c r="DA45" s="9"/>
      <c r="DB45" s="9"/>
      <c r="DC45" s="15"/>
      <c r="DD45" s="15">
        <v>22</v>
      </c>
      <c r="DE45" s="15"/>
      <c r="DF45" s="15">
        <v>22</v>
      </c>
    </row>
    <row r="46" spans="2:111" ht="8.1" customHeight="1">
      <c r="B46" s="143"/>
      <c r="C46" s="144"/>
      <c r="D46" s="248"/>
      <c r="E46" s="249"/>
      <c r="F46" s="249"/>
      <c r="G46" s="249"/>
      <c r="H46" s="249"/>
      <c r="I46" s="249"/>
      <c r="J46" s="249"/>
      <c r="K46" s="258"/>
      <c r="L46" s="248"/>
      <c r="M46" s="249"/>
      <c r="N46" s="249"/>
      <c r="O46" s="249"/>
      <c r="P46" s="249"/>
      <c r="Q46" s="249"/>
      <c r="R46" s="249"/>
      <c r="S46" s="249"/>
      <c r="T46" s="258"/>
      <c r="U46" s="248"/>
      <c r="V46" s="249"/>
      <c r="W46" s="249"/>
      <c r="X46" s="249"/>
      <c r="Y46" s="249"/>
      <c r="Z46" s="249"/>
      <c r="AA46" s="249"/>
      <c r="AB46" s="249"/>
      <c r="AC46" s="249"/>
      <c r="AD46" s="249"/>
      <c r="AE46" s="249"/>
      <c r="AF46" s="249"/>
      <c r="AG46" s="258"/>
      <c r="AH46" s="248"/>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58"/>
      <c r="BE46" s="96"/>
      <c r="BF46" s="97"/>
      <c r="BG46" s="97"/>
      <c r="BH46" s="97"/>
      <c r="BI46" s="97"/>
      <c r="BJ46" s="97"/>
      <c r="BK46" s="97"/>
      <c r="BL46" s="97"/>
      <c r="BM46" s="97"/>
      <c r="BN46" s="97"/>
      <c r="BO46" s="97"/>
      <c r="BP46" s="97"/>
      <c r="BQ46" s="97"/>
      <c r="BR46" s="97"/>
      <c r="BS46" s="283"/>
      <c r="BT46" s="341"/>
      <c r="BU46" s="215"/>
      <c r="BV46" s="215"/>
      <c r="BW46" s="215"/>
      <c r="BX46" s="325"/>
      <c r="BY46" s="189"/>
      <c r="BZ46" s="190"/>
      <c r="CA46" s="190"/>
      <c r="CB46" s="190"/>
      <c r="CC46" s="191"/>
      <c r="CD46" s="215"/>
      <c r="CE46" s="215"/>
      <c r="CF46" s="215"/>
      <c r="CG46" s="215"/>
      <c r="CH46" s="351"/>
      <c r="CI46" s="109"/>
      <c r="CJ46" s="110"/>
      <c r="CK46" s="110"/>
      <c r="CL46" s="110"/>
      <c r="CM46" s="110"/>
      <c r="CN46" s="110"/>
      <c r="CO46" s="110"/>
      <c r="CP46" s="110"/>
      <c r="CQ46" s="110"/>
      <c r="CR46" s="110"/>
      <c r="CS46" s="110"/>
      <c r="CT46" s="111"/>
      <c r="CU46" s="9"/>
      <c r="CV46" s="9"/>
      <c r="CW46" s="9"/>
      <c r="CX46" s="9"/>
      <c r="CY46" s="9"/>
      <c r="CZ46" s="9"/>
      <c r="DA46" s="9"/>
      <c r="DB46" s="9"/>
      <c r="DC46" s="15"/>
      <c r="DD46" s="15">
        <v>23</v>
      </c>
      <c r="DE46" s="15"/>
      <c r="DF46" s="15">
        <v>23</v>
      </c>
    </row>
    <row r="47" spans="2:111" ht="8.1" customHeight="1">
      <c r="B47" s="98" t="s">
        <v>34</v>
      </c>
      <c r="C47" s="145"/>
      <c r="D47" s="246" t="s">
        <v>23</v>
      </c>
      <c r="E47" s="247"/>
      <c r="F47" s="247"/>
      <c r="G47" s="247"/>
      <c r="H47" s="247"/>
      <c r="I47" s="247"/>
      <c r="J47" s="247"/>
      <c r="K47" s="257"/>
      <c r="L47" s="289" t="s">
        <v>6</v>
      </c>
      <c r="M47" s="290"/>
      <c r="N47" s="290"/>
      <c r="O47" s="290"/>
      <c r="P47" s="290"/>
      <c r="Q47" s="290"/>
      <c r="R47" s="290"/>
      <c r="S47" s="290"/>
      <c r="T47" s="290"/>
      <c r="U47" s="252" t="s">
        <v>7</v>
      </c>
      <c r="V47" s="253"/>
      <c r="W47" s="253"/>
      <c r="X47" s="253"/>
      <c r="Y47" s="253"/>
      <c r="Z47" s="253"/>
      <c r="AA47" s="253"/>
      <c r="AB47" s="253"/>
      <c r="AC47" s="253"/>
      <c r="AD47" s="253"/>
      <c r="AE47" s="253"/>
      <c r="AF47" s="253"/>
      <c r="AG47" s="253"/>
      <c r="AH47" s="154" t="s">
        <v>27</v>
      </c>
      <c r="AI47" s="155"/>
      <c r="AJ47" s="155"/>
      <c r="AK47" s="155"/>
      <c r="AL47" s="155"/>
      <c r="AM47" s="155"/>
      <c r="AN47" s="155"/>
      <c r="AO47" s="155"/>
      <c r="AP47" s="155"/>
      <c r="AQ47" s="155"/>
      <c r="AR47" s="155"/>
      <c r="AS47" s="155"/>
      <c r="AT47" s="155"/>
      <c r="AU47" s="155"/>
      <c r="AV47" s="155"/>
      <c r="AW47" s="155"/>
      <c r="AX47" s="155"/>
      <c r="AY47" s="155"/>
      <c r="AZ47" s="155"/>
      <c r="BA47" s="330"/>
      <c r="BB47" s="330"/>
      <c r="BC47" s="330"/>
      <c r="BD47" s="331"/>
      <c r="BE47" s="218"/>
      <c r="BF47" s="218"/>
      <c r="BG47" s="218"/>
      <c r="BH47" s="218"/>
      <c r="BI47" s="218"/>
      <c r="BJ47" s="218"/>
      <c r="BK47" s="218"/>
      <c r="BL47" s="218"/>
      <c r="BM47" s="218"/>
      <c r="BN47" s="218"/>
      <c r="BO47" s="218"/>
      <c r="BP47" s="218"/>
      <c r="BQ47" s="218"/>
      <c r="BR47" s="218"/>
      <c r="BS47" s="218"/>
      <c r="BT47" s="344"/>
      <c r="BU47" s="323"/>
      <c r="BV47" s="323"/>
      <c r="BW47" s="323"/>
      <c r="BX47" s="323"/>
      <c r="BY47" s="345" t="s">
        <v>58</v>
      </c>
      <c r="BZ47" s="306"/>
      <c r="CA47" s="306"/>
      <c r="CB47" s="306"/>
      <c r="CC47" s="328"/>
      <c r="CD47" s="323"/>
      <c r="CE47" s="323"/>
      <c r="CF47" s="323"/>
      <c r="CG47" s="323"/>
      <c r="CH47" s="350"/>
      <c r="CI47" s="103" t="s">
        <v>117</v>
      </c>
      <c r="CJ47" s="104"/>
      <c r="CK47" s="104"/>
      <c r="CL47" s="104"/>
      <c r="CM47" s="104"/>
      <c r="CN47" s="104"/>
      <c r="CO47" s="104"/>
      <c r="CP47" s="104"/>
      <c r="CQ47" s="104"/>
      <c r="CR47" s="104"/>
      <c r="CS47" s="104"/>
      <c r="CT47" s="105"/>
      <c r="CU47" s="9"/>
      <c r="CV47" s="9"/>
      <c r="CW47" s="9"/>
      <c r="CX47" s="9"/>
      <c r="CY47" s="9"/>
      <c r="CZ47" s="9"/>
      <c r="DA47" s="9"/>
      <c r="DB47" s="9"/>
      <c r="DC47" s="15"/>
      <c r="DD47" s="15">
        <v>24</v>
      </c>
      <c r="DE47" s="15"/>
      <c r="DF47" s="15">
        <v>24</v>
      </c>
    </row>
    <row r="48" spans="2:111" ht="8.1" customHeight="1">
      <c r="B48" s="143"/>
      <c r="C48" s="144"/>
      <c r="D48" s="248"/>
      <c r="E48" s="249"/>
      <c r="F48" s="249"/>
      <c r="G48" s="249"/>
      <c r="H48" s="249"/>
      <c r="I48" s="249"/>
      <c r="J48" s="249"/>
      <c r="K48" s="258"/>
      <c r="L48" s="267"/>
      <c r="M48" s="291"/>
      <c r="N48" s="291"/>
      <c r="O48" s="291"/>
      <c r="P48" s="291"/>
      <c r="Q48" s="291"/>
      <c r="R48" s="291"/>
      <c r="S48" s="291"/>
      <c r="T48" s="291"/>
      <c r="U48" s="254"/>
      <c r="V48" s="255"/>
      <c r="W48" s="255"/>
      <c r="X48" s="255"/>
      <c r="Y48" s="255"/>
      <c r="Z48" s="255"/>
      <c r="AA48" s="255"/>
      <c r="AB48" s="255"/>
      <c r="AC48" s="255"/>
      <c r="AD48" s="255"/>
      <c r="AE48" s="255"/>
      <c r="AF48" s="255"/>
      <c r="AG48" s="255"/>
      <c r="AH48" s="157"/>
      <c r="AI48" s="158"/>
      <c r="AJ48" s="158"/>
      <c r="AK48" s="158"/>
      <c r="AL48" s="158"/>
      <c r="AM48" s="158"/>
      <c r="AN48" s="158"/>
      <c r="AO48" s="158"/>
      <c r="AP48" s="158"/>
      <c r="AQ48" s="158"/>
      <c r="AR48" s="158"/>
      <c r="AS48" s="158"/>
      <c r="AT48" s="158"/>
      <c r="AU48" s="158"/>
      <c r="AV48" s="158"/>
      <c r="AW48" s="158"/>
      <c r="AX48" s="158"/>
      <c r="AY48" s="158"/>
      <c r="AZ48" s="158"/>
      <c r="BA48" s="332"/>
      <c r="BB48" s="332"/>
      <c r="BC48" s="332"/>
      <c r="BD48" s="333"/>
      <c r="BE48" s="221"/>
      <c r="BF48" s="221"/>
      <c r="BG48" s="221"/>
      <c r="BH48" s="221"/>
      <c r="BI48" s="221"/>
      <c r="BJ48" s="221"/>
      <c r="BK48" s="221"/>
      <c r="BL48" s="221"/>
      <c r="BM48" s="221"/>
      <c r="BN48" s="221"/>
      <c r="BO48" s="221"/>
      <c r="BP48" s="221"/>
      <c r="BQ48" s="221"/>
      <c r="BR48" s="221"/>
      <c r="BS48" s="221"/>
      <c r="BT48" s="341"/>
      <c r="BU48" s="215"/>
      <c r="BV48" s="215"/>
      <c r="BW48" s="215"/>
      <c r="BX48" s="215"/>
      <c r="BY48" s="317"/>
      <c r="BZ48" s="190"/>
      <c r="CA48" s="190"/>
      <c r="CB48" s="190"/>
      <c r="CC48" s="191"/>
      <c r="CD48" s="215"/>
      <c r="CE48" s="215"/>
      <c r="CF48" s="215"/>
      <c r="CG48" s="215"/>
      <c r="CH48" s="351"/>
      <c r="CI48" s="106"/>
      <c r="CJ48" s="107"/>
      <c r="CK48" s="107"/>
      <c r="CL48" s="107"/>
      <c r="CM48" s="107"/>
      <c r="CN48" s="107"/>
      <c r="CO48" s="107"/>
      <c r="CP48" s="107"/>
      <c r="CQ48" s="107"/>
      <c r="CR48" s="107"/>
      <c r="CS48" s="107"/>
      <c r="CT48" s="108"/>
      <c r="CU48" s="9"/>
      <c r="CV48" s="9"/>
      <c r="CW48" s="9"/>
      <c r="CX48" s="9"/>
      <c r="CY48" s="9"/>
      <c r="CZ48" s="9"/>
      <c r="DA48" s="9"/>
      <c r="DB48" s="9"/>
      <c r="DC48" s="15"/>
      <c r="DD48" s="15">
        <v>25</v>
      </c>
      <c r="DE48" s="15"/>
      <c r="DF48" s="15">
        <v>25</v>
      </c>
    </row>
    <row r="49" spans="2:110" ht="8.1" customHeight="1">
      <c r="B49" s="143"/>
      <c r="C49" s="144"/>
      <c r="D49" s="248"/>
      <c r="E49" s="249"/>
      <c r="F49" s="249"/>
      <c r="G49" s="249"/>
      <c r="H49" s="249"/>
      <c r="I49" s="249"/>
      <c r="J49" s="249"/>
      <c r="K49" s="258"/>
      <c r="L49" s="291"/>
      <c r="M49" s="291"/>
      <c r="N49" s="291"/>
      <c r="O49" s="291"/>
      <c r="P49" s="291"/>
      <c r="Q49" s="291"/>
      <c r="R49" s="291"/>
      <c r="S49" s="291"/>
      <c r="T49" s="291"/>
      <c r="U49" s="256"/>
      <c r="V49" s="256"/>
      <c r="W49" s="256"/>
      <c r="X49" s="256"/>
      <c r="Y49" s="256"/>
      <c r="Z49" s="256"/>
      <c r="AA49" s="256"/>
      <c r="AB49" s="256"/>
      <c r="AC49" s="256"/>
      <c r="AD49" s="256"/>
      <c r="AE49" s="256"/>
      <c r="AF49" s="256"/>
      <c r="AG49" s="256"/>
      <c r="AH49" s="334"/>
      <c r="AI49" s="335"/>
      <c r="AJ49" s="335"/>
      <c r="AK49" s="335"/>
      <c r="AL49" s="335"/>
      <c r="AM49" s="335"/>
      <c r="AN49" s="335"/>
      <c r="AO49" s="335"/>
      <c r="AP49" s="335"/>
      <c r="AQ49" s="335"/>
      <c r="AR49" s="335"/>
      <c r="AS49" s="335"/>
      <c r="AT49" s="335"/>
      <c r="AU49" s="335"/>
      <c r="AV49" s="335"/>
      <c r="AW49" s="335"/>
      <c r="AX49" s="335"/>
      <c r="AY49" s="335"/>
      <c r="AZ49" s="335"/>
      <c r="BA49" s="336"/>
      <c r="BB49" s="336"/>
      <c r="BC49" s="336"/>
      <c r="BD49" s="337"/>
      <c r="BE49" s="224"/>
      <c r="BF49" s="224"/>
      <c r="BG49" s="224"/>
      <c r="BH49" s="224"/>
      <c r="BI49" s="224"/>
      <c r="BJ49" s="224"/>
      <c r="BK49" s="224"/>
      <c r="BL49" s="224"/>
      <c r="BM49" s="224"/>
      <c r="BN49" s="224"/>
      <c r="BO49" s="224"/>
      <c r="BP49" s="224"/>
      <c r="BQ49" s="224"/>
      <c r="BR49" s="224"/>
      <c r="BS49" s="224"/>
      <c r="BT49" s="342"/>
      <c r="BU49" s="216"/>
      <c r="BV49" s="216"/>
      <c r="BW49" s="216"/>
      <c r="BX49" s="216"/>
      <c r="BY49" s="192"/>
      <c r="BZ49" s="193"/>
      <c r="CA49" s="193"/>
      <c r="CB49" s="193"/>
      <c r="CC49" s="194"/>
      <c r="CD49" s="216"/>
      <c r="CE49" s="216"/>
      <c r="CF49" s="216"/>
      <c r="CG49" s="216"/>
      <c r="CH49" s="356"/>
      <c r="CI49" s="109"/>
      <c r="CJ49" s="110"/>
      <c r="CK49" s="110"/>
      <c r="CL49" s="110"/>
      <c r="CM49" s="110"/>
      <c r="CN49" s="110"/>
      <c r="CO49" s="110"/>
      <c r="CP49" s="110"/>
      <c r="CQ49" s="110"/>
      <c r="CR49" s="110"/>
      <c r="CS49" s="110"/>
      <c r="CT49" s="111"/>
      <c r="CU49" s="9"/>
      <c r="CV49" s="9"/>
      <c r="CW49" s="9"/>
      <c r="CX49" s="9"/>
      <c r="CY49" s="9"/>
      <c r="CZ49" s="9"/>
      <c r="DA49" s="9"/>
      <c r="DB49" s="9"/>
      <c r="DC49" s="15"/>
      <c r="DD49" s="15">
        <v>26</v>
      </c>
      <c r="DE49" s="15"/>
      <c r="DF49" s="15">
        <v>26</v>
      </c>
    </row>
    <row r="50" spans="2:110" ht="8.1" customHeight="1">
      <c r="B50" s="98" t="s">
        <v>38</v>
      </c>
      <c r="C50" s="145"/>
      <c r="D50" s="148" t="s">
        <v>30</v>
      </c>
      <c r="E50" s="149"/>
      <c r="F50" s="149"/>
      <c r="G50" s="149"/>
      <c r="H50" s="149"/>
      <c r="I50" s="149"/>
      <c r="J50" s="149"/>
      <c r="K50" s="150"/>
      <c r="L50" s="246" t="s">
        <v>31</v>
      </c>
      <c r="M50" s="247"/>
      <c r="N50" s="247"/>
      <c r="O50" s="247"/>
      <c r="P50" s="247"/>
      <c r="Q50" s="247"/>
      <c r="R50" s="247"/>
      <c r="S50" s="247"/>
      <c r="T50" s="257"/>
      <c r="U50" s="246" t="s">
        <v>142</v>
      </c>
      <c r="V50" s="247"/>
      <c r="W50" s="247"/>
      <c r="X50" s="247"/>
      <c r="Y50" s="247"/>
      <c r="Z50" s="247"/>
      <c r="AA50" s="247"/>
      <c r="AB50" s="247"/>
      <c r="AC50" s="247"/>
      <c r="AD50" s="247"/>
      <c r="AE50" s="247"/>
      <c r="AF50" s="247"/>
      <c r="AG50" s="247"/>
      <c r="AH50" s="154" t="s">
        <v>32</v>
      </c>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6"/>
      <c r="BE50" s="305"/>
      <c r="BF50" s="306"/>
      <c r="BG50" s="306"/>
      <c r="BH50" s="306"/>
      <c r="BI50" s="306"/>
      <c r="BJ50" s="306"/>
      <c r="BK50" s="306"/>
      <c r="BL50" s="306"/>
      <c r="BM50" s="306"/>
      <c r="BN50" s="306"/>
      <c r="BO50" s="306"/>
      <c r="BP50" s="306"/>
      <c r="BQ50" s="306"/>
      <c r="BR50" s="306"/>
      <c r="BS50" s="328"/>
      <c r="BT50" s="323"/>
      <c r="BU50" s="323"/>
      <c r="BV50" s="323"/>
      <c r="BW50" s="323"/>
      <c r="BX50" s="324"/>
      <c r="BY50" s="345" t="s">
        <v>58</v>
      </c>
      <c r="BZ50" s="306"/>
      <c r="CA50" s="306"/>
      <c r="CB50" s="306"/>
      <c r="CC50" s="328"/>
      <c r="CD50" s="323"/>
      <c r="CE50" s="323"/>
      <c r="CF50" s="323"/>
      <c r="CG50" s="323"/>
      <c r="CH50" s="350"/>
      <c r="CI50" s="103" t="s">
        <v>117</v>
      </c>
      <c r="CJ50" s="104"/>
      <c r="CK50" s="104"/>
      <c r="CL50" s="104"/>
      <c r="CM50" s="104"/>
      <c r="CN50" s="104"/>
      <c r="CO50" s="104"/>
      <c r="CP50" s="104"/>
      <c r="CQ50" s="104"/>
      <c r="CR50" s="104"/>
      <c r="CS50" s="104"/>
      <c r="CT50" s="105"/>
      <c r="CU50" s="9"/>
      <c r="CV50" s="9"/>
      <c r="CW50" s="9"/>
      <c r="CX50" s="9"/>
      <c r="CY50" s="9"/>
      <c r="CZ50" s="9"/>
      <c r="DA50" s="9"/>
      <c r="DB50" s="9"/>
      <c r="DC50" s="15"/>
      <c r="DD50" s="15">
        <v>27</v>
      </c>
      <c r="DE50" s="15"/>
      <c r="DF50" s="15">
        <v>27</v>
      </c>
    </row>
    <row r="51" spans="2:110" ht="8.1" customHeight="1">
      <c r="B51" s="143"/>
      <c r="C51" s="144"/>
      <c r="D51" s="151"/>
      <c r="E51" s="152"/>
      <c r="F51" s="152"/>
      <c r="G51" s="152"/>
      <c r="H51" s="152"/>
      <c r="I51" s="152"/>
      <c r="J51" s="152"/>
      <c r="K51" s="153"/>
      <c r="L51" s="248"/>
      <c r="M51" s="249"/>
      <c r="N51" s="249"/>
      <c r="O51" s="249"/>
      <c r="P51" s="249"/>
      <c r="Q51" s="249"/>
      <c r="R51" s="249"/>
      <c r="S51" s="249"/>
      <c r="T51" s="258"/>
      <c r="U51" s="248"/>
      <c r="V51" s="249"/>
      <c r="W51" s="249"/>
      <c r="X51" s="249"/>
      <c r="Y51" s="249"/>
      <c r="Z51" s="249"/>
      <c r="AA51" s="249"/>
      <c r="AB51" s="249"/>
      <c r="AC51" s="249"/>
      <c r="AD51" s="249"/>
      <c r="AE51" s="249"/>
      <c r="AF51" s="249"/>
      <c r="AG51" s="249"/>
      <c r="AH51" s="157"/>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9"/>
      <c r="BE51" s="189"/>
      <c r="BF51" s="190"/>
      <c r="BG51" s="190"/>
      <c r="BH51" s="190"/>
      <c r="BI51" s="190"/>
      <c r="BJ51" s="190"/>
      <c r="BK51" s="190"/>
      <c r="BL51" s="190"/>
      <c r="BM51" s="190"/>
      <c r="BN51" s="190"/>
      <c r="BO51" s="190"/>
      <c r="BP51" s="190"/>
      <c r="BQ51" s="190"/>
      <c r="BR51" s="190"/>
      <c r="BS51" s="191"/>
      <c r="BT51" s="215"/>
      <c r="BU51" s="215"/>
      <c r="BV51" s="215"/>
      <c r="BW51" s="215"/>
      <c r="BX51" s="325"/>
      <c r="BY51" s="189"/>
      <c r="BZ51" s="190"/>
      <c r="CA51" s="190"/>
      <c r="CB51" s="190"/>
      <c r="CC51" s="191"/>
      <c r="CD51" s="215"/>
      <c r="CE51" s="215"/>
      <c r="CF51" s="215"/>
      <c r="CG51" s="215"/>
      <c r="CH51" s="351"/>
      <c r="CI51" s="106"/>
      <c r="CJ51" s="107"/>
      <c r="CK51" s="107"/>
      <c r="CL51" s="107"/>
      <c r="CM51" s="107"/>
      <c r="CN51" s="107"/>
      <c r="CO51" s="107"/>
      <c r="CP51" s="107"/>
      <c r="CQ51" s="107"/>
      <c r="CR51" s="107"/>
      <c r="CS51" s="107"/>
      <c r="CT51" s="108"/>
      <c r="CU51" s="9"/>
      <c r="CV51" s="9"/>
      <c r="CW51" s="9"/>
      <c r="CX51" s="9"/>
      <c r="CY51" s="9"/>
      <c r="CZ51" s="9"/>
      <c r="DA51" s="9"/>
      <c r="DB51" s="9"/>
      <c r="DC51" s="15"/>
      <c r="DD51" s="15">
        <v>28</v>
      </c>
      <c r="DE51" s="15"/>
      <c r="DF51" s="15">
        <v>28</v>
      </c>
    </row>
    <row r="52" spans="2:110" ht="8.1" customHeight="1">
      <c r="B52" s="143"/>
      <c r="C52" s="144"/>
      <c r="D52" s="151"/>
      <c r="E52" s="152"/>
      <c r="F52" s="152"/>
      <c r="G52" s="152"/>
      <c r="H52" s="152"/>
      <c r="I52" s="152"/>
      <c r="J52" s="152"/>
      <c r="K52" s="153"/>
      <c r="L52" s="248"/>
      <c r="M52" s="249"/>
      <c r="N52" s="249"/>
      <c r="O52" s="249"/>
      <c r="P52" s="249"/>
      <c r="Q52" s="249"/>
      <c r="R52" s="249"/>
      <c r="S52" s="249"/>
      <c r="T52" s="258"/>
      <c r="U52" s="248"/>
      <c r="V52" s="249"/>
      <c r="W52" s="249"/>
      <c r="X52" s="249"/>
      <c r="Y52" s="249"/>
      <c r="Z52" s="249"/>
      <c r="AA52" s="249"/>
      <c r="AB52" s="249"/>
      <c r="AC52" s="249"/>
      <c r="AD52" s="249"/>
      <c r="AE52" s="249"/>
      <c r="AF52" s="249"/>
      <c r="AG52" s="249"/>
      <c r="AH52" s="157"/>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9"/>
      <c r="BE52" s="189"/>
      <c r="BF52" s="190"/>
      <c r="BG52" s="190"/>
      <c r="BH52" s="190"/>
      <c r="BI52" s="190"/>
      <c r="BJ52" s="190"/>
      <c r="BK52" s="190"/>
      <c r="BL52" s="190"/>
      <c r="BM52" s="190"/>
      <c r="BN52" s="190"/>
      <c r="BO52" s="190"/>
      <c r="BP52" s="190"/>
      <c r="BQ52" s="190"/>
      <c r="BR52" s="190"/>
      <c r="BS52" s="191"/>
      <c r="BT52" s="215"/>
      <c r="BU52" s="215"/>
      <c r="BV52" s="215"/>
      <c r="BW52" s="215"/>
      <c r="BX52" s="325"/>
      <c r="BY52" s="189"/>
      <c r="BZ52" s="190"/>
      <c r="CA52" s="190"/>
      <c r="CB52" s="190"/>
      <c r="CC52" s="191"/>
      <c r="CD52" s="215"/>
      <c r="CE52" s="215"/>
      <c r="CF52" s="215"/>
      <c r="CG52" s="215"/>
      <c r="CH52" s="351"/>
      <c r="CI52" s="106"/>
      <c r="CJ52" s="107"/>
      <c r="CK52" s="107"/>
      <c r="CL52" s="107"/>
      <c r="CM52" s="107"/>
      <c r="CN52" s="107"/>
      <c r="CO52" s="107"/>
      <c r="CP52" s="107"/>
      <c r="CQ52" s="107"/>
      <c r="CR52" s="107"/>
      <c r="CS52" s="107"/>
      <c r="CT52" s="108"/>
      <c r="CU52" s="9"/>
      <c r="CV52" s="9"/>
      <c r="CW52" s="9"/>
      <c r="CX52" s="9"/>
      <c r="CY52" s="9"/>
      <c r="CZ52" s="9"/>
      <c r="DA52" s="9"/>
      <c r="DB52" s="9"/>
      <c r="DC52" s="15"/>
      <c r="DD52" s="15">
        <v>29</v>
      </c>
      <c r="DE52" s="15"/>
      <c r="DF52" s="15">
        <v>29</v>
      </c>
    </row>
    <row r="53" spans="2:110" ht="8.1" customHeight="1">
      <c r="B53" s="143"/>
      <c r="C53" s="144"/>
      <c r="D53" s="151"/>
      <c r="E53" s="152"/>
      <c r="F53" s="152"/>
      <c r="G53" s="152"/>
      <c r="H53" s="152"/>
      <c r="I53" s="152"/>
      <c r="J53" s="152"/>
      <c r="K53" s="153"/>
      <c r="L53" s="248"/>
      <c r="M53" s="249"/>
      <c r="N53" s="249"/>
      <c r="O53" s="249"/>
      <c r="P53" s="249"/>
      <c r="Q53" s="249"/>
      <c r="R53" s="249"/>
      <c r="S53" s="249"/>
      <c r="T53" s="258"/>
      <c r="U53" s="248"/>
      <c r="V53" s="249"/>
      <c r="W53" s="249"/>
      <c r="X53" s="249"/>
      <c r="Y53" s="249"/>
      <c r="Z53" s="249"/>
      <c r="AA53" s="249"/>
      <c r="AB53" s="249"/>
      <c r="AC53" s="249"/>
      <c r="AD53" s="249"/>
      <c r="AE53" s="249"/>
      <c r="AF53" s="249"/>
      <c r="AG53" s="249"/>
      <c r="AH53" s="157"/>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9"/>
      <c r="BE53" s="189"/>
      <c r="BF53" s="190"/>
      <c r="BG53" s="190"/>
      <c r="BH53" s="190"/>
      <c r="BI53" s="190"/>
      <c r="BJ53" s="190"/>
      <c r="BK53" s="190"/>
      <c r="BL53" s="190"/>
      <c r="BM53" s="190"/>
      <c r="BN53" s="190"/>
      <c r="BO53" s="190"/>
      <c r="BP53" s="190"/>
      <c r="BQ53" s="190"/>
      <c r="BR53" s="190"/>
      <c r="BS53" s="191"/>
      <c r="BT53" s="215"/>
      <c r="BU53" s="215"/>
      <c r="BV53" s="215"/>
      <c r="BW53" s="215"/>
      <c r="BX53" s="325"/>
      <c r="BY53" s="189"/>
      <c r="BZ53" s="190"/>
      <c r="CA53" s="190"/>
      <c r="CB53" s="190"/>
      <c r="CC53" s="191"/>
      <c r="CD53" s="215"/>
      <c r="CE53" s="215"/>
      <c r="CF53" s="215"/>
      <c r="CG53" s="215"/>
      <c r="CH53" s="351"/>
      <c r="CI53" s="106"/>
      <c r="CJ53" s="107"/>
      <c r="CK53" s="107"/>
      <c r="CL53" s="107"/>
      <c r="CM53" s="107"/>
      <c r="CN53" s="107"/>
      <c r="CO53" s="107"/>
      <c r="CP53" s="107"/>
      <c r="CQ53" s="107"/>
      <c r="CR53" s="107"/>
      <c r="CS53" s="107"/>
      <c r="CT53" s="108"/>
      <c r="CU53" s="9"/>
      <c r="CV53" s="9"/>
      <c r="CW53" s="9"/>
      <c r="CX53" s="9"/>
      <c r="CY53" s="9"/>
      <c r="CZ53" s="9"/>
      <c r="DA53" s="9"/>
      <c r="DB53" s="9"/>
      <c r="DC53" s="15"/>
      <c r="DD53" s="15">
        <v>30</v>
      </c>
      <c r="DE53" s="15"/>
      <c r="DF53" s="15">
        <v>30</v>
      </c>
    </row>
    <row r="54" spans="2:110" ht="8.1" customHeight="1">
      <c r="B54" s="143"/>
      <c r="C54" s="144"/>
      <c r="D54" s="151"/>
      <c r="E54" s="152"/>
      <c r="F54" s="152"/>
      <c r="G54" s="152"/>
      <c r="H54" s="152"/>
      <c r="I54" s="152"/>
      <c r="J54" s="152"/>
      <c r="K54" s="153"/>
      <c r="L54" s="248"/>
      <c r="M54" s="249"/>
      <c r="N54" s="249"/>
      <c r="O54" s="249"/>
      <c r="P54" s="249"/>
      <c r="Q54" s="249"/>
      <c r="R54" s="249"/>
      <c r="S54" s="249"/>
      <c r="T54" s="258"/>
      <c r="U54" s="248"/>
      <c r="V54" s="249"/>
      <c r="W54" s="249"/>
      <c r="X54" s="249"/>
      <c r="Y54" s="249"/>
      <c r="Z54" s="249"/>
      <c r="AA54" s="249"/>
      <c r="AB54" s="249"/>
      <c r="AC54" s="249"/>
      <c r="AD54" s="249"/>
      <c r="AE54" s="249"/>
      <c r="AF54" s="249"/>
      <c r="AG54" s="249"/>
      <c r="AH54" s="157"/>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9"/>
      <c r="BE54" s="189"/>
      <c r="BF54" s="190"/>
      <c r="BG54" s="190"/>
      <c r="BH54" s="190"/>
      <c r="BI54" s="190"/>
      <c r="BJ54" s="190"/>
      <c r="BK54" s="190"/>
      <c r="BL54" s="190"/>
      <c r="BM54" s="190"/>
      <c r="BN54" s="190"/>
      <c r="BO54" s="190"/>
      <c r="BP54" s="190"/>
      <c r="BQ54" s="190"/>
      <c r="BR54" s="190"/>
      <c r="BS54" s="191"/>
      <c r="BT54" s="215"/>
      <c r="BU54" s="215"/>
      <c r="BV54" s="215"/>
      <c r="BW54" s="215"/>
      <c r="BX54" s="325"/>
      <c r="BY54" s="189"/>
      <c r="BZ54" s="190"/>
      <c r="CA54" s="190"/>
      <c r="CB54" s="190"/>
      <c r="CC54" s="191"/>
      <c r="CD54" s="215"/>
      <c r="CE54" s="215"/>
      <c r="CF54" s="215"/>
      <c r="CG54" s="215"/>
      <c r="CH54" s="351"/>
      <c r="CI54" s="106"/>
      <c r="CJ54" s="107"/>
      <c r="CK54" s="107"/>
      <c r="CL54" s="107"/>
      <c r="CM54" s="107"/>
      <c r="CN54" s="107"/>
      <c r="CO54" s="107"/>
      <c r="CP54" s="107"/>
      <c r="CQ54" s="107"/>
      <c r="CR54" s="107"/>
      <c r="CS54" s="107"/>
      <c r="CT54" s="108"/>
      <c r="CU54" s="9"/>
      <c r="CV54" s="9"/>
      <c r="CW54" s="9"/>
      <c r="CX54" s="9"/>
      <c r="CY54" s="14"/>
      <c r="CZ54" s="9"/>
      <c r="DA54" s="9"/>
      <c r="DB54" s="9"/>
      <c r="DC54" s="15"/>
      <c r="DD54" s="15">
        <v>31</v>
      </c>
      <c r="DE54" s="15"/>
      <c r="DF54" s="15">
        <v>31</v>
      </c>
    </row>
    <row r="55" spans="2:110" ht="8.1" customHeight="1">
      <c r="B55" s="143"/>
      <c r="C55" s="144"/>
      <c r="D55" s="151"/>
      <c r="E55" s="152"/>
      <c r="F55" s="152"/>
      <c r="G55" s="152"/>
      <c r="H55" s="152"/>
      <c r="I55" s="152"/>
      <c r="J55" s="152"/>
      <c r="K55" s="153"/>
      <c r="L55" s="250"/>
      <c r="M55" s="251"/>
      <c r="N55" s="251"/>
      <c r="O55" s="251"/>
      <c r="P55" s="251"/>
      <c r="Q55" s="251"/>
      <c r="R55" s="251"/>
      <c r="S55" s="251"/>
      <c r="T55" s="277"/>
      <c r="U55" s="250"/>
      <c r="V55" s="251"/>
      <c r="W55" s="251"/>
      <c r="X55" s="251"/>
      <c r="Y55" s="251"/>
      <c r="Z55" s="251"/>
      <c r="AA55" s="251"/>
      <c r="AB55" s="251"/>
      <c r="AC55" s="251"/>
      <c r="AD55" s="251"/>
      <c r="AE55" s="251"/>
      <c r="AF55" s="251"/>
      <c r="AG55" s="251"/>
      <c r="AH55" s="160"/>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2"/>
      <c r="BE55" s="308"/>
      <c r="BF55" s="309"/>
      <c r="BG55" s="309"/>
      <c r="BH55" s="309"/>
      <c r="BI55" s="309"/>
      <c r="BJ55" s="309"/>
      <c r="BK55" s="309"/>
      <c r="BL55" s="309"/>
      <c r="BM55" s="309"/>
      <c r="BN55" s="309"/>
      <c r="BO55" s="309"/>
      <c r="BP55" s="309"/>
      <c r="BQ55" s="309"/>
      <c r="BR55" s="309"/>
      <c r="BS55" s="329"/>
      <c r="BT55" s="326"/>
      <c r="BU55" s="326"/>
      <c r="BV55" s="326"/>
      <c r="BW55" s="326"/>
      <c r="BX55" s="327"/>
      <c r="BY55" s="308"/>
      <c r="BZ55" s="309"/>
      <c r="CA55" s="309"/>
      <c r="CB55" s="309"/>
      <c r="CC55" s="329"/>
      <c r="CD55" s="326"/>
      <c r="CE55" s="326"/>
      <c r="CF55" s="326"/>
      <c r="CG55" s="326"/>
      <c r="CH55" s="365"/>
      <c r="CI55" s="109"/>
      <c r="CJ55" s="110"/>
      <c r="CK55" s="110"/>
      <c r="CL55" s="110"/>
      <c r="CM55" s="110"/>
      <c r="CN55" s="110"/>
      <c r="CO55" s="110"/>
      <c r="CP55" s="110"/>
      <c r="CQ55" s="110"/>
      <c r="CR55" s="110"/>
      <c r="CS55" s="110"/>
      <c r="CT55" s="111"/>
      <c r="CU55" s="9"/>
      <c r="CV55" s="9"/>
      <c r="CW55" s="9"/>
      <c r="CX55" s="9"/>
      <c r="CY55" s="14" t="s">
        <v>135</v>
      </c>
      <c r="CZ55" s="9"/>
      <c r="DA55" s="9"/>
      <c r="DB55" s="9"/>
      <c r="DC55" s="15"/>
      <c r="DD55" s="15">
        <v>32</v>
      </c>
      <c r="DE55" s="15"/>
      <c r="DF55" s="15"/>
    </row>
    <row r="56" spans="2:110" ht="8.1" customHeight="1">
      <c r="B56" s="143"/>
      <c r="C56" s="144"/>
      <c r="D56" s="151"/>
      <c r="E56" s="152"/>
      <c r="F56" s="152"/>
      <c r="G56" s="152"/>
      <c r="H56" s="152"/>
      <c r="I56" s="152"/>
      <c r="J56" s="152"/>
      <c r="K56" s="153"/>
      <c r="L56" s="178" t="s">
        <v>33</v>
      </c>
      <c r="M56" s="179"/>
      <c r="N56" s="179"/>
      <c r="O56" s="179"/>
      <c r="P56" s="179"/>
      <c r="Q56" s="179"/>
      <c r="R56" s="179"/>
      <c r="S56" s="179"/>
      <c r="T56" s="301"/>
      <c r="U56" s="178" t="s">
        <v>39</v>
      </c>
      <c r="V56" s="179"/>
      <c r="W56" s="179"/>
      <c r="X56" s="179"/>
      <c r="Y56" s="179"/>
      <c r="Z56" s="179"/>
      <c r="AA56" s="179"/>
      <c r="AB56" s="179"/>
      <c r="AC56" s="179"/>
      <c r="AD56" s="179"/>
      <c r="AE56" s="179"/>
      <c r="AF56" s="179"/>
      <c r="AG56" s="179"/>
      <c r="AH56" s="268" t="s">
        <v>40</v>
      </c>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70"/>
      <c r="BE56" s="70"/>
      <c r="BF56" s="71"/>
      <c r="BG56" s="71"/>
      <c r="BH56" s="71"/>
      <c r="BI56" s="71"/>
      <c r="BJ56" s="71"/>
      <c r="BK56" s="71"/>
      <c r="BL56" s="71"/>
      <c r="BM56" s="71"/>
      <c r="BN56" s="71"/>
      <c r="BO56" s="71"/>
      <c r="BP56" s="71"/>
      <c r="BQ56" s="71"/>
      <c r="BR56" s="71"/>
      <c r="BS56" s="72"/>
      <c r="BT56" s="180" t="str">
        <f>IF(OR(OR(DB59="",DB60=""),D62="その他"),"",IF(AND(DB59="〇",DB60="〇"),"〇",""))</f>
        <v/>
      </c>
      <c r="BU56" s="180"/>
      <c r="BV56" s="180"/>
      <c r="BW56" s="180"/>
      <c r="BX56" s="181"/>
      <c r="BY56" s="304" t="s">
        <v>73</v>
      </c>
      <c r="BZ56" s="315"/>
      <c r="CA56" s="315"/>
      <c r="CB56" s="315"/>
      <c r="CC56" s="316"/>
      <c r="CD56" s="186" t="str">
        <f>IF(OR(DB59="",DB60=""),"",IF(OR(OR(DB59="×",DB60="×"),D62="その他"),"○",""))</f>
        <v/>
      </c>
      <c r="CE56" s="187"/>
      <c r="CF56" s="187"/>
      <c r="CG56" s="187"/>
      <c r="CH56" s="188"/>
      <c r="CI56" s="169" t="s">
        <v>124</v>
      </c>
      <c r="CJ56" s="170"/>
      <c r="CK56" s="170"/>
      <c r="CL56" s="170"/>
      <c r="CM56" s="170"/>
      <c r="CN56" s="170"/>
      <c r="CO56" s="170"/>
      <c r="CP56" s="170"/>
      <c r="CQ56" s="170"/>
      <c r="CR56" s="170"/>
      <c r="CS56" s="170"/>
      <c r="CT56" s="171"/>
      <c r="CU56" s="9"/>
      <c r="CV56" s="9"/>
      <c r="CW56" s="9"/>
      <c r="CX56" s="9"/>
      <c r="CY56" s="9"/>
      <c r="CZ56" s="9"/>
      <c r="DA56" s="9"/>
      <c r="DB56" s="9"/>
      <c r="DC56" s="9"/>
      <c r="DD56" s="9"/>
    </row>
    <row r="57" spans="2:110" ht="8.1" customHeight="1">
      <c r="B57" s="143"/>
      <c r="C57" s="144"/>
      <c r="D57" s="151"/>
      <c r="E57" s="152"/>
      <c r="F57" s="152"/>
      <c r="G57" s="152"/>
      <c r="H57" s="152"/>
      <c r="I57" s="152"/>
      <c r="J57" s="152"/>
      <c r="K57" s="153"/>
      <c r="L57" s="124"/>
      <c r="M57" s="125"/>
      <c r="N57" s="125"/>
      <c r="O57" s="125"/>
      <c r="P57" s="125"/>
      <c r="Q57" s="125"/>
      <c r="R57" s="125"/>
      <c r="S57" s="125"/>
      <c r="T57" s="126"/>
      <c r="U57" s="124"/>
      <c r="V57" s="125"/>
      <c r="W57" s="125"/>
      <c r="X57" s="125"/>
      <c r="Y57" s="125"/>
      <c r="Z57" s="125"/>
      <c r="AA57" s="125"/>
      <c r="AB57" s="125"/>
      <c r="AC57" s="125"/>
      <c r="AD57" s="125"/>
      <c r="AE57" s="125"/>
      <c r="AF57" s="125"/>
      <c r="AG57" s="125"/>
      <c r="AH57" s="248"/>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58"/>
      <c r="BE57" s="96" t="s">
        <v>106</v>
      </c>
      <c r="BF57" s="97"/>
      <c r="BG57" s="97"/>
      <c r="BH57" s="97"/>
      <c r="BI57" s="141"/>
      <c r="BJ57" s="141"/>
      <c r="BK57" s="141"/>
      <c r="BL57" s="97" t="s">
        <v>104</v>
      </c>
      <c r="BM57" s="97"/>
      <c r="BN57" s="97"/>
      <c r="BO57" s="141"/>
      <c r="BP57" s="141"/>
      <c r="BQ57" s="97" t="s">
        <v>105</v>
      </c>
      <c r="BR57" s="97"/>
      <c r="BS57" s="42"/>
      <c r="BT57" s="182"/>
      <c r="BU57" s="182"/>
      <c r="BV57" s="182"/>
      <c r="BW57" s="182"/>
      <c r="BX57" s="183"/>
      <c r="BY57" s="317"/>
      <c r="BZ57" s="318"/>
      <c r="CA57" s="318"/>
      <c r="CB57" s="318"/>
      <c r="CC57" s="319"/>
      <c r="CD57" s="189"/>
      <c r="CE57" s="190"/>
      <c r="CF57" s="190"/>
      <c r="CG57" s="190"/>
      <c r="CH57" s="191"/>
      <c r="CI57" s="172"/>
      <c r="CJ57" s="173"/>
      <c r="CK57" s="173"/>
      <c r="CL57" s="173"/>
      <c r="CM57" s="173"/>
      <c r="CN57" s="173"/>
      <c r="CO57" s="173"/>
      <c r="CP57" s="173"/>
      <c r="CQ57" s="173"/>
      <c r="CR57" s="173"/>
      <c r="CS57" s="173"/>
      <c r="CT57" s="174"/>
      <c r="CU57" s="9"/>
      <c r="CV57" s="9"/>
      <c r="CW57" s="9"/>
      <c r="CX57" s="9"/>
      <c r="CY57" s="9"/>
      <c r="CZ57" s="9"/>
      <c r="DA57" s="9"/>
      <c r="DB57" s="9"/>
      <c r="DC57" s="9"/>
      <c r="DD57" s="9"/>
    </row>
    <row r="58" spans="2:110" ht="8.1" customHeight="1">
      <c r="B58" s="143"/>
      <c r="C58" s="144"/>
      <c r="D58" s="151"/>
      <c r="E58" s="152"/>
      <c r="F58" s="152"/>
      <c r="G58" s="152"/>
      <c r="H58" s="152"/>
      <c r="I58" s="152"/>
      <c r="J58" s="152"/>
      <c r="K58" s="153"/>
      <c r="L58" s="124"/>
      <c r="M58" s="125"/>
      <c r="N58" s="125"/>
      <c r="O58" s="125"/>
      <c r="P58" s="125"/>
      <c r="Q58" s="125"/>
      <c r="R58" s="125"/>
      <c r="S58" s="125"/>
      <c r="T58" s="126"/>
      <c r="U58" s="124"/>
      <c r="V58" s="125"/>
      <c r="W58" s="125"/>
      <c r="X58" s="125"/>
      <c r="Y58" s="125"/>
      <c r="Z58" s="125"/>
      <c r="AA58" s="125"/>
      <c r="AB58" s="125"/>
      <c r="AC58" s="125"/>
      <c r="AD58" s="125"/>
      <c r="AE58" s="125"/>
      <c r="AF58" s="125"/>
      <c r="AG58" s="125"/>
      <c r="AH58" s="248"/>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58"/>
      <c r="BE58" s="96"/>
      <c r="BF58" s="97"/>
      <c r="BG58" s="97"/>
      <c r="BH58" s="97"/>
      <c r="BI58" s="142"/>
      <c r="BJ58" s="142"/>
      <c r="BK58" s="142"/>
      <c r="BL58" s="97"/>
      <c r="BM58" s="97"/>
      <c r="BN58" s="97"/>
      <c r="BO58" s="142"/>
      <c r="BP58" s="142"/>
      <c r="BQ58" s="97"/>
      <c r="BR58" s="97"/>
      <c r="BS58" s="42"/>
      <c r="BT58" s="182"/>
      <c r="BU58" s="182"/>
      <c r="BV58" s="182"/>
      <c r="BW58" s="182"/>
      <c r="BX58" s="183"/>
      <c r="BY58" s="317"/>
      <c r="BZ58" s="318"/>
      <c r="CA58" s="318"/>
      <c r="CB58" s="318"/>
      <c r="CC58" s="319"/>
      <c r="CD58" s="189"/>
      <c r="CE58" s="190"/>
      <c r="CF58" s="190"/>
      <c r="CG58" s="190"/>
      <c r="CH58" s="191"/>
      <c r="CI58" s="172"/>
      <c r="CJ58" s="173"/>
      <c r="CK58" s="173"/>
      <c r="CL58" s="173"/>
      <c r="CM58" s="173"/>
      <c r="CN58" s="173"/>
      <c r="CO58" s="173"/>
      <c r="CP58" s="173"/>
      <c r="CQ58" s="173"/>
      <c r="CR58" s="173"/>
      <c r="CS58" s="173"/>
      <c r="CT58" s="174"/>
      <c r="CU58" s="9"/>
      <c r="CV58" s="9"/>
      <c r="CW58" s="9"/>
      <c r="CX58" s="9"/>
      <c r="CY58" s="15"/>
      <c r="CZ58" s="16" t="s">
        <v>80</v>
      </c>
      <c r="DA58" s="16" t="s">
        <v>108</v>
      </c>
      <c r="DB58" s="16" t="s">
        <v>109</v>
      </c>
      <c r="DC58" s="9"/>
      <c r="DD58" s="7"/>
    </row>
    <row r="59" spans="2:110" ht="8.1" customHeight="1">
      <c r="B59" s="143"/>
      <c r="C59" s="144"/>
      <c r="D59" s="151"/>
      <c r="E59" s="152"/>
      <c r="F59" s="152"/>
      <c r="G59" s="152"/>
      <c r="H59" s="152"/>
      <c r="I59" s="152"/>
      <c r="J59" s="152"/>
      <c r="K59" s="153"/>
      <c r="L59" s="124"/>
      <c r="M59" s="125"/>
      <c r="N59" s="125"/>
      <c r="O59" s="125"/>
      <c r="P59" s="125"/>
      <c r="Q59" s="125"/>
      <c r="R59" s="125"/>
      <c r="S59" s="125"/>
      <c r="T59" s="126"/>
      <c r="U59" s="124"/>
      <c r="V59" s="125"/>
      <c r="W59" s="125"/>
      <c r="X59" s="125"/>
      <c r="Y59" s="125"/>
      <c r="Z59" s="125"/>
      <c r="AA59" s="125"/>
      <c r="AB59" s="125"/>
      <c r="AC59" s="125"/>
      <c r="AD59" s="125"/>
      <c r="AE59" s="125"/>
      <c r="AF59" s="125"/>
      <c r="AG59" s="125"/>
      <c r="AH59" s="248"/>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58"/>
      <c r="BE59" s="96" t="s">
        <v>107</v>
      </c>
      <c r="BF59" s="97"/>
      <c r="BG59" s="97"/>
      <c r="BH59" s="97"/>
      <c r="BI59" s="141"/>
      <c r="BJ59" s="141"/>
      <c r="BK59" s="141"/>
      <c r="BL59" s="97" t="s">
        <v>104</v>
      </c>
      <c r="BM59" s="97"/>
      <c r="BN59" s="97"/>
      <c r="BO59" s="141"/>
      <c r="BP59" s="141"/>
      <c r="BQ59" s="97" t="s">
        <v>105</v>
      </c>
      <c r="BR59" s="97"/>
      <c r="BS59" s="42"/>
      <c r="BT59" s="182"/>
      <c r="BU59" s="182"/>
      <c r="BV59" s="182"/>
      <c r="BW59" s="182"/>
      <c r="BX59" s="183"/>
      <c r="BY59" s="317"/>
      <c r="BZ59" s="318"/>
      <c r="CA59" s="318"/>
      <c r="CB59" s="318"/>
      <c r="CC59" s="319"/>
      <c r="CD59" s="189"/>
      <c r="CE59" s="190"/>
      <c r="CF59" s="190"/>
      <c r="CG59" s="190"/>
      <c r="CH59" s="191"/>
      <c r="CI59" s="172"/>
      <c r="CJ59" s="173"/>
      <c r="CK59" s="173"/>
      <c r="CL59" s="173"/>
      <c r="CM59" s="173"/>
      <c r="CN59" s="173"/>
      <c r="CO59" s="173"/>
      <c r="CP59" s="173"/>
      <c r="CQ59" s="173"/>
      <c r="CR59" s="173"/>
      <c r="CS59" s="173"/>
      <c r="CT59" s="174"/>
      <c r="CU59" s="9"/>
      <c r="CV59" s="9"/>
      <c r="CW59" s="9"/>
      <c r="CX59" s="9"/>
      <c r="CY59" s="16" t="s">
        <v>110</v>
      </c>
      <c r="CZ59" s="15" t="str">
        <f>IF(BO57="","",IF(BO57&lt;=10,"〇","×"))</f>
        <v/>
      </c>
      <c r="DA59" s="15" t="str">
        <f>IF(BI57="","",IF(BI57&lt;200,"〇","×"))</f>
        <v/>
      </c>
      <c r="DB59" s="12" t="str">
        <f>IF(OR(BO57="",BI57=""),"",IF(AND(CZ59="〇",DA59="〇"),"〇","×"))</f>
        <v/>
      </c>
      <c r="DC59" s="9"/>
      <c r="DD59" s="7"/>
    </row>
    <row r="60" spans="2:110" ht="8.1" customHeight="1">
      <c r="B60" s="143"/>
      <c r="C60" s="144"/>
      <c r="D60" s="151"/>
      <c r="E60" s="152"/>
      <c r="F60" s="152"/>
      <c r="G60" s="152"/>
      <c r="H60" s="152"/>
      <c r="I60" s="152"/>
      <c r="J60" s="152"/>
      <c r="K60" s="153"/>
      <c r="L60" s="124"/>
      <c r="M60" s="125"/>
      <c r="N60" s="125"/>
      <c r="O60" s="125"/>
      <c r="P60" s="125"/>
      <c r="Q60" s="125"/>
      <c r="R60" s="125"/>
      <c r="S60" s="125"/>
      <c r="T60" s="126"/>
      <c r="U60" s="124"/>
      <c r="V60" s="125"/>
      <c r="W60" s="125"/>
      <c r="X60" s="125"/>
      <c r="Y60" s="125"/>
      <c r="Z60" s="125"/>
      <c r="AA60" s="125"/>
      <c r="AB60" s="125"/>
      <c r="AC60" s="125"/>
      <c r="AD60" s="125"/>
      <c r="AE60" s="125"/>
      <c r="AF60" s="125"/>
      <c r="AG60" s="125"/>
      <c r="AH60" s="96" t="s">
        <v>62</v>
      </c>
      <c r="AI60" s="97"/>
      <c r="AJ60" s="97"/>
      <c r="AK60" s="97"/>
      <c r="AL60" s="97"/>
      <c r="AM60" s="97"/>
      <c r="AN60" s="97"/>
      <c r="AO60" s="97"/>
      <c r="AP60" s="97"/>
      <c r="AQ60" s="97"/>
      <c r="AR60" s="97"/>
      <c r="AS60" s="97"/>
      <c r="AT60" s="97"/>
      <c r="AU60" s="97"/>
      <c r="AV60" s="97"/>
      <c r="AW60" s="97"/>
      <c r="AX60" s="97"/>
      <c r="AY60" s="97"/>
      <c r="AZ60" s="97"/>
      <c r="BA60" s="97"/>
      <c r="BB60" s="97"/>
      <c r="BC60" s="97"/>
      <c r="BD60" s="283"/>
      <c r="BE60" s="96"/>
      <c r="BF60" s="97"/>
      <c r="BG60" s="97"/>
      <c r="BH60" s="97"/>
      <c r="BI60" s="142"/>
      <c r="BJ60" s="142"/>
      <c r="BK60" s="142"/>
      <c r="BL60" s="97"/>
      <c r="BM60" s="97"/>
      <c r="BN60" s="97"/>
      <c r="BO60" s="142"/>
      <c r="BP60" s="142"/>
      <c r="BQ60" s="97"/>
      <c r="BR60" s="97"/>
      <c r="BS60" s="42"/>
      <c r="BT60" s="182"/>
      <c r="BU60" s="182"/>
      <c r="BV60" s="182"/>
      <c r="BW60" s="182"/>
      <c r="BX60" s="183"/>
      <c r="BY60" s="317"/>
      <c r="BZ60" s="318"/>
      <c r="CA60" s="318"/>
      <c r="CB60" s="318"/>
      <c r="CC60" s="319"/>
      <c r="CD60" s="189"/>
      <c r="CE60" s="190"/>
      <c r="CF60" s="190"/>
      <c r="CG60" s="190"/>
      <c r="CH60" s="191"/>
      <c r="CI60" s="172"/>
      <c r="CJ60" s="173"/>
      <c r="CK60" s="173"/>
      <c r="CL60" s="173"/>
      <c r="CM60" s="173"/>
      <c r="CN60" s="173"/>
      <c r="CO60" s="173"/>
      <c r="CP60" s="173"/>
      <c r="CQ60" s="173"/>
      <c r="CR60" s="173"/>
      <c r="CS60" s="173"/>
      <c r="CT60" s="174"/>
      <c r="CU60" s="9"/>
      <c r="CV60" s="9"/>
      <c r="CW60" s="9"/>
      <c r="CX60" s="9"/>
      <c r="CY60" s="16" t="s">
        <v>111</v>
      </c>
      <c r="CZ60" s="15" t="str">
        <f>IF(BO59="","",IF(BO59&lt;=10,"〇","×"))</f>
        <v/>
      </c>
      <c r="DA60" s="15" t="str">
        <f>IF(BI59="","",IF(BI59&lt;50,"〇","×"))</f>
        <v/>
      </c>
      <c r="DB60" s="12" t="str">
        <f>IF(OR(BI59="",BO59=""),"",IF(AND(CZ60="〇",DA60="〇"),"〇","×"))</f>
        <v/>
      </c>
      <c r="DC60" s="9"/>
      <c r="DD60" s="18"/>
    </row>
    <row r="61" spans="2:110" ht="8.1" customHeight="1">
      <c r="B61" s="143"/>
      <c r="C61" s="144"/>
      <c r="D61" s="151"/>
      <c r="E61" s="152"/>
      <c r="F61" s="152"/>
      <c r="G61" s="152"/>
      <c r="H61" s="152"/>
      <c r="I61" s="152"/>
      <c r="J61" s="152"/>
      <c r="K61" s="153"/>
      <c r="L61" s="124"/>
      <c r="M61" s="125"/>
      <c r="N61" s="125"/>
      <c r="O61" s="125"/>
      <c r="P61" s="125"/>
      <c r="Q61" s="125"/>
      <c r="R61" s="125"/>
      <c r="S61" s="125"/>
      <c r="T61" s="126"/>
      <c r="U61" s="124"/>
      <c r="V61" s="125"/>
      <c r="W61" s="125"/>
      <c r="X61" s="125"/>
      <c r="Y61" s="125"/>
      <c r="Z61" s="125"/>
      <c r="AA61" s="125"/>
      <c r="AB61" s="125"/>
      <c r="AC61" s="125"/>
      <c r="AD61" s="125"/>
      <c r="AE61" s="125"/>
      <c r="AF61" s="125"/>
      <c r="AG61" s="125"/>
      <c r="AH61" s="96"/>
      <c r="AI61" s="97"/>
      <c r="AJ61" s="97"/>
      <c r="AK61" s="97"/>
      <c r="AL61" s="97"/>
      <c r="AM61" s="97"/>
      <c r="AN61" s="97"/>
      <c r="AO61" s="97"/>
      <c r="AP61" s="97"/>
      <c r="AQ61" s="97"/>
      <c r="AR61" s="97"/>
      <c r="AS61" s="97"/>
      <c r="AT61" s="97"/>
      <c r="AU61" s="97"/>
      <c r="AV61" s="97"/>
      <c r="AW61" s="97"/>
      <c r="AX61" s="97"/>
      <c r="AY61" s="97"/>
      <c r="AZ61" s="97"/>
      <c r="BA61" s="97"/>
      <c r="BB61" s="97"/>
      <c r="BC61" s="97"/>
      <c r="BD61" s="283"/>
      <c r="BE61" s="73"/>
      <c r="BF61" s="41"/>
      <c r="BG61" s="41"/>
      <c r="BH61" s="41"/>
      <c r="BI61" s="41"/>
      <c r="BJ61" s="41"/>
      <c r="BK61" s="41"/>
      <c r="BL61" s="41"/>
      <c r="BM61" s="41"/>
      <c r="BN61" s="41"/>
      <c r="BO61" s="41"/>
      <c r="BP61" s="41"/>
      <c r="BQ61" s="41"/>
      <c r="BR61" s="41"/>
      <c r="BS61" s="42"/>
      <c r="BT61" s="182"/>
      <c r="BU61" s="182"/>
      <c r="BV61" s="182"/>
      <c r="BW61" s="182"/>
      <c r="BX61" s="183"/>
      <c r="BY61" s="317"/>
      <c r="BZ61" s="318"/>
      <c r="CA61" s="318"/>
      <c r="CB61" s="318"/>
      <c r="CC61" s="319"/>
      <c r="CD61" s="189"/>
      <c r="CE61" s="190"/>
      <c r="CF61" s="190"/>
      <c r="CG61" s="190"/>
      <c r="CH61" s="191"/>
      <c r="CI61" s="172"/>
      <c r="CJ61" s="173"/>
      <c r="CK61" s="173"/>
      <c r="CL61" s="173"/>
      <c r="CM61" s="173"/>
      <c r="CN61" s="173"/>
      <c r="CO61" s="173"/>
      <c r="CP61" s="173"/>
      <c r="CQ61" s="173"/>
      <c r="CR61" s="173"/>
      <c r="CS61" s="173"/>
      <c r="CT61" s="174"/>
      <c r="CU61" s="9"/>
      <c r="CV61" s="9"/>
      <c r="CW61" s="9"/>
      <c r="CX61" s="9"/>
      <c r="CY61" s="16"/>
      <c r="CZ61" s="15"/>
      <c r="DA61" s="15"/>
      <c r="DB61" s="12"/>
      <c r="DC61" s="9"/>
      <c r="DD61" s="18" t="s">
        <v>134</v>
      </c>
    </row>
    <row r="62" spans="2:110" ht="8.1" customHeight="1">
      <c r="B62" s="143"/>
      <c r="C62" s="144"/>
      <c r="D62" s="163"/>
      <c r="E62" s="164"/>
      <c r="F62" s="164"/>
      <c r="G62" s="164"/>
      <c r="H62" s="164"/>
      <c r="I62" s="164"/>
      <c r="J62" s="164"/>
      <c r="K62" s="165"/>
      <c r="L62" s="124"/>
      <c r="M62" s="125"/>
      <c r="N62" s="125"/>
      <c r="O62" s="125"/>
      <c r="P62" s="125"/>
      <c r="Q62" s="125"/>
      <c r="R62" s="125"/>
      <c r="S62" s="125"/>
      <c r="T62" s="126"/>
      <c r="U62" s="124"/>
      <c r="V62" s="125"/>
      <c r="W62" s="125"/>
      <c r="X62" s="125"/>
      <c r="Y62" s="125"/>
      <c r="Z62" s="125"/>
      <c r="AA62" s="125"/>
      <c r="AB62" s="125"/>
      <c r="AC62" s="125"/>
      <c r="AD62" s="125"/>
      <c r="AE62" s="125"/>
      <c r="AF62" s="125"/>
      <c r="AG62" s="125"/>
      <c r="AH62" s="376"/>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377"/>
      <c r="BE62" s="130"/>
      <c r="BF62" s="131"/>
      <c r="BG62" s="131"/>
      <c r="BH62" s="131"/>
      <c r="BI62" s="131"/>
      <c r="BJ62" s="131"/>
      <c r="BK62" s="131"/>
      <c r="BL62" s="131"/>
      <c r="BM62" s="131"/>
      <c r="BN62" s="131"/>
      <c r="BO62" s="131"/>
      <c r="BP62" s="131"/>
      <c r="BQ62" s="131"/>
      <c r="BR62" s="131"/>
      <c r="BS62" s="132"/>
      <c r="BT62" s="182"/>
      <c r="BU62" s="182"/>
      <c r="BV62" s="182"/>
      <c r="BW62" s="182"/>
      <c r="BX62" s="183"/>
      <c r="BY62" s="317"/>
      <c r="BZ62" s="318"/>
      <c r="CA62" s="318"/>
      <c r="CB62" s="318"/>
      <c r="CC62" s="319"/>
      <c r="CD62" s="189"/>
      <c r="CE62" s="190"/>
      <c r="CF62" s="190"/>
      <c r="CG62" s="190"/>
      <c r="CH62" s="191"/>
      <c r="CI62" s="172"/>
      <c r="CJ62" s="173"/>
      <c r="CK62" s="173"/>
      <c r="CL62" s="173"/>
      <c r="CM62" s="173"/>
      <c r="CN62" s="173"/>
      <c r="CO62" s="173"/>
      <c r="CP62" s="173"/>
      <c r="CQ62" s="173"/>
      <c r="CR62" s="173"/>
      <c r="CS62" s="173"/>
      <c r="CT62" s="174"/>
      <c r="CU62" s="9"/>
      <c r="CV62" s="9"/>
      <c r="CW62" s="9"/>
      <c r="CX62" s="9"/>
      <c r="CY62" s="9"/>
      <c r="CZ62" s="9"/>
      <c r="DA62" s="9"/>
      <c r="DB62" s="9"/>
      <c r="DC62" s="9"/>
      <c r="DD62" s="7"/>
    </row>
    <row r="63" spans="2:110" ht="8.1" customHeight="1">
      <c r="B63" s="146"/>
      <c r="C63" s="147"/>
      <c r="D63" s="166"/>
      <c r="E63" s="167"/>
      <c r="F63" s="167"/>
      <c r="G63" s="167"/>
      <c r="H63" s="167"/>
      <c r="I63" s="167"/>
      <c r="J63" s="167"/>
      <c r="K63" s="168"/>
      <c r="L63" s="127"/>
      <c r="M63" s="128"/>
      <c r="N63" s="128"/>
      <c r="O63" s="128"/>
      <c r="P63" s="128"/>
      <c r="Q63" s="128"/>
      <c r="R63" s="128"/>
      <c r="S63" s="128"/>
      <c r="T63" s="129"/>
      <c r="U63" s="127"/>
      <c r="V63" s="128"/>
      <c r="W63" s="128"/>
      <c r="X63" s="128"/>
      <c r="Y63" s="128"/>
      <c r="Z63" s="128"/>
      <c r="AA63" s="128"/>
      <c r="AB63" s="128"/>
      <c r="AC63" s="128"/>
      <c r="AD63" s="128"/>
      <c r="AE63" s="128"/>
      <c r="AF63" s="128"/>
      <c r="AG63" s="128"/>
      <c r="AH63" s="378"/>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379"/>
      <c r="BE63" s="133"/>
      <c r="BF63" s="134"/>
      <c r="BG63" s="134"/>
      <c r="BH63" s="134"/>
      <c r="BI63" s="134"/>
      <c r="BJ63" s="134"/>
      <c r="BK63" s="134"/>
      <c r="BL63" s="134"/>
      <c r="BM63" s="134"/>
      <c r="BN63" s="134"/>
      <c r="BO63" s="134"/>
      <c r="BP63" s="134"/>
      <c r="BQ63" s="134"/>
      <c r="BR63" s="134"/>
      <c r="BS63" s="135"/>
      <c r="BT63" s="184"/>
      <c r="BU63" s="184"/>
      <c r="BV63" s="184"/>
      <c r="BW63" s="184"/>
      <c r="BX63" s="185"/>
      <c r="BY63" s="320"/>
      <c r="BZ63" s="321"/>
      <c r="CA63" s="321"/>
      <c r="CB63" s="321"/>
      <c r="CC63" s="322"/>
      <c r="CD63" s="192"/>
      <c r="CE63" s="193"/>
      <c r="CF63" s="193"/>
      <c r="CG63" s="193"/>
      <c r="CH63" s="194"/>
      <c r="CI63" s="175"/>
      <c r="CJ63" s="176"/>
      <c r="CK63" s="176"/>
      <c r="CL63" s="176"/>
      <c r="CM63" s="176"/>
      <c r="CN63" s="176"/>
      <c r="CO63" s="176"/>
      <c r="CP63" s="176"/>
      <c r="CQ63" s="176"/>
      <c r="CR63" s="176"/>
      <c r="CS63" s="176"/>
      <c r="CT63" s="177"/>
      <c r="CU63" s="9"/>
      <c r="CV63" s="9"/>
      <c r="CW63" s="9"/>
      <c r="CX63" s="9"/>
      <c r="CY63" s="9"/>
      <c r="CZ63" s="9"/>
      <c r="DA63" s="9"/>
      <c r="DB63" s="9"/>
      <c r="DC63" s="9"/>
      <c r="DD63" s="7"/>
    </row>
    <row r="64" spans="2:110" ht="8.1" customHeight="1">
      <c r="B64" s="98" t="s">
        <v>37</v>
      </c>
      <c r="C64" s="145"/>
      <c r="D64" s="121" t="s">
        <v>139</v>
      </c>
      <c r="E64" s="122"/>
      <c r="F64" s="122"/>
      <c r="G64" s="122"/>
      <c r="H64" s="122"/>
      <c r="I64" s="122"/>
      <c r="J64" s="122"/>
      <c r="K64" s="123"/>
      <c r="L64" s="246" t="s">
        <v>24</v>
      </c>
      <c r="M64" s="247"/>
      <c r="N64" s="247"/>
      <c r="O64" s="247"/>
      <c r="P64" s="247"/>
      <c r="Q64" s="247"/>
      <c r="R64" s="247"/>
      <c r="S64" s="247"/>
      <c r="T64" s="257"/>
      <c r="U64" s="246" t="s">
        <v>141</v>
      </c>
      <c r="V64" s="247"/>
      <c r="W64" s="247"/>
      <c r="X64" s="247"/>
      <c r="Y64" s="247"/>
      <c r="Z64" s="247"/>
      <c r="AA64" s="247"/>
      <c r="AB64" s="247"/>
      <c r="AC64" s="247"/>
      <c r="AD64" s="247"/>
      <c r="AE64" s="247"/>
      <c r="AF64" s="247"/>
      <c r="AG64" s="257"/>
      <c r="AH64" s="248" t="s">
        <v>45</v>
      </c>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58"/>
      <c r="BE64" s="372" t="s">
        <v>152</v>
      </c>
      <c r="BF64" s="373"/>
      <c r="BG64" s="373"/>
      <c r="BH64" s="373"/>
      <c r="BI64" s="373"/>
      <c r="BJ64" s="373"/>
      <c r="BK64" s="373"/>
      <c r="BL64" s="373"/>
      <c r="BM64" s="373"/>
      <c r="BN64" s="373"/>
      <c r="BO64" s="373"/>
      <c r="BP64" s="373"/>
      <c r="BQ64" s="373"/>
      <c r="BR64" s="373"/>
      <c r="BS64" s="74"/>
      <c r="BT64" s="305" t="str">
        <f>IF(BG66="","",IF(BG66=AN66,"○",""))</f>
        <v/>
      </c>
      <c r="BU64" s="306"/>
      <c r="BV64" s="306"/>
      <c r="BW64" s="306"/>
      <c r="BX64" s="307"/>
      <c r="BY64" s="345" t="s">
        <v>72</v>
      </c>
      <c r="BZ64" s="306"/>
      <c r="CA64" s="306"/>
      <c r="CB64" s="306"/>
      <c r="CC64" s="328"/>
      <c r="CD64" s="306" t="str">
        <f>IF(BG66="","",IF(NOT(BG66=AN66),"○",""))</f>
        <v/>
      </c>
      <c r="CE64" s="306"/>
      <c r="CF64" s="306"/>
      <c r="CG64" s="306"/>
      <c r="CH64" s="328"/>
      <c r="CI64" s="112" t="s">
        <v>125</v>
      </c>
      <c r="CJ64" s="113"/>
      <c r="CK64" s="113"/>
      <c r="CL64" s="113"/>
      <c r="CM64" s="113"/>
      <c r="CN64" s="113"/>
      <c r="CO64" s="113"/>
      <c r="CP64" s="113"/>
      <c r="CQ64" s="113"/>
      <c r="CR64" s="113"/>
      <c r="CS64" s="113"/>
      <c r="CT64" s="114"/>
      <c r="CU64" s="10"/>
      <c r="CV64" s="10"/>
      <c r="CW64" s="10"/>
      <c r="CX64" s="10"/>
      <c r="CY64" s="10"/>
      <c r="CZ64" s="10"/>
    </row>
    <row r="65" spans="2:109" ht="8.1" customHeight="1">
      <c r="B65" s="143"/>
      <c r="C65" s="144"/>
      <c r="D65" s="124"/>
      <c r="E65" s="125"/>
      <c r="F65" s="125"/>
      <c r="G65" s="125"/>
      <c r="H65" s="125"/>
      <c r="I65" s="125"/>
      <c r="J65" s="125"/>
      <c r="K65" s="126"/>
      <c r="L65" s="248"/>
      <c r="M65" s="249"/>
      <c r="N65" s="249"/>
      <c r="O65" s="249"/>
      <c r="P65" s="249"/>
      <c r="Q65" s="249"/>
      <c r="R65" s="249"/>
      <c r="S65" s="249"/>
      <c r="T65" s="258"/>
      <c r="U65" s="248"/>
      <c r="V65" s="249"/>
      <c r="W65" s="249"/>
      <c r="X65" s="249"/>
      <c r="Y65" s="249"/>
      <c r="Z65" s="249"/>
      <c r="AA65" s="249"/>
      <c r="AB65" s="249"/>
      <c r="AC65" s="249"/>
      <c r="AD65" s="249"/>
      <c r="AE65" s="249"/>
      <c r="AF65" s="249"/>
      <c r="AG65" s="258"/>
      <c r="AH65" s="248"/>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58"/>
      <c r="BE65" s="372"/>
      <c r="BF65" s="373"/>
      <c r="BG65" s="373"/>
      <c r="BH65" s="373"/>
      <c r="BI65" s="373"/>
      <c r="BJ65" s="373"/>
      <c r="BK65" s="373"/>
      <c r="BL65" s="373"/>
      <c r="BM65" s="373"/>
      <c r="BN65" s="373"/>
      <c r="BO65" s="373"/>
      <c r="BP65" s="373"/>
      <c r="BQ65" s="373"/>
      <c r="BR65" s="373"/>
      <c r="BS65" s="34"/>
      <c r="BT65" s="189"/>
      <c r="BU65" s="190"/>
      <c r="BV65" s="190"/>
      <c r="BW65" s="190"/>
      <c r="BX65" s="303"/>
      <c r="BY65" s="189"/>
      <c r="BZ65" s="190"/>
      <c r="CA65" s="190"/>
      <c r="CB65" s="190"/>
      <c r="CC65" s="191"/>
      <c r="CD65" s="190"/>
      <c r="CE65" s="190"/>
      <c r="CF65" s="190"/>
      <c r="CG65" s="190"/>
      <c r="CH65" s="191"/>
      <c r="CI65" s="115"/>
      <c r="CJ65" s="116"/>
      <c r="CK65" s="116"/>
      <c r="CL65" s="116"/>
      <c r="CM65" s="116"/>
      <c r="CN65" s="116"/>
      <c r="CO65" s="116"/>
      <c r="CP65" s="116"/>
      <c r="CQ65" s="116"/>
      <c r="CR65" s="116"/>
      <c r="CS65" s="116"/>
      <c r="CT65" s="117"/>
      <c r="CU65" s="10"/>
      <c r="CV65" s="10"/>
      <c r="CW65" s="10"/>
      <c r="CX65" s="10"/>
      <c r="CY65" s="15"/>
      <c r="CZ65" s="14" t="s">
        <v>68</v>
      </c>
      <c r="DA65" s="14">
        <v>620</v>
      </c>
      <c r="DB65" s="14">
        <v>26</v>
      </c>
      <c r="DC65" s="14">
        <v>1</v>
      </c>
      <c r="DD65" s="14">
        <v>31588</v>
      </c>
      <c r="DE65" s="14"/>
    </row>
    <row r="66" spans="2:109" ht="8.1" customHeight="1">
      <c r="B66" s="143"/>
      <c r="C66" s="144"/>
      <c r="D66" s="124"/>
      <c r="E66" s="125"/>
      <c r="F66" s="125"/>
      <c r="G66" s="125"/>
      <c r="H66" s="125"/>
      <c r="I66" s="125"/>
      <c r="J66" s="125"/>
      <c r="K66" s="126"/>
      <c r="L66" s="248"/>
      <c r="M66" s="249"/>
      <c r="N66" s="249"/>
      <c r="O66" s="249"/>
      <c r="P66" s="249"/>
      <c r="Q66" s="249"/>
      <c r="R66" s="249"/>
      <c r="S66" s="249"/>
      <c r="T66" s="258"/>
      <c r="U66" s="248"/>
      <c r="V66" s="249"/>
      <c r="W66" s="249"/>
      <c r="X66" s="249"/>
      <c r="Y66" s="249"/>
      <c r="Z66" s="249"/>
      <c r="AA66" s="249"/>
      <c r="AB66" s="249"/>
      <c r="AC66" s="249"/>
      <c r="AD66" s="249"/>
      <c r="AE66" s="249"/>
      <c r="AF66" s="249"/>
      <c r="AG66" s="258"/>
      <c r="AH66" s="139" t="s">
        <v>49</v>
      </c>
      <c r="AI66" s="140"/>
      <c r="AJ66" s="140"/>
      <c r="AK66" s="140"/>
      <c r="AL66" s="140"/>
      <c r="AM66" s="140"/>
      <c r="AN66" s="140" t="str">
        <f>VLOOKUP(AH5,CY23:DB31,3,0)</f>
        <v>プログラムVer.</v>
      </c>
      <c r="AO66" s="140"/>
      <c r="AP66" s="140"/>
      <c r="AQ66" s="140"/>
      <c r="AR66" s="140"/>
      <c r="AS66" s="140"/>
      <c r="AT66" s="140"/>
      <c r="AU66" s="140"/>
      <c r="AV66" s="140"/>
      <c r="AW66" s="140"/>
      <c r="AX66" s="140"/>
      <c r="AY66" s="140"/>
      <c r="AZ66" s="140"/>
      <c r="BA66" s="49"/>
      <c r="BB66" s="49"/>
      <c r="BC66" s="49"/>
      <c r="BD66" s="258"/>
      <c r="BE66" s="11"/>
      <c r="BF66" s="11"/>
      <c r="BG66" s="141"/>
      <c r="BH66" s="141"/>
      <c r="BI66" s="141"/>
      <c r="BJ66" s="141"/>
      <c r="BK66" s="141"/>
      <c r="BL66" s="141"/>
      <c r="BM66" s="141"/>
      <c r="BN66" s="141"/>
      <c r="BO66" s="141"/>
      <c r="BP66" s="141"/>
      <c r="BQ66" s="141"/>
      <c r="BR66" s="11"/>
      <c r="BS66" s="75"/>
      <c r="BT66" s="189"/>
      <c r="BU66" s="190"/>
      <c r="BV66" s="190"/>
      <c r="BW66" s="190"/>
      <c r="BX66" s="303"/>
      <c r="BY66" s="189"/>
      <c r="BZ66" s="190"/>
      <c r="CA66" s="190"/>
      <c r="CB66" s="190"/>
      <c r="CC66" s="191"/>
      <c r="CD66" s="190"/>
      <c r="CE66" s="190"/>
      <c r="CF66" s="190"/>
      <c r="CG66" s="190"/>
      <c r="CH66" s="191"/>
      <c r="CI66" s="115"/>
      <c r="CJ66" s="116"/>
      <c r="CK66" s="116"/>
      <c r="CL66" s="116"/>
      <c r="CM66" s="116"/>
      <c r="CN66" s="116"/>
      <c r="CO66" s="116"/>
      <c r="CP66" s="116"/>
      <c r="CQ66" s="116"/>
      <c r="CR66" s="116"/>
      <c r="CS66" s="116"/>
      <c r="CT66" s="117"/>
      <c r="CU66" s="10"/>
      <c r="CV66" s="10"/>
      <c r="CW66" s="10"/>
      <c r="CX66" s="10"/>
      <c r="CY66" s="17" t="s">
        <v>59</v>
      </c>
      <c r="CZ66" s="14" t="s">
        <v>69</v>
      </c>
      <c r="DA66" s="14">
        <v>650</v>
      </c>
      <c r="DB66" s="14">
        <v>27</v>
      </c>
      <c r="DC66" s="14">
        <v>2</v>
      </c>
      <c r="DD66" s="14" t="s">
        <v>85</v>
      </c>
      <c r="DE66" s="14"/>
    </row>
    <row r="67" spans="2:109" ht="8.1" customHeight="1">
      <c r="B67" s="143"/>
      <c r="C67" s="144"/>
      <c r="D67" s="124"/>
      <c r="E67" s="125"/>
      <c r="F67" s="125"/>
      <c r="G67" s="125"/>
      <c r="H67" s="125"/>
      <c r="I67" s="125"/>
      <c r="J67" s="125"/>
      <c r="K67" s="126"/>
      <c r="L67" s="248"/>
      <c r="M67" s="249"/>
      <c r="N67" s="249"/>
      <c r="O67" s="249"/>
      <c r="P67" s="249"/>
      <c r="Q67" s="249"/>
      <c r="R67" s="249"/>
      <c r="S67" s="249"/>
      <c r="T67" s="258"/>
      <c r="U67" s="248"/>
      <c r="V67" s="249"/>
      <c r="W67" s="249"/>
      <c r="X67" s="249"/>
      <c r="Y67" s="249"/>
      <c r="Z67" s="249"/>
      <c r="AA67" s="249"/>
      <c r="AB67" s="249"/>
      <c r="AC67" s="249"/>
      <c r="AD67" s="249"/>
      <c r="AE67" s="249"/>
      <c r="AF67" s="249"/>
      <c r="AG67" s="258"/>
      <c r="AH67" s="139"/>
      <c r="AI67" s="140"/>
      <c r="AJ67" s="140"/>
      <c r="AK67" s="140"/>
      <c r="AL67" s="140"/>
      <c r="AM67" s="140"/>
      <c r="AN67" s="140"/>
      <c r="AO67" s="140"/>
      <c r="AP67" s="140"/>
      <c r="AQ67" s="140"/>
      <c r="AR67" s="140"/>
      <c r="AS67" s="140"/>
      <c r="AT67" s="140"/>
      <c r="AU67" s="140"/>
      <c r="AV67" s="140"/>
      <c r="AW67" s="140"/>
      <c r="AX67" s="140"/>
      <c r="AY67" s="140"/>
      <c r="AZ67" s="140"/>
      <c r="BA67" s="49"/>
      <c r="BB67" s="49"/>
      <c r="BC67" s="49"/>
      <c r="BD67" s="258"/>
      <c r="BE67" s="11"/>
      <c r="BF67" s="11"/>
      <c r="BG67" s="142"/>
      <c r="BH67" s="142"/>
      <c r="BI67" s="142"/>
      <c r="BJ67" s="142"/>
      <c r="BK67" s="142"/>
      <c r="BL67" s="142"/>
      <c r="BM67" s="142"/>
      <c r="BN67" s="142"/>
      <c r="BO67" s="142"/>
      <c r="BP67" s="142"/>
      <c r="BQ67" s="142"/>
      <c r="BR67" s="11"/>
      <c r="BS67" s="75"/>
      <c r="BT67" s="189"/>
      <c r="BU67" s="190"/>
      <c r="BV67" s="190"/>
      <c r="BW67" s="190"/>
      <c r="BX67" s="303"/>
      <c r="BY67" s="189"/>
      <c r="BZ67" s="190"/>
      <c r="CA67" s="190"/>
      <c r="CB67" s="190"/>
      <c r="CC67" s="191"/>
      <c r="CD67" s="190"/>
      <c r="CE67" s="190"/>
      <c r="CF67" s="190"/>
      <c r="CG67" s="190"/>
      <c r="CH67" s="191"/>
      <c r="CI67" s="115"/>
      <c r="CJ67" s="116"/>
      <c r="CK67" s="116"/>
      <c r="CL67" s="116"/>
      <c r="CM67" s="116"/>
      <c r="CN67" s="116"/>
      <c r="CO67" s="116"/>
      <c r="CP67" s="116"/>
      <c r="CQ67" s="116"/>
      <c r="CR67" s="116"/>
      <c r="CS67" s="116"/>
      <c r="CT67" s="117"/>
      <c r="CU67" s="10"/>
      <c r="CV67" s="10"/>
      <c r="CW67" s="10"/>
      <c r="CX67" s="10"/>
      <c r="CY67" s="17"/>
      <c r="CZ67" s="14" t="s">
        <v>70</v>
      </c>
      <c r="DA67" s="14">
        <v>700</v>
      </c>
      <c r="DB67" s="14">
        <v>28</v>
      </c>
      <c r="DC67" s="14">
        <v>3</v>
      </c>
      <c r="DD67" s="14">
        <v>31589</v>
      </c>
      <c r="DE67" s="14"/>
    </row>
    <row r="68" spans="2:109" ht="8.1" customHeight="1">
      <c r="B68" s="143"/>
      <c r="C68" s="144"/>
      <c r="D68" s="124"/>
      <c r="E68" s="125"/>
      <c r="F68" s="125"/>
      <c r="G68" s="125"/>
      <c r="H68" s="125"/>
      <c r="I68" s="125"/>
      <c r="J68" s="125"/>
      <c r="K68" s="126"/>
      <c r="L68" s="250"/>
      <c r="M68" s="251"/>
      <c r="N68" s="251"/>
      <c r="O68" s="251"/>
      <c r="P68" s="251"/>
      <c r="Q68" s="251"/>
      <c r="R68" s="251"/>
      <c r="S68" s="251"/>
      <c r="T68" s="277"/>
      <c r="U68" s="250"/>
      <c r="V68" s="251"/>
      <c r="W68" s="251"/>
      <c r="X68" s="251"/>
      <c r="Y68" s="251"/>
      <c r="Z68" s="251"/>
      <c r="AA68" s="251"/>
      <c r="AB68" s="251"/>
      <c r="AC68" s="251"/>
      <c r="AD68" s="251"/>
      <c r="AE68" s="251"/>
      <c r="AF68" s="251"/>
      <c r="AG68" s="277"/>
      <c r="AH68" s="53"/>
      <c r="AI68" s="76"/>
      <c r="AJ68" s="76"/>
      <c r="AK68" s="76"/>
      <c r="AL68" s="76"/>
      <c r="AM68" s="76"/>
      <c r="AN68" s="76"/>
      <c r="AO68" s="76"/>
      <c r="AP68" s="76"/>
      <c r="AQ68" s="76"/>
      <c r="AR68" s="76"/>
      <c r="AS68" s="76"/>
      <c r="AT68" s="76"/>
      <c r="AU68" s="76"/>
      <c r="AV68" s="76"/>
      <c r="AW68" s="76"/>
      <c r="AX68" s="76"/>
      <c r="AY68" s="76"/>
      <c r="AZ68" s="76"/>
      <c r="BA68" s="54"/>
      <c r="BB68" s="54"/>
      <c r="BC68" s="54"/>
      <c r="BD68" s="277"/>
      <c r="BE68" s="77"/>
      <c r="BF68" s="78"/>
      <c r="BG68" s="79"/>
      <c r="BH68" s="79"/>
      <c r="BI68" s="78"/>
      <c r="BJ68" s="78"/>
      <c r="BK68" s="78"/>
      <c r="BL68" s="78"/>
      <c r="BM68" s="78"/>
      <c r="BN68" s="78"/>
      <c r="BO68" s="78"/>
      <c r="BP68" s="78"/>
      <c r="BQ68" s="78"/>
      <c r="BR68" s="78"/>
      <c r="BS68" s="80"/>
      <c r="BT68" s="308"/>
      <c r="BU68" s="309"/>
      <c r="BV68" s="309"/>
      <c r="BW68" s="309"/>
      <c r="BX68" s="310"/>
      <c r="BY68" s="308"/>
      <c r="BZ68" s="309"/>
      <c r="CA68" s="309"/>
      <c r="CB68" s="309"/>
      <c r="CC68" s="329"/>
      <c r="CD68" s="309"/>
      <c r="CE68" s="309"/>
      <c r="CF68" s="309"/>
      <c r="CG68" s="309"/>
      <c r="CH68" s="329"/>
      <c r="CI68" s="118"/>
      <c r="CJ68" s="119"/>
      <c r="CK68" s="119"/>
      <c r="CL68" s="119"/>
      <c r="CM68" s="119"/>
      <c r="CN68" s="119"/>
      <c r="CO68" s="119"/>
      <c r="CP68" s="119"/>
      <c r="CQ68" s="119"/>
      <c r="CR68" s="119"/>
      <c r="CS68" s="119"/>
      <c r="CT68" s="120"/>
      <c r="CU68" s="10"/>
      <c r="CV68" s="10"/>
      <c r="CW68" s="10"/>
      <c r="CX68" s="10"/>
      <c r="CY68" s="17"/>
      <c r="CZ68" s="14" t="s">
        <v>71</v>
      </c>
      <c r="DA68" s="14">
        <v>750</v>
      </c>
      <c r="DB68" s="14">
        <v>29</v>
      </c>
      <c r="DC68" s="14">
        <v>4</v>
      </c>
      <c r="DD68" s="14" t="s">
        <v>86</v>
      </c>
      <c r="DE68" s="14"/>
    </row>
    <row r="69" spans="2:109" ht="8.1" customHeight="1">
      <c r="B69" s="143"/>
      <c r="C69" s="144"/>
      <c r="D69" s="124"/>
      <c r="E69" s="125"/>
      <c r="F69" s="125"/>
      <c r="G69" s="125"/>
      <c r="H69" s="125"/>
      <c r="I69" s="125"/>
      <c r="J69" s="125"/>
      <c r="K69" s="126"/>
      <c r="L69" s="248" t="s">
        <v>26</v>
      </c>
      <c r="M69" s="249"/>
      <c r="N69" s="249"/>
      <c r="O69" s="249"/>
      <c r="P69" s="249"/>
      <c r="Q69" s="249"/>
      <c r="R69" s="249"/>
      <c r="S69" s="249"/>
      <c r="T69" s="258"/>
      <c r="U69" s="248" t="s">
        <v>46</v>
      </c>
      <c r="V69" s="249"/>
      <c r="W69" s="249"/>
      <c r="X69" s="249"/>
      <c r="Y69" s="249"/>
      <c r="Z69" s="249"/>
      <c r="AA69" s="249"/>
      <c r="AB69" s="249"/>
      <c r="AC69" s="249"/>
      <c r="AD69" s="249"/>
      <c r="AE69" s="249"/>
      <c r="AF69" s="249"/>
      <c r="AG69" s="258"/>
      <c r="AH69" s="248" t="s">
        <v>150</v>
      </c>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58"/>
      <c r="BE69" s="139"/>
      <c r="BF69" s="140"/>
      <c r="BG69" s="140"/>
      <c r="BH69" s="140"/>
      <c r="BI69" s="140"/>
      <c r="BJ69" s="140"/>
      <c r="BK69" s="140"/>
      <c r="BL69" s="140"/>
      <c r="BM69" s="140"/>
      <c r="BN69" s="140"/>
      <c r="BO69" s="140"/>
      <c r="BP69" s="140"/>
      <c r="BQ69" s="140"/>
      <c r="BR69" s="140"/>
      <c r="BS69" s="349"/>
      <c r="BT69" s="338"/>
      <c r="BU69" s="339"/>
      <c r="BV69" s="339"/>
      <c r="BW69" s="339"/>
      <c r="BX69" s="340"/>
      <c r="BY69" s="304" t="s">
        <v>58</v>
      </c>
      <c r="BZ69" s="187"/>
      <c r="CA69" s="187"/>
      <c r="CB69" s="187"/>
      <c r="CC69" s="188"/>
      <c r="CD69" s="339"/>
      <c r="CE69" s="339"/>
      <c r="CF69" s="339"/>
      <c r="CG69" s="339"/>
      <c r="CH69" s="355"/>
      <c r="CI69" s="112" t="s">
        <v>117</v>
      </c>
      <c r="CJ69" s="113"/>
      <c r="CK69" s="113"/>
      <c r="CL69" s="113"/>
      <c r="CM69" s="113"/>
      <c r="CN69" s="113"/>
      <c r="CO69" s="113"/>
      <c r="CP69" s="113"/>
      <c r="CQ69" s="113"/>
      <c r="CR69" s="113"/>
      <c r="CS69" s="113"/>
      <c r="CT69" s="114"/>
      <c r="CU69" s="10"/>
      <c r="CV69" s="10"/>
      <c r="CW69" s="10"/>
      <c r="CX69" s="10"/>
      <c r="CY69" s="17"/>
      <c r="CZ69" s="17"/>
      <c r="DA69" s="14">
        <v>900</v>
      </c>
      <c r="DB69" s="14">
        <v>30</v>
      </c>
      <c r="DC69" s="14">
        <v>5</v>
      </c>
      <c r="DD69" s="14"/>
      <c r="DE69" s="14"/>
    </row>
    <row r="70" spans="2:109" ht="8.1" customHeight="1">
      <c r="B70" s="143"/>
      <c r="C70" s="144"/>
      <c r="D70" s="124"/>
      <c r="E70" s="125"/>
      <c r="F70" s="125"/>
      <c r="G70" s="125"/>
      <c r="H70" s="125"/>
      <c r="I70" s="125"/>
      <c r="J70" s="125"/>
      <c r="K70" s="126"/>
      <c r="L70" s="248"/>
      <c r="M70" s="249"/>
      <c r="N70" s="249"/>
      <c r="O70" s="249"/>
      <c r="P70" s="249"/>
      <c r="Q70" s="249"/>
      <c r="R70" s="249"/>
      <c r="S70" s="249"/>
      <c r="T70" s="258"/>
      <c r="U70" s="248"/>
      <c r="V70" s="249"/>
      <c r="W70" s="249"/>
      <c r="X70" s="249"/>
      <c r="Y70" s="249"/>
      <c r="Z70" s="249"/>
      <c r="AA70" s="249"/>
      <c r="AB70" s="249"/>
      <c r="AC70" s="249"/>
      <c r="AD70" s="249"/>
      <c r="AE70" s="249"/>
      <c r="AF70" s="249"/>
      <c r="AG70" s="258"/>
      <c r="AH70" s="248"/>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58"/>
      <c r="BE70" s="139"/>
      <c r="BF70" s="140"/>
      <c r="BG70" s="140"/>
      <c r="BH70" s="140"/>
      <c r="BI70" s="140"/>
      <c r="BJ70" s="140"/>
      <c r="BK70" s="140"/>
      <c r="BL70" s="140"/>
      <c r="BM70" s="140"/>
      <c r="BN70" s="140"/>
      <c r="BO70" s="140"/>
      <c r="BP70" s="140"/>
      <c r="BQ70" s="140"/>
      <c r="BR70" s="140"/>
      <c r="BS70" s="349"/>
      <c r="BT70" s="341"/>
      <c r="BU70" s="215"/>
      <c r="BV70" s="215"/>
      <c r="BW70" s="215"/>
      <c r="BX70" s="325"/>
      <c r="BY70" s="189"/>
      <c r="BZ70" s="190"/>
      <c r="CA70" s="190"/>
      <c r="CB70" s="190"/>
      <c r="CC70" s="191"/>
      <c r="CD70" s="215"/>
      <c r="CE70" s="215"/>
      <c r="CF70" s="215"/>
      <c r="CG70" s="215"/>
      <c r="CH70" s="351"/>
      <c r="CI70" s="115"/>
      <c r="CJ70" s="116"/>
      <c r="CK70" s="116"/>
      <c r="CL70" s="116"/>
      <c r="CM70" s="116"/>
      <c r="CN70" s="116"/>
      <c r="CO70" s="116"/>
      <c r="CP70" s="116"/>
      <c r="CQ70" s="116"/>
      <c r="CR70" s="116"/>
      <c r="CS70" s="116"/>
      <c r="CT70" s="117"/>
      <c r="CU70" s="10"/>
      <c r="CV70" s="10"/>
      <c r="CW70" s="10"/>
      <c r="CX70" s="10"/>
      <c r="CY70" s="17"/>
      <c r="CZ70" s="17"/>
      <c r="DA70" s="14">
        <v>950</v>
      </c>
      <c r="DB70" s="14">
        <v>31</v>
      </c>
      <c r="DC70" s="14">
        <v>6</v>
      </c>
      <c r="DD70" s="17"/>
      <c r="DE70" s="17"/>
    </row>
    <row r="71" spans="2:109" ht="8.1" customHeight="1">
      <c r="B71" s="143"/>
      <c r="C71" s="144"/>
      <c r="D71" s="124"/>
      <c r="E71" s="125"/>
      <c r="F71" s="125"/>
      <c r="G71" s="125"/>
      <c r="H71" s="125"/>
      <c r="I71" s="125"/>
      <c r="J71" s="125"/>
      <c r="K71" s="126"/>
      <c r="L71" s="248"/>
      <c r="M71" s="249"/>
      <c r="N71" s="249"/>
      <c r="O71" s="249"/>
      <c r="P71" s="249"/>
      <c r="Q71" s="249"/>
      <c r="R71" s="249"/>
      <c r="S71" s="249"/>
      <c r="T71" s="258"/>
      <c r="U71" s="248"/>
      <c r="V71" s="249"/>
      <c r="W71" s="249"/>
      <c r="X71" s="249"/>
      <c r="Y71" s="249"/>
      <c r="Z71" s="249"/>
      <c r="AA71" s="249"/>
      <c r="AB71" s="249"/>
      <c r="AC71" s="249"/>
      <c r="AD71" s="249"/>
      <c r="AE71" s="249"/>
      <c r="AF71" s="249"/>
      <c r="AG71" s="258"/>
      <c r="AH71" s="248"/>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58"/>
      <c r="BE71" s="139"/>
      <c r="BF71" s="140"/>
      <c r="BG71" s="140"/>
      <c r="BH71" s="140"/>
      <c r="BI71" s="140"/>
      <c r="BJ71" s="140"/>
      <c r="BK71" s="140"/>
      <c r="BL71" s="140"/>
      <c r="BM71" s="140"/>
      <c r="BN71" s="140"/>
      <c r="BO71" s="140"/>
      <c r="BP71" s="140"/>
      <c r="BQ71" s="140"/>
      <c r="BR71" s="140"/>
      <c r="BS71" s="349"/>
      <c r="BT71" s="341"/>
      <c r="BU71" s="215"/>
      <c r="BV71" s="215"/>
      <c r="BW71" s="215"/>
      <c r="BX71" s="325"/>
      <c r="BY71" s="189"/>
      <c r="BZ71" s="190"/>
      <c r="CA71" s="190"/>
      <c r="CB71" s="190"/>
      <c r="CC71" s="191"/>
      <c r="CD71" s="215"/>
      <c r="CE71" s="215"/>
      <c r="CF71" s="215"/>
      <c r="CG71" s="215"/>
      <c r="CH71" s="351"/>
      <c r="CI71" s="115"/>
      <c r="CJ71" s="116"/>
      <c r="CK71" s="116"/>
      <c r="CL71" s="116"/>
      <c r="CM71" s="116"/>
      <c r="CN71" s="116"/>
      <c r="CO71" s="116"/>
      <c r="CP71" s="116"/>
      <c r="CQ71" s="116"/>
      <c r="CR71" s="116"/>
      <c r="CS71" s="116"/>
      <c r="CT71" s="117"/>
      <c r="CU71" s="10"/>
      <c r="CV71" s="10"/>
      <c r="CW71" s="10"/>
      <c r="CX71" s="10"/>
    </row>
    <row r="72" spans="2:109" ht="8.1" customHeight="1">
      <c r="B72" s="143"/>
      <c r="C72" s="144"/>
      <c r="D72" s="124"/>
      <c r="E72" s="125"/>
      <c r="F72" s="125"/>
      <c r="G72" s="125"/>
      <c r="H72" s="125"/>
      <c r="I72" s="125"/>
      <c r="J72" s="125"/>
      <c r="K72" s="126"/>
      <c r="L72" s="248"/>
      <c r="M72" s="249"/>
      <c r="N72" s="249"/>
      <c r="O72" s="249"/>
      <c r="P72" s="249"/>
      <c r="Q72" s="249"/>
      <c r="R72" s="249"/>
      <c r="S72" s="249"/>
      <c r="T72" s="258"/>
      <c r="U72" s="248"/>
      <c r="V72" s="249"/>
      <c r="W72" s="249"/>
      <c r="X72" s="249"/>
      <c r="Y72" s="249"/>
      <c r="Z72" s="249"/>
      <c r="AA72" s="249"/>
      <c r="AB72" s="249"/>
      <c r="AC72" s="249"/>
      <c r="AD72" s="249"/>
      <c r="AE72" s="249"/>
      <c r="AF72" s="249"/>
      <c r="AG72" s="258"/>
      <c r="AH72" s="248"/>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58"/>
      <c r="BE72" s="139"/>
      <c r="BF72" s="140"/>
      <c r="BG72" s="140"/>
      <c r="BH72" s="140"/>
      <c r="BI72" s="140"/>
      <c r="BJ72" s="140"/>
      <c r="BK72" s="140"/>
      <c r="BL72" s="140"/>
      <c r="BM72" s="140"/>
      <c r="BN72" s="140"/>
      <c r="BO72" s="140"/>
      <c r="BP72" s="140"/>
      <c r="BQ72" s="140"/>
      <c r="BR72" s="140"/>
      <c r="BS72" s="349"/>
      <c r="BT72" s="341"/>
      <c r="BU72" s="215"/>
      <c r="BV72" s="215"/>
      <c r="BW72" s="215"/>
      <c r="BX72" s="325"/>
      <c r="BY72" s="189"/>
      <c r="BZ72" s="190"/>
      <c r="CA72" s="190"/>
      <c r="CB72" s="190"/>
      <c r="CC72" s="191"/>
      <c r="CD72" s="215"/>
      <c r="CE72" s="215"/>
      <c r="CF72" s="215"/>
      <c r="CG72" s="215"/>
      <c r="CH72" s="351"/>
      <c r="CI72" s="115"/>
      <c r="CJ72" s="116"/>
      <c r="CK72" s="116"/>
      <c r="CL72" s="116"/>
      <c r="CM72" s="116"/>
      <c r="CN72" s="116"/>
      <c r="CO72" s="116"/>
      <c r="CP72" s="116"/>
      <c r="CQ72" s="116"/>
      <c r="CR72" s="116"/>
      <c r="CS72" s="116"/>
      <c r="CT72" s="117"/>
      <c r="CU72" s="10"/>
      <c r="CV72" s="10"/>
      <c r="CW72" s="10"/>
      <c r="CX72" s="10"/>
      <c r="CY72" s="10"/>
      <c r="CZ72" s="10"/>
    </row>
    <row r="73" spans="2:109" ht="8.1" customHeight="1">
      <c r="B73" s="146"/>
      <c r="C73" s="147"/>
      <c r="D73" s="127"/>
      <c r="E73" s="128"/>
      <c r="F73" s="128"/>
      <c r="G73" s="128"/>
      <c r="H73" s="128"/>
      <c r="I73" s="128"/>
      <c r="J73" s="128"/>
      <c r="K73" s="129"/>
      <c r="L73" s="248"/>
      <c r="M73" s="249"/>
      <c r="N73" s="249"/>
      <c r="O73" s="249"/>
      <c r="P73" s="249"/>
      <c r="Q73" s="249"/>
      <c r="R73" s="249"/>
      <c r="S73" s="249"/>
      <c r="T73" s="258"/>
      <c r="U73" s="248"/>
      <c r="V73" s="249"/>
      <c r="W73" s="249"/>
      <c r="X73" s="249"/>
      <c r="Y73" s="249"/>
      <c r="Z73" s="249"/>
      <c r="AA73" s="249"/>
      <c r="AB73" s="249"/>
      <c r="AC73" s="249"/>
      <c r="AD73" s="249"/>
      <c r="AE73" s="249"/>
      <c r="AF73" s="249"/>
      <c r="AG73" s="258"/>
      <c r="AH73" s="248"/>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58"/>
      <c r="BE73" s="139"/>
      <c r="BF73" s="140"/>
      <c r="BG73" s="140"/>
      <c r="BH73" s="140"/>
      <c r="BI73" s="140"/>
      <c r="BJ73" s="140"/>
      <c r="BK73" s="140"/>
      <c r="BL73" s="140"/>
      <c r="BM73" s="140"/>
      <c r="BN73" s="140"/>
      <c r="BO73" s="140"/>
      <c r="BP73" s="140"/>
      <c r="BQ73" s="140"/>
      <c r="BR73" s="140"/>
      <c r="BS73" s="349"/>
      <c r="BT73" s="342"/>
      <c r="BU73" s="216"/>
      <c r="BV73" s="216"/>
      <c r="BW73" s="216"/>
      <c r="BX73" s="343"/>
      <c r="BY73" s="192"/>
      <c r="BZ73" s="193"/>
      <c r="CA73" s="193"/>
      <c r="CB73" s="193"/>
      <c r="CC73" s="194"/>
      <c r="CD73" s="216"/>
      <c r="CE73" s="216"/>
      <c r="CF73" s="216"/>
      <c r="CG73" s="216"/>
      <c r="CH73" s="356"/>
      <c r="CI73" s="118"/>
      <c r="CJ73" s="119"/>
      <c r="CK73" s="119"/>
      <c r="CL73" s="119"/>
      <c r="CM73" s="119"/>
      <c r="CN73" s="119"/>
      <c r="CO73" s="119"/>
      <c r="CP73" s="119"/>
      <c r="CQ73" s="119"/>
      <c r="CR73" s="119"/>
      <c r="CS73" s="119"/>
      <c r="CT73" s="120"/>
      <c r="CU73" s="10"/>
      <c r="CV73" s="10"/>
      <c r="CW73" s="10"/>
      <c r="CX73" s="10"/>
      <c r="CY73" s="10"/>
      <c r="CZ73" s="10"/>
      <c r="DA73" s="15"/>
    </row>
    <row r="74" spans="2:109" ht="8.1" customHeight="1">
      <c r="B74" s="98" t="s">
        <v>54</v>
      </c>
      <c r="C74" s="145"/>
      <c r="D74" s="292" t="s">
        <v>131</v>
      </c>
      <c r="E74" s="293"/>
      <c r="F74" s="293"/>
      <c r="G74" s="293"/>
      <c r="H74" s="293"/>
      <c r="I74" s="293"/>
      <c r="J74" s="293"/>
      <c r="K74" s="294"/>
      <c r="L74" s="246" t="s">
        <v>26</v>
      </c>
      <c r="M74" s="247"/>
      <c r="N74" s="247"/>
      <c r="O74" s="247"/>
      <c r="P74" s="247"/>
      <c r="Q74" s="247"/>
      <c r="R74" s="247"/>
      <c r="S74" s="247"/>
      <c r="T74" s="257"/>
      <c r="U74" s="246" t="s">
        <v>53</v>
      </c>
      <c r="V74" s="247"/>
      <c r="W74" s="247"/>
      <c r="X74" s="247"/>
      <c r="Y74" s="247"/>
      <c r="Z74" s="247"/>
      <c r="AA74" s="247"/>
      <c r="AB74" s="247"/>
      <c r="AC74" s="247"/>
      <c r="AD74" s="247"/>
      <c r="AE74" s="247"/>
      <c r="AF74" s="247"/>
      <c r="AG74" s="257"/>
      <c r="AH74" s="246" t="s">
        <v>151</v>
      </c>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57"/>
      <c r="BE74" s="346"/>
      <c r="BF74" s="347"/>
      <c r="BG74" s="347"/>
      <c r="BH74" s="347"/>
      <c r="BI74" s="347"/>
      <c r="BJ74" s="347"/>
      <c r="BK74" s="347"/>
      <c r="BL74" s="347"/>
      <c r="BM74" s="347"/>
      <c r="BN74" s="347"/>
      <c r="BO74" s="347"/>
      <c r="BP74" s="347"/>
      <c r="BQ74" s="347"/>
      <c r="BR74" s="347"/>
      <c r="BS74" s="348"/>
      <c r="BT74" s="341"/>
      <c r="BU74" s="215"/>
      <c r="BV74" s="215"/>
      <c r="BW74" s="215"/>
      <c r="BX74" s="325"/>
      <c r="BY74" s="317" t="s">
        <v>58</v>
      </c>
      <c r="BZ74" s="190"/>
      <c r="CA74" s="190"/>
      <c r="CB74" s="190"/>
      <c r="CC74" s="191"/>
      <c r="CD74" s="215"/>
      <c r="CE74" s="215"/>
      <c r="CF74" s="215"/>
      <c r="CG74" s="215"/>
      <c r="CH74" s="351"/>
      <c r="CI74" s="103" t="s">
        <v>117</v>
      </c>
      <c r="CJ74" s="104"/>
      <c r="CK74" s="104"/>
      <c r="CL74" s="104"/>
      <c r="CM74" s="104"/>
      <c r="CN74" s="104"/>
      <c r="CO74" s="104"/>
      <c r="CP74" s="104"/>
      <c r="CQ74" s="104"/>
      <c r="CR74" s="104"/>
      <c r="CS74" s="104"/>
      <c r="CT74" s="105"/>
      <c r="CU74" s="7"/>
      <c r="CV74" s="7"/>
      <c r="CW74" s="7"/>
      <c r="CX74" s="7"/>
      <c r="CY74" s="7"/>
      <c r="CZ74" s="7"/>
      <c r="DA74" s="15">
        <v>620</v>
      </c>
    </row>
    <row r="75" spans="2:109" ht="8.1" customHeight="1">
      <c r="B75" s="143"/>
      <c r="C75" s="144"/>
      <c r="D75" s="295"/>
      <c r="E75" s="296"/>
      <c r="F75" s="296"/>
      <c r="G75" s="296"/>
      <c r="H75" s="296"/>
      <c r="I75" s="296"/>
      <c r="J75" s="296"/>
      <c r="K75" s="297"/>
      <c r="L75" s="248"/>
      <c r="M75" s="249"/>
      <c r="N75" s="249"/>
      <c r="O75" s="249"/>
      <c r="P75" s="249"/>
      <c r="Q75" s="249"/>
      <c r="R75" s="249"/>
      <c r="S75" s="249"/>
      <c r="T75" s="258"/>
      <c r="U75" s="248"/>
      <c r="V75" s="249"/>
      <c r="W75" s="249"/>
      <c r="X75" s="249"/>
      <c r="Y75" s="249"/>
      <c r="Z75" s="249"/>
      <c r="AA75" s="249"/>
      <c r="AB75" s="249"/>
      <c r="AC75" s="249"/>
      <c r="AD75" s="249"/>
      <c r="AE75" s="249"/>
      <c r="AF75" s="249"/>
      <c r="AG75" s="258"/>
      <c r="AH75" s="248"/>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58"/>
      <c r="BE75" s="139"/>
      <c r="BF75" s="140"/>
      <c r="BG75" s="140"/>
      <c r="BH75" s="140"/>
      <c r="BI75" s="140"/>
      <c r="BJ75" s="140"/>
      <c r="BK75" s="140"/>
      <c r="BL75" s="140"/>
      <c r="BM75" s="140"/>
      <c r="BN75" s="140"/>
      <c r="BO75" s="140"/>
      <c r="BP75" s="140"/>
      <c r="BQ75" s="140"/>
      <c r="BR75" s="140"/>
      <c r="BS75" s="349"/>
      <c r="BT75" s="341"/>
      <c r="BU75" s="215"/>
      <c r="BV75" s="215"/>
      <c r="BW75" s="215"/>
      <c r="BX75" s="325"/>
      <c r="BY75" s="189"/>
      <c r="BZ75" s="190"/>
      <c r="CA75" s="190"/>
      <c r="CB75" s="190"/>
      <c r="CC75" s="191"/>
      <c r="CD75" s="215"/>
      <c r="CE75" s="215"/>
      <c r="CF75" s="215"/>
      <c r="CG75" s="215"/>
      <c r="CH75" s="351"/>
      <c r="CI75" s="106"/>
      <c r="CJ75" s="107"/>
      <c r="CK75" s="107"/>
      <c r="CL75" s="107"/>
      <c r="CM75" s="107"/>
      <c r="CN75" s="107"/>
      <c r="CO75" s="107"/>
      <c r="CP75" s="107"/>
      <c r="CQ75" s="107"/>
      <c r="CR75" s="107"/>
      <c r="CS75" s="107"/>
      <c r="CT75" s="108"/>
      <c r="CU75" s="7"/>
      <c r="CV75" s="7"/>
      <c r="CW75" s="7"/>
      <c r="CX75" s="7"/>
      <c r="CY75" s="7"/>
      <c r="CZ75" s="7"/>
      <c r="DA75" s="15">
        <v>650</v>
      </c>
    </row>
    <row r="76" spans="2:109" ht="8.1" customHeight="1">
      <c r="B76" s="143"/>
      <c r="C76" s="144"/>
      <c r="D76" s="295"/>
      <c r="E76" s="296"/>
      <c r="F76" s="296"/>
      <c r="G76" s="296"/>
      <c r="H76" s="296"/>
      <c r="I76" s="296"/>
      <c r="J76" s="296"/>
      <c r="K76" s="297"/>
      <c r="L76" s="248"/>
      <c r="M76" s="249"/>
      <c r="N76" s="249"/>
      <c r="O76" s="249"/>
      <c r="P76" s="249"/>
      <c r="Q76" s="249"/>
      <c r="R76" s="249"/>
      <c r="S76" s="249"/>
      <c r="T76" s="258"/>
      <c r="U76" s="248"/>
      <c r="V76" s="249"/>
      <c r="W76" s="249"/>
      <c r="X76" s="249"/>
      <c r="Y76" s="249"/>
      <c r="Z76" s="249"/>
      <c r="AA76" s="249"/>
      <c r="AB76" s="249"/>
      <c r="AC76" s="249"/>
      <c r="AD76" s="249"/>
      <c r="AE76" s="249"/>
      <c r="AF76" s="249"/>
      <c r="AG76" s="258"/>
      <c r="AH76" s="248"/>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58"/>
      <c r="BE76" s="139"/>
      <c r="BF76" s="140"/>
      <c r="BG76" s="140"/>
      <c r="BH76" s="140"/>
      <c r="BI76" s="140"/>
      <c r="BJ76" s="140"/>
      <c r="BK76" s="140"/>
      <c r="BL76" s="140"/>
      <c r="BM76" s="140"/>
      <c r="BN76" s="140"/>
      <c r="BO76" s="140"/>
      <c r="BP76" s="140"/>
      <c r="BQ76" s="140"/>
      <c r="BR76" s="140"/>
      <c r="BS76" s="349"/>
      <c r="BT76" s="341"/>
      <c r="BU76" s="215"/>
      <c r="BV76" s="215"/>
      <c r="BW76" s="215"/>
      <c r="BX76" s="325"/>
      <c r="BY76" s="189"/>
      <c r="BZ76" s="190"/>
      <c r="CA76" s="190"/>
      <c r="CB76" s="190"/>
      <c r="CC76" s="191"/>
      <c r="CD76" s="215"/>
      <c r="CE76" s="215"/>
      <c r="CF76" s="215"/>
      <c r="CG76" s="215"/>
      <c r="CH76" s="351"/>
      <c r="CI76" s="106"/>
      <c r="CJ76" s="107"/>
      <c r="CK76" s="107"/>
      <c r="CL76" s="107"/>
      <c r="CM76" s="107"/>
      <c r="CN76" s="107"/>
      <c r="CO76" s="107"/>
      <c r="CP76" s="107"/>
      <c r="CQ76" s="107"/>
      <c r="CR76" s="107"/>
      <c r="CS76" s="107"/>
      <c r="CT76" s="108"/>
      <c r="CU76" s="7"/>
      <c r="CV76" s="7"/>
      <c r="CW76" s="7"/>
      <c r="CX76" s="7"/>
      <c r="CY76" s="7"/>
      <c r="CZ76" s="7"/>
      <c r="DA76" s="15">
        <v>700</v>
      </c>
    </row>
    <row r="77" spans="2:109" ht="8.1" customHeight="1">
      <c r="B77" s="146"/>
      <c r="C77" s="147"/>
      <c r="D77" s="298"/>
      <c r="E77" s="299"/>
      <c r="F77" s="299"/>
      <c r="G77" s="299"/>
      <c r="H77" s="299"/>
      <c r="I77" s="299"/>
      <c r="J77" s="299"/>
      <c r="K77" s="300"/>
      <c r="L77" s="263"/>
      <c r="M77" s="286"/>
      <c r="N77" s="286"/>
      <c r="O77" s="286"/>
      <c r="P77" s="286"/>
      <c r="Q77" s="286"/>
      <c r="R77" s="286"/>
      <c r="S77" s="286"/>
      <c r="T77" s="287"/>
      <c r="U77" s="263"/>
      <c r="V77" s="286"/>
      <c r="W77" s="286"/>
      <c r="X77" s="286"/>
      <c r="Y77" s="286"/>
      <c r="Z77" s="286"/>
      <c r="AA77" s="286"/>
      <c r="AB77" s="286"/>
      <c r="AC77" s="286"/>
      <c r="AD77" s="286"/>
      <c r="AE77" s="286"/>
      <c r="AF77" s="286"/>
      <c r="AG77" s="287"/>
      <c r="AH77" s="263"/>
      <c r="AI77" s="286"/>
      <c r="AJ77" s="286"/>
      <c r="AK77" s="286"/>
      <c r="AL77" s="286"/>
      <c r="AM77" s="286"/>
      <c r="AN77" s="286"/>
      <c r="AO77" s="286"/>
      <c r="AP77" s="286"/>
      <c r="AQ77" s="286"/>
      <c r="AR77" s="286"/>
      <c r="AS77" s="286"/>
      <c r="AT77" s="286"/>
      <c r="AU77" s="286"/>
      <c r="AV77" s="286"/>
      <c r="AW77" s="286"/>
      <c r="AX77" s="286"/>
      <c r="AY77" s="286"/>
      <c r="AZ77" s="286"/>
      <c r="BA77" s="286"/>
      <c r="BB77" s="286"/>
      <c r="BC77" s="286"/>
      <c r="BD77" s="287"/>
      <c r="BE77" s="139"/>
      <c r="BF77" s="140"/>
      <c r="BG77" s="140"/>
      <c r="BH77" s="140"/>
      <c r="BI77" s="140"/>
      <c r="BJ77" s="140"/>
      <c r="BK77" s="140"/>
      <c r="BL77" s="140"/>
      <c r="BM77" s="140"/>
      <c r="BN77" s="140"/>
      <c r="BO77" s="140"/>
      <c r="BP77" s="140"/>
      <c r="BQ77" s="140"/>
      <c r="BR77" s="140"/>
      <c r="BS77" s="349"/>
      <c r="BT77" s="342"/>
      <c r="BU77" s="216"/>
      <c r="BV77" s="216"/>
      <c r="BW77" s="216"/>
      <c r="BX77" s="343"/>
      <c r="BY77" s="192"/>
      <c r="BZ77" s="193"/>
      <c r="CA77" s="193"/>
      <c r="CB77" s="193"/>
      <c r="CC77" s="194"/>
      <c r="CD77" s="216"/>
      <c r="CE77" s="216"/>
      <c r="CF77" s="216"/>
      <c r="CG77" s="216"/>
      <c r="CH77" s="356"/>
      <c r="CI77" s="109"/>
      <c r="CJ77" s="110"/>
      <c r="CK77" s="110"/>
      <c r="CL77" s="110"/>
      <c r="CM77" s="110"/>
      <c r="CN77" s="110"/>
      <c r="CO77" s="110"/>
      <c r="CP77" s="110"/>
      <c r="CQ77" s="110"/>
      <c r="CR77" s="110"/>
      <c r="CS77" s="110"/>
      <c r="CT77" s="111"/>
      <c r="CU77" s="7"/>
      <c r="CV77" s="7"/>
      <c r="CW77" s="7"/>
      <c r="CX77" s="7"/>
      <c r="CY77" s="7"/>
      <c r="CZ77" s="7"/>
      <c r="DA77" s="16">
        <v>750</v>
      </c>
    </row>
    <row r="78" spans="2:109" ht="8.1" customHeight="1">
      <c r="B78" s="98" t="s">
        <v>36</v>
      </c>
      <c r="C78" s="99"/>
      <c r="D78" s="246" t="s">
        <v>132</v>
      </c>
      <c r="E78" s="155"/>
      <c r="F78" s="155"/>
      <c r="G78" s="155"/>
      <c r="H78" s="155"/>
      <c r="I78" s="155"/>
      <c r="J78" s="155"/>
      <c r="K78" s="156"/>
      <c r="L78" s="289" t="s">
        <v>26</v>
      </c>
      <c r="M78" s="290"/>
      <c r="N78" s="290"/>
      <c r="O78" s="290"/>
      <c r="P78" s="290"/>
      <c r="Q78" s="290"/>
      <c r="R78" s="290"/>
      <c r="S78" s="290"/>
      <c r="T78" s="290"/>
      <c r="U78" s="289" t="s">
        <v>55</v>
      </c>
      <c r="V78" s="252"/>
      <c r="W78" s="252"/>
      <c r="X78" s="252"/>
      <c r="Y78" s="252"/>
      <c r="Z78" s="252"/>
      <c r="AA78" s="252"/>
      <c r="AB78" s="252"/>
      <c r="AC78" s="252"/>
      <c r="AD78" s="252"/>
      <c r="AE78" s="252"/>
      <c r="AF78" s="252"/>
      <c r="AG78" s="252"/>
      <c r="AH78" s="246" t="s">
        <v>56</v>
      </c>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81"/>
      <c r="BF78" s="39"/>
      <c r="BG78" s="39"/>
      <c r="BH78" s="39"/>
      <c r="BI78" s="39"/>
      <c r="BJ78" s="39"/>
      <c r="BK78" s="39"/>
      <c r="BL78" s="39"/>
      <c r="BM78" s="39"/>
      <c r="BN78" s="39"/>
      <c r="BO78" s="39"/>
      <c r="BP78" s="39"/>
      <c r="BQ78" s="39"/>
      <c r="BR78" s="39"/>
      <c r="BS78" s="40"/>
      <c r="BT78" s="328" t="str">
        <f>IF(BJ79="","",IF(AND(BJ79&gt;=90,BJ79&lt;=120),"○",""))</f>
        <v/>
      </c>
      <c r="BU78" s="358"/>
      <c r="BV78" s="358"/>
      <c r="BW78" s="358"/>
      <c r="BX78" s="305"/>
      <c r="BY78" s="357" t="s">
        <v>58</v>
      </c>
      <c r="BZ78" s="358"/>
      <c r="CA78" s="358"/>
      <c r="CB78" s="358"/>
      <c r="CC78" s="358"/>
      <c r="CD78" s="328" t="str">
        <f>IF(BJ79="","",IF(OR(BJ79&lt;90,BJ79&gt;120),"○",""))</f>
        <v/>
      </c>
      <c r="CE78" s="358"/>
      <c r="CF78" s="358"/>
      <c r="CG78" s="358"/>
      <c r="CH78" s="358"/>
      <c r="CI78" s="112" t="s">
        <v>123</v>
      </c>
      <c r="CJ78" s="113"/>
      <c r="CK78" s="113"/>
      <c r="CL78" s="113"/>
      <c r="CM78" s="113"/>
      <c r="CN78" s="113"/>
      <c r="CO78" s="113"/>
      <c r="CP78" s="113"/>
      <c r="CQ78" s="113"/>
      <c r="CR78" s="113"/>
      <c r="CS78" s="113"/>
      <c r="CT78" s="114"/>
      <c r="CU78" s="9"/>
      <c r="CV78" s="9"/>
      <c r="CW78" s="9"/>
      <c r="CX78" s="9"/>
      <c r="CY78" s="9"/>
      <c r="CZ78" s="9"/>
      <c r="DA78" s="16">
        <v>900</v>
      </c>
    </row>
    <row r="79" spans="2:109" ht="8.1" customHeight="1">
      <c r="B79" s="100"/>
      <c r="C79" s="101"/>
      <c r="D79" s="157"/>
      <c r="E79" s="158"/>
      <c r="F79" s="158"/>
      <c r="G79" s="158"/>
      <c r="H79" s="158"/>
      <c r="I79" s="158"/>
      <c r="J79" s="158"/>
      <c r="K79" s="159"/>
      <c r="L79" s="291"/>
      <c r="M79" s="291"/>
      <c r="N79" s="291"/>
      <c r="O79" s="291"/>
      <c r="P79" s="291"/>
      <c r="Q79" s="291"/>
      <c r="R79" s="291"/>
      <c r="S79" s="291"/>
      <c r="T79" s="291"/>
      <c r="U79" s="254"/>
      <c r="V79" s="254"/>
      <c r="W79" s="254"/>
      <c r="X79" s="254"/>
      <c r="Y79" s="254"/>
      <c r="Z79" s="254"/>
      <c r="AA79" s="254"/>
      <c r="AB79" s="254"/>
      <c r="AC79" s="254"/>
      <c r="AD79" s="254"/>
      <c r="AE79" s="254"/>
      <c r="AF79" s="254"/>
      <c r="AG79" s="254"/>
      <c r="AH79" s="248"/>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96" t="s">
        <v>112</v>
      </c>
      <c r="BF79" s="97"/>
      <c r="BG79" s="97"/>
      <c r="BH79" s="97"/>
      <c r="BI79" s="97"/>
      <c r="BJ79" s="141"/>
      <c r="BK79" s="141"/>
      <c r="BL79" s="141"/>
      <c r="BM79" s="141"/>
      <c r="BN79" s="141"/>
      <c r="BO79" s="141"/>
      <c r="BP79" s="141"/>
      <c r="BQ79" s="97" t="s">
        <v>113</v>
      </c>
      <c r="BR79" s="97"/>
      <c r="BS79" s="42"/>
      <c r="BT79" s="191"/>
      <c r="BU79" s="359"/>
      <c r="BV79" s="359"/>
      <c r="BW79" s="359"/>
      <c r="BX79" s="189"/>
      <c r="BY79" s="359"/>
      <c r="BZ79" s="359"/>
      <c r="CA79" s="359"/>
      <c r="CB79" s="359"/>
      <c r="CC79" s="359"/>
      <c r="CD79" s="191"/>
      <c r="CE79" s="359"/>
      <c r="CF79" s="359"/>
      <c r="CG79" s="359"/>
      <c r="CH79" s="359"/>
      <c r="CI79" s="115"/>
      <c r="CJ79" s="116"/>
      <c r="CK79" s="116"/>
      <c r="CL79" s="116"/>
      <c r="CM79" s="116"/>
      <c r="CN79" s="116"/>
      <c r="CO79" s="116"/>
      <c r="CP79" s="116"/>
      <c r="CQ79" s="116"/>
      <c r="CR79" s="116"/>
      <c r="CS79" s="116"/>
      <c r="CT79" s="117"/>
      <c r="CU79" s="9"/>
      <c r="CV79" s="9"/>
      <c r="CW79" s="9"/>
      <c r="CX79" s="9"/>
      <c r="CY79" s="9"/>
      <c r="CZ79" s="9"/>
      <c r="DA79" s="16">
        <v>950</v>
      </c>
    </row>
    <row r="80" spans="2:109" ht="8.1" customHeight="1">
      <c r="B80" s="100"/>
      <c r="C80" s="101"/>
      <c r="D80" s="157"/>
      <c r="E80" s="158"/>
      <c r="F80" s="158"/>
      <c r="G80" s="158"/>
      <c r="H80" s="158"/>
      <c r="I80" s="158"/>
      <c r="J80" s="158"/>
      <c r="K80" s="159"/>
      <c r="L80" s="291"/>
      <c r="M80" s="291"/>
      <c r="N80" s="291"/>
      <c r="O80" s="291"/>
      <c r="P80" s="291"/>
      <c r="Q80" s="291"/>
      <c r="R80" s="291"/>
      <c r="S80" s="291"/>
      <c r="T80" s="291"/>
      <c r="U80" s="254"/>
      <c r="V80" s="254"/>
      <c r="W80" s="254"/>
      <c r="X80" s="254"/>
      <c r="Y80" s="254"/>
      <c r="Z80" s="254"/>
      <c r="AA80" s="254"/>
      <c r="AB80" s="254"/>
      <c r="AC80" s="254"/>
      <c r="AD80" s="254"/>
      <c r="AE80" s="254"/>
      <c r="AF80" s="254"/>
      <c r="AG80" s="254"/>
      <c r="AH80" s="271" t="s">
        <v>76</v>
      </c>
      <c r="AI80" s="272"/>
      <c r="AJ80" s="272"/>
      <c r="AK80" s="272"/>
      <c r="AL80" s="272"/>
      <c r="AM80" s="272"/>
      <c r="AN80" s="272"/>
      <c r="AO80" s="272"/>
      <c r="AP80" s="272"/>
      <c r="AQ80" s="272"/>
      <c r="AR80" s="272"/>
      <c r="AS80" s="272"/>
      <c r="AT80" s="272"/>
      <c r="AU80" s="272"/>
      <c r="AV80" s="272"/>
      <c r="AW80" s="272"/>
      <c r="AX80" s="272"/>
      <c r="AY80" s="272"/>
      <c r="AZ80" s="272"/>
      <c r="BA80" s="272"/>
      <c r="BB80" s="272"/>
      <c r="BC80" s="272"/>
      <c r="BD80" s="272"/>
      <c r="BE80" s="96"/>
      <c r="BF80" s="97"/>
      <c r="BG80" s="97"/>
      <c r="BH80" s="97"/>
      <c r="BI80" s="97"/>
      <c r="BJ80" s="142"/>
      <c r="BK80" s="142"/>
      <c r="BL80" s="142"/>
      <c r="BM80" s="142"/>
      <c r="BN80" s="142"/>
      <c r="BO80" s="142"/>
      <c r="BP80" s="142"/>
      <c r="BQ80" s="97"/>
      <c r="BR80" s="97"/>
      <c r="BS80" s="42"/>
      <c r="BT80" s="191"/>
      <c r="BU80" s="359"/>
      <c r="BV80" s="359"/>
      <c r="BW80" s="359"/>
      <c r="BX80" s="189"/>
      <c r="BY80" s="359"/>
      <c r="BZ80" s="359"/>
      <c r="CA80" s="359"/>
      <c r="CB80" s="359"/>
      <c r="CC80" s="359"/>
      <c r="CD80" s="191"/>
      <c r="CE80" s="359"/>
      <c r="CF80" s="359"/>
      <c r="CG80" s="359"/>
      <c r="CH80" s="359"/>
      <c r="CI80" s="115"/>
      <c r="CJ80" s="116"/>
      <c r="CK80" s="116"/>
      <c r="CL80" s="116"/>
      <c r="CM80" s="116"/>
      <c r="CN80" s="116"/>
      <c r="CO80" s="116"/>
      <c r="CP80" s="116"/>
      <c r="CQ80" s="116"/>
      <c r="CR80" s="116"/>
      <c r="CS80" s="116"/>
      <c r="CT80" s="117"/>
      <c r="CU80" s="9"/>
      <c r="CV80" s="9"/>
      <c r="CW80" s="9"/>
      <c r="CX80" s="9"/>
      <c r="CY80" s="9"/>
      <c r="DA80" s="16">
        <v>1000</v>
      </c>
    </row>
    <row r="81" spans="2:168" ht="8.1" customHeight="1">
      <c r="B81" s="100"/>
      <c r="C81" s="101"/>
      <c r="D81" s="157"/>
      <c r="E81" s="158"/>
      <c r="F81" s="158"/>
      <c r="G81" s="158"/>
      <c r="H81" s="158"/>
      <c r="I81" s="158"/>
      <c r="J81" s="158"/>
      <c r="K81" s="159"/>
      <c r="L81" s="291"/>
      <c r="M81" s="291"/>
      <c r="N81" s="291"/>
      <c r="O81" s="291"/>
      <c r="P81" s="291"/>
      <c r="Q81" s="291"/>
      <c r="R81" s="291"/>
      <c r="S81" s="291"/>
      <c r="T81" s="291"/>
      <c r="U81" s="254"/>
      <c r="V81" s="254"/>
      <c r="W81" s="254"/>
      <c r="X81" s="254"/>
      <c r="Y81" s="254"/>
      <c r="Z81" s="254"/>
      <c r="AA81" s="254"/>
      <c r="AB81" s="254"/>
      <c r="AC81" s="254"/>
      <c r="AD81" s="254"/>
      <c r="AE81" s="254"/>
      <c r="AF81" s="254"/>
      <c r="AG81" s="254"/>
      <c r="AH81" s="274"/>
      <c r="AI81" s="275"/>
      <c r="AJ81" s="275"/>
      <c r="AK81" s="275"/>
      <c r="AL81" s="275"/>
      <c r="AM81" s="275"/>
      <c r="AN81" s="275"/>
      <c r="AO81" s="275"/>
      <c r="AP81" s="275"/>
      <c r="AQ81" s="275"/>
      <c r="AR81" s="275"/>
      <c r="AS81" s="275"/>
      <c r="AT81" s="275"/>
      <c r="AU81" s="275"/>
      <c r="AV81" s="275"/>
      <c r="AW81" s="275"/>
      <c r="AX81" s="275"/>
      <c r="AY81" s="275"/>
      <c r="AZ81" s="275"/>
      <c r="BA81" s="275"/>
      <c r="BB81" s="275"/>
      <c r="BC81" s="275"/>
      <c r="BD81" s="275"/>
      <c r="BE81" s="82"/>
      <c r="BF81" s="83"/>
      <c r="BG81" s="83"/>
      <c r="BH81" s="83"/>
      <c r="BI81" s="83"/>
      <c r="BJ81" s="83"/>
      <c r="BK81" s="83"/>
      <c r="BL81" s="83"/>
      <c r="BM81" s="83"/>
      <c r="BN81" s="83"/>
      <c r="BO81" s="83"/>
      <c r="BP81" s="83"/>
      <c r="BQ81" s="83"/>
      <c r="BR81" s="83"/>
      <c r="BS81" s="84"/>
      <c r="BT81" s="191"/>
      <c r="BU81" s="359"/>
      <c r="BV81" s="359"/>
      <c r="BW81" s="359"/>
      <c r="BX81" s="189"/>
      <c r="BY81" s="359"/>
      <c r="BZ81" s="359"/>
      <c r="CA81" s="359"/>
      <c r="CB81" s="359"/>
      <c r="CC81" s="359"/>
      <c r="CD81" s="191"/>
      <c r="CE81" s="359"/>
      <c r="CF81" s="359"/>
      <c r="CG81" s="359"/>
      <c r="CH81" s="359"/>
      <c r="CI81" s="118"/>
      <c r="CJ81" s="119"/>
      <c r="CK81" s="119"/>
      <c r="CL81" s="119"/>
      <c r="CM81" s="119"/>
      <c r="CN81" s="119"/>
      <c r="CO81" s="119"/>
      <c r="CP81" s="119"/>
      <c r="CQ81" s="119"/>
      <c r="CR81" s="119"/>
      <c r="CS81" s="119"/>
      <c r="CT81" s="120"/>
      <c r="CU81" s="9"/>
      <c r="CV81" s="9"/>
      <c r="CW81" s="9"/>
      <c r="CX81" s="9"/>
      <c r="CY81" s="9"/>
      <c r="DA81" s="16">
        <v>1100</v>
      </c>
    </row>
    <row r="82" spans="2:168" ht="8.1" customHeight="1">
      <c r="B82" s="98" t="s">
        <v>35</v>
      </c>
      <c r="C82" s="328"/>
      <c r="D82" s="246" t="s">
        <v>130</v>
      </c>
      <c r="E82" s="155"/>
      <c r="F82" s="155"/>
      <c r="G82" s="155"/>
      <c r="H82" s="155"/>
      <c r="I82" s="155"/>
      <c r="J82" s="155"/>
      <c r="K82" s="156"/>
      <c r="L82" s="289" t="s">
        <v>6</v>
      </c>
      <c r="M82" s="290"/>
      <c r="N82" s="290"/>
      <c r="O82" s="290"/>
      <c r="P82" s="290"/>
      <c r="Q82" s="290"/>
      <c r="R82" s="290"/>
      <c r="S82" s="290"/>
      <c r="T82" s="290"/>
      <c r="U82" s="289" t="s">
        <v>63</v>
      </c>
      <c r="V82" s="252"/>
      <c r="W82" s="252"/>
      <c r="X82" s="252"/>
      <c r="Y82" s="252"/>
      <c r="Z82" s="252"/>
      <c r="AA82" s="252"/>
      <c r="AB82" s="252"/>
      <c r="AC82" s="252"/>
      <c r="AD82" s="252"/>
      <c r="AE82" s="252"/>
      <c r="AF82" s="252"/>
      <c r="AG82" s="252"/>
      <c r="AH82" s="246" t="s">
        <v>28</v>
      </c>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57"/>
      <c r="BE82" s="73"/>
      <c r="BF82" s="41"/>
      <c r="BG82" s="41"/>
      <c r="BH82" s="41"/>
      <c r="BI82" s="41"/>
      <c r="BJ82" s="41"/>
      <c r="BK82" s="41"/>
      <c r="BL82" s="41"/>
      <c r="BM82" s="41"/>
      <c r="BN82" s="41"/>
      <c r="BO82" s="41"/>
      <c r="BP82" s="41"/>
      <c r="BQ82" s="41"/>
      <c r="BR82" s="41"/>
      <c r="BS82" s="42"/>
      <c r="BT82" s="387"/>
      <c r="BU82" s="387"/>
      <c r="BV82" s="387"/>
      <c r="BW82" s="387"/>
      <c r="BX82" s="344"/>
      <c r="BY82" s="357" t="s">
        <v>58</v>
      </c>
      <c r="BZ82" s="358"/>
      <c r="CA82" s="358"/>
      <c r="CB82" s="358"/>
      <c r="CC82" s="358"/>
      <c r="CD82" s="350"/>
      <c r="CE82" s="387"/>
      <c r="CF82" s="387"/>
      <c r="CG82" s="387"/>
      <c r="CH82" s="387"/>
      <c r="CI82" s="103" t="s">
        <v>117</v>
      </c>
      <c r="CJ82" s="104"/>
      <c r="CK82" s="104"/>
      <c r="CL82" s="104"/>
      <c r="CM82" s="104"/>
      <c r="CN82" s="104"/>
      <c r="CO82" s="104"/>
      <c r="CP82" s="104"/>
      <c r="CQ82" s="104"/>
      <c r="CR82" s="104"/>
      <c r="CS82" s="104"/>
      <c r="CT82" s="105"/>
      <c r="CU82" s="9"/>
      <c r="CV82" s="9"/>
      <c r="CW82" s="9"/>
      <c r="CX82" s="9"/>
      <c r="CY82" s="9"/>
      <c r="DA82" s="16">
        <v>1600</v>
      </c>
    </row>
    <row r="83" spans="2:168" ht="8.1" customHeight="1">
      <c r="B83" s="189"/>
      <c r="C83" s="191"/>
      <c r="D83" s="157"/>
      <c r="E83" s="158"/>
      <c r="F83" s="158"/>
      <c r="G83" s="158"/>
      <c r="H83" s="158"/>
      <c r="I83" s="158"/>
      <c r="J83" s="158"/>
      <c r="K83" s="159"/>
      <c r="L83" s="291"/>
      <c r="M83" s="291"/>
      <c r="N83" s="291"/>
      <c r="O83" s="291"/>
      <c r="P83" s="291"/>
      <c r="Q83" s="291"/>
      <c r="R83" s="291"/>
      <c r="S83" s="291"/>
      <c r="T83" s="291"/>
      <c r="U83" s="254"/>
      <c r="V83" s="254"/>
      <c r="W83" s="254"/>
      <c r="X83" s="254"/>
      <c r="Y83" s="254"/>
      <c r="Z83" s="254"/>
      <c r="AA83" s="254"/>
      <c r="AB83" s="254"/>
      <c r="AC83" s="254"/>
      <c r="AD83" s="254"/>
      <c r="AE83" s="254"/>
      <c r="AF83" s="254"/>
      <c r="AG83" s="254"/>
      <c r="AH83" s="248"/>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58"/>
      <c r="BE83" s="73"/>
      <c r="BF83" s="41"/>
      <c r="BG83" s="41"/>
      <c r="BH83" s="41"/>
      <c r="BI83" s="41"/>
      <c r="BJ83" s="41"/>
      <c r="BK83" s="41"/>
      <c r="BL83" s="41"/>
      <c r="BM83" s="41"/>
      <c r="BN83" s="41"/>
      <c r="BO83" s="41"/>
      <c r="BP83" s="41"/>
      <c r="BQ83" s="41"/>
      <c r="BR83" s="41"/>
      <c r="BS83" s="42"/>
      <c r="BT83" s="388"/>
      <c r="BU83" s="388"/>
      <c r="BV83" s="388"/>
      <c r="BW83" s="388"/>
      <c r="BX83" s="341"/>
      <c r="BY83" s="359"/>
      <c r="BZ83" s="359"/>
      <c r="CA83" s="359"/>
      <c r="CB83" s="359"/>
      <c r="CC83" s="359"/>
      <c r="CD83" s="351"/>
      <c r="CE83" s="388"/>
      <c r="CF83" s="388"/>
      <c r="CG83" s="388"/>
      <c r="CH83" s="388"/>
      <c r="CI83" s="106"/>
      <c r="CJ83" s="107"/>
      <c r="CK83" s="107"/>
      <c r="CL83" s="107"/>
      <c r="CM83" s="107"/>
      <c r="CN83" s="107"/>
      <c r="CO83" s="107"/>
      <c r="CP83" s="107"/>
      <c r="CQ83" s="107"/>
      <c r="CR83" s="107"/>
      <c r="CS83" s="107"/>
      <c r="CT83" s="108"/>
      <c r="CU83" s="9"/>
      <c r="CV83" s="9"/>
      <c r="CW83" s="9"/>
      <c r="CX83" s="9"/>
      <c r="CY83" s="9"/>
      <c r="DA83" s="16">
        <v>1650</v>
      </c>
      <c r="DH83" s="2"/>
      <c r="DI83" s="2"/>
      <c r="DJ83" s="2"/>
      <c r="DK83" s="2"/>
    </row>
    <row r="84" spans="2:168" ht="8.1" customHeight="1">
      <c r="B84" s="189"/>
      <c r="C84" s="191"/>
      <c r="D84" s="157"/>
      <c r="E84" s="158"/>
      <c r="F84" s="158"/>
      <c r="G84" s="158"/>
      <c r="H84" s="158"/>
      <c r="I84" s="158"/>
      <c r="J84" s="158"/>
      <c r="K84" s="159"/>
      <c r="L84" s="291"/>
      <c r="M84" s="291"/>
      <c r="N84" s="291"/>
      <c r="O84" s="291"/>
      <c r="P84" s="291"/>
      <c r="Q84" s="291"/>
      <c r="R84" s="291"/>
      <c r="S84" s="291"/>
      <c r="T84" s="291"/>
      <c r="U84" s="254"/>
      <c r="V84" s="254"/>
      <c r="W84" s="254"/>
      <c r="X84" s="254"/>
      <c r="Y84" s="254"/>
      <c r="Z84" s="254"/>
      <c r="AA84" s="254"/>
      <c r="AB84" s="254"/>
      <c r="AC84" s="254"/>
      <c r="AD84" s="254"/>
      <c r="AE84" s="254"/>
      <c r="AF84" s="254"/>
      <c r="AG84" s="254"/>
      <c r="AH84" s="248"/>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58"/>
      <c r="BE84" s="73"/>
      <c r="BF84" s="41"/>
      <c r="BG84" s="41"/>
      <c r="BH84" s="41"/>
      <c r="BI84" s="41"/>
      <c r="BJ84" s="41"/>
      <c r="BK84" s="41"/>
      <c r="BL84" s="41"/>
      <c r="BM84" s="41"/>
      <c r="BN84" s="41"/>
      <c r="BO84" s="41"/>
      <c r="BP84" s="41"/>
      <c r="BQ84" s="41"/>
      <c r="BR84" s="41"/>
      <c r="BS84" s="42"/>
      <c r="BT84" s="388"/>
      <c r="BU84" s="388"/>
      <c r="BV84" s="388"/>
      <c r="BW84" s="388"/>
      <c r="BX84" s="341"/>
      <c r="BY84" s="359"/>
      <c r="BZ84" s="359"/>
      <c r="CA84" s="359"/>
      <c r="CB84" s="359"/>
      <c r="CC84" s="359"/>
      <c r="CD84" s="351"/>
      <c r="CE84" s="388"/>
      <c r="CF84" s="388"/>
      <c r="CG84" s="388"/>
      <c r="CH84" s="388"/>
      <c r="CI84" s="106"/>
      <c r="CJ84" s="107"/>
      <c r="CK84" s="107"/>
      <c r="CL84" s="107"/>
      <c r="CM84" s="107"/>
      <c r="CN84" s="107"/>
      <c r="CO84" s="107"/>
      <c r="CP84" s="107"/>
      <c r="CQ84" s="107"/>
      <c r="CR84" s="107"/>
      <c r="CS84" s="107"/>
      <c r="CT84" s="108"/>
      <c r="CU84" s="9"/>
      <c r="CV84" s="9"/>
      <c r="CW84" s="9"/>
      <c r="CX84" s="9"/>
      <c r="CY84" s="9"/>
      <c r="DA84" s="16">
        <v>1900</v>
      </c>
      <c r="DH84" s="2"/>
      <c r="DI84" s="2"/>
      <c r="DJ84" s="2"/>
      <c r="DK84" s="2"/>
    </row>
    <row r="85" spans="2:168" ht="8.1" customHeight="1">
      <c r="B85" s="189"/>
      <c r="C85" s="191"/>
      <c r="D85" s="157"/>
      <c r="E85" s="158"/>
      <c r="F85" s="158"/>
      <c r="G85" s="158"/>
      <c r="H85" s="158"/>
      <c r="I85" s="158"/>
      <c r="J85" s="158"/>
      <c r="K85" s="159"/>
      <c r="L85" s="291"/>
      <c r="M85" s="291"/>
      <c r="N85" s="291"/>
      <c r="O85" s="291"/>
      <c r="P85" s="291"/>
      <c r="Q85" s="291"/>
      <c r="R85" s="291"/>
      <c r="S85" s="291"/>
      <c r="T85" s="291"/>
      <c r="U85" s="255"/>
      <c r="V85" s="255"/>
      <c r="W85" s="255"/>
      <c r="X85" s="255"/>
      <c r="Y85" s="255"/>
      <c r="Z85" s="255"/>
      <c r="AA85" s="255"/>
      <c r="AB85" s="255"/>
      <c r="AC85" s="255"/>
      <c r="AD85" s="255"/>
      <c r="AE85" s="255"/>
      <c r="AF85" s="255"/>
      <c r="AG85" s="255"/>
      <c r="AH85" s="250"/>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77"/>
      <c r="BE85" s="85"/>
      <c r="BF85" s="86"/>
      <c r="BG85" s="86"/>
      <c r="BH85" s="86"/>
      <c r="BI85" s="86"/>
      <c r="BJ85" s="86"/>
      <c r="BK85" s="86"/>
      <c r="BL85" s="86"/>
      <c r="BM85" s="86"/>
      <c r="BN85" s="86"/>
      <c r="BO85" s="86"/>
      <c r="BP85" s="86"/>
      <c r="BQ85" s="86"/>
      <c r="BR85" s="86"/>
      <c r="BS85" s="87"/>
      <c r="BT85" s="388"/>
      <c r="BU85" s="388"/>
      <c r="BV85" s="388"/>
      <c r="BW85" s="388"/>
      <c r="BX85" s="341"/>
      <c r="BY85" s="359"/>
      <c r="BZ85" s="359"/>
      <c r="CA85" s="359"/>
      <c r="CB85" s="359"/>
      <c r="CC85" s="359"/>
      <c r="CD85" s="351"/>
      <c r="CE85" s="388"/>
      <c r="CF85" s="388"/>
      <c r="CG85" s="388"/>
      <c r="CH85" s="388"/>
      <c r="CI85" s="109"/>
      <c r="CJ85" s="110"/>
      <c r="CK85" s="110"/>
      <c r="CL85" s="110"/>
      <c r="CM85" s="110"/>
      <c r="CN85" s="110"/>
      <c r="CO85" s="110"/>
      <c r="CP85" s="110"/>
      <c r="CQ85" s="110"/>
      <c r="CR85" s="110"/>
      <c r="CS85" s="110"/>
      <c r="CT85" s="111"/>
      <c r="CU85" s="9"/>
      <c r="CV85" s="9"/>
      <c r="CW85" s="9"/>
      <c r="CX85" s="9"/>
      <c r="CY85" s="9"/>
      <c r="DA85" s="16">
        <v>2000</v>
      </c>
      <c r="DH85" s="2"/>
      <c r="DI85" s="2"/>
      <c r="DJ85" s="2"/>
      <c r="DK85" s="2"/>
    </row>
    <row r="86" spans="2:168" ht="8.1" customHeight="1">
      <c r="B86" s="189"/>
      <c r="C86" s="191"/>
      <c r="D86" s="157"/>
      <c r="E86" s="158"/>
      <c r="F86" s="158"/>
      <c r="G86" s="158"/>
      <c r="H86" s="158"/>
      <c r="I86" s="158"/>
      <c r="J86" s="158"/>
      <c r="K86" s="159"/>
      <c r="L86" s="268" t="s">
        <v>8</v>
      </c>
      <c r="M86" s="269"/>
      <c r="N86" s="269"/>
      <c r="O86" s="269"/>
      <c r="P86" s="269"/>
      <c r="Q86" s="269"/>
      <c r="R86" s="269"/>
      <c r="S86" s="269"/>
      <c r="T86" s="270"/>
      <c r="U86" s="269" t="s">
        <v>74</v>
      </c>
      <c r="V86" s="281"/>
      <c r="W86" s="281"/>
      <c r="X86" s="281"/>
      <c r="Y86" s="281"/>
      <c r="Z86" s="281"/>
      <c r="AA86" s="281"/>
      <c r="AB86" s="281"/>
      <c r="AC86" s="281"/>
      <c r="AD86" s="281"/>
      <c r="AE86" s="281"/>
      <c r="AF86" s="281"/>
      <c r="AG86" s="281"/>
      <c r="AH86" s="361" t="s">
        <v>57</v>
      </c>
      <c r="AI86" s="281"/>
      <c r="AJ86" s="281"/>
      <c r="AK86" s="281"/>
      <c r="AL86" s="281"/>
      <c r="AM86" s="281"/>
      <c r="AN86" s="281"/>
      <c r="AO86" s="281"/>
      <c r="AP86" s="281"/>
      <c r="AQ86" s="281"/>
      <c r="AR86" s="281"/>
      <c r="AS86" s="281"/>
      <c r="AT86" s="281"/>
      <c r="AU86" s="281"/>
      <c r="AV86" s="281"/>
      <c r="AW86" s="281"/>
      <c r="AX86" s="281"/>
      <c r="AY86" s="281"/>
      <c r="AZ86" s="281"/>
      <c r="BA86" s="281"/>
      <c r="BB86" s="281"/>
      <c r="BC86" s="281"/>
      <c r="BD86" s="282"/>
      <c r="BE86" s="88"/>
      <c r="BF86" s="71"/>
      <c r="BG86" s="71"/>
      <c r="BH86" s="71"/>
      <c r="BI86" s="71"/>
      <c r="BJ86" s="71"/>
      <c r="BK86" s="71"/>
      <c r="BL86" s="71"/>
      <c r="BM86" s="71"/>
      <c r="BN86" s="71"/>
      <c r="BO86" s="71"/>
      <c r="BP86" s="71"/>
      <c r="BQ86" s="71"/>
      <c r="BR86" s="71"/>
      <c r="BS86" s="72"/>
      <c r="BT86" s="186" t="str">
        <f>IF(BK88="","",IF(BK88&gt;=675,"○",""))</f>
        <v/>
      </c>
      <c r="BU86" s="187"/>
      <c r="BV86" s="187"/>
      <c r="BW86" s="187"/>
      <c r="BX86" s="187"/>
      <c r="BY86" s="304" t="s">
        <v>58</v>
      </c>
      <c r="BZ86" s="187"/>
      <c r="CA86" s="187"/>
      <c r="CB86" s="187"/>
      <c r="CC86" s="188"/>
      <c r="CD86" s="187" t="str">
        <f>IF(BK88="","",IF(BK88&lt;675,"○",""))</f>
        <v/>
      </c>
      <c r="CE86" s="187"/>
      <c r="CF86" s="187"/>
      <c r="CG86" s="187"/>
      <c r="CH86" s="188"/>
      <c r="CI86" s="112" t="s">
        <v>126</v>
      </c>
      <c r="CJ86" s="113"/>
      <c r="CK86" s="113"/>
      <c r="CL86" s="113"/>
      <c r="CM86" s="113"/>
      <c r="CN86" s="113"/>
      <c r="CO86" s="113"/>
      <c r="CP86" s="113"/>
      <c r="CQ86" s="113"/>
      <c r="CR86" s="113"/>
      <c r="CS86" s="113"/>
      <c r="CT86" s="114"/>
      <c r="CU86" s="10"/>
      <c r="CV86" s="10"/>
      <c r="CW86" s="10"/>
      <c r="CX86" s="10"/>
      <c r="CY86" s="10"/>
      <c r="DA86" s="16">
        <v>2100</v>
      </c>
      <c r="DH86" s="2"/>
      <c r="DI86" s="2"/>
      <c r="DJ86" s="2"/>
      <c r="DK86" s="2"/>
    </row>
    <row r="87" spans="2:168" ht="8.1" customHeight="1">
      <c r="B87" s="189"/>
      <c r="C87" s="191"/>
      <c r="D87" s="157"/>
      <c r="E87" s="158"/>
      <c r="F87" s="158"/>
      <c r="G87" s="158"/>
      <c r="H87" s="158"/>
      <c r="I87" s="158"/>
      <c r="J87" s="158"/>
      <c r="K87" s="159"/>
      <c r="L87" s="248"/>
      <c r="M87" s="249"/>
      <c r="N87" s="249"/>
      <c r="O87" s="249"/>
      <c r="P87" s="249"/>
      <c r="Q87" s="249"/>
      <c r="R87" s="249"/>
      <c r="S87" s="249"/>
      <c r="T87" s="258"/>
      <c r="U87" s="249"/>
      <c r="V87" s="158"/>
      <c r="W87" s="158"/>
      <c r="X87" s="158"/>
      <c r="Y87" s="158"/>
      <c r="Z87" s="158"/>
      <c r="AA87" s="158"/>
      <c r="AB87" s="158"/>
      <c r="AC87" s="158"/>
      <c r="AD87" s="158"/>
      <c r="AE87" s="158"/>
      <c r="AF87" s="158"/>
      <c r="AG87" s="158"/>
      <c r="AH87" s="157"/>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9"/>
      <c r="BE87" s="89"/>
      <c r="BF87" s="41"/>
      <c r="BG87" s="33"/>
      <c r="BH87" s="33"/>
      <c r="BI87" s="33"/>
      <c r="BJ87" s="33"/>
      <c r="BK87" s="33"/>
      <c r="BL87" s="33"/>
      <c r="BM87" s="33"/>
      <c r="BN87" s="33"/>
      <c r="BO87" s="35"/>
      <c r="BP87" s="35"/>
      <c r="BQ87" s="35"/>
      <c r="BR87" s="35"/>
      <c r="BS87" s="42"/>
      <c r="BT87" s="189"/>
      <c r="BU87" s="190"/>
      <c r="BV87" s="190"/>
      <c r="BW87" s="190"/>
      <c r="BX87" s="190"/>
      <c r="BY87" s="189"/>
      <c r="BZ87" s="190"/>
      <c r="CA87" s="190"/>
      <c r="CB87" s="190"/>
      <c r="CC87" s="191"/>
      <c r="CD87" s="190"/>
      <c r="CE87" s="190"/>
      <c r="CF87" s="190"/>
      <c r="CG87" s="190"/>
      <c r="CH87" s="191"/>
      <c r="CI87" s="115"/>
      <c r="CJ87" s="116"/>
      <c r="CK87" s="116"/>
      <c r="CL87" s="116"/>
      <c r="CM87" s="116"/>
      <c r="CN87" s="116"/>
      <c r="CO87" s="116"/>
      <c r="CP87" s="116"/>
      <c r="CQ87" s="116"/>
      <c r="CR87" s="116"/>
      <c r="CS87" s="116"/>
      <c r="CT87" s="117"/>
      <c r="CU87" s="10"/>
      <c r="CV87" s="10"/>
      <c r="CW87" s="10"/>
      <c r="CX87" s="10"/>
      <c r="CY87" s="10"/>
      <c r="DA87" s="16">
        <v>2200</v>
      </c>
      <c r="DH87" s="2"/>
      <c r="DI87" s="2"/>
      <c r="DJ87" s="2"/>
      <c r="DK87" s="2"/>
    </row>
    <row r="88" spans="2:168" ht="8.1" customHeight="1">
      <c r="B88" s="189"/>
      <c r="C88" s="191"/>
      <c r="D88" s="157"/>
      <c r="E88" s="158"/>
      <c r="F88" s="158"/>
      <c r="G88" s="158"/>
      <c r="H88" s="158"/>
      <c r="I88" s="158"/>
      <c r="J88" s="158"/>
      <c r="K88" s="159"/>
      <c r="L88" s="248"/>
      <c r="M88" s="249"/>
      <c r="N88" s="249"/>
      <c r="O88" s="249"/>
      <c r="P88" s="249"/>
      <c r="Q88" s="249"/>
      <c r="R88" s="249"/>
      <c r="S88" s="249"/>
      <c r="T88" s="258"/>
      <c r="U88" s="249"/>
      <c r="V88" s="158"/>
      <c r="W88" s="158"/>
      <c r="X88" s="158"/>
      <c r="Y88" s="158"/>
      <c r="Z88" s="158"/>
      <c r="AA88" s="158"/>
      <c r="AB88" s="158"/>
      <c r="AC88" s="158"/>
      <c r="AD88" s="158"/>
      <c r="AE88" s="158"/>
      <c r="AF88" s="158"/>
      <c r="AG88" s="158"/>
      <c r="AH88" s="366" t="s">
        <v>75</v>
      </c>
      <c r="AI88" s="367"/>
      <c r="AJ88" s="367"/>
      <c r="AK88" s="367"/>
      <c r="AL88" s="367"/>
      <c r="AM88" s="367"/>
      <c r="AN88" s="367"/>
      <c r="AO88" s="367"/>
      <c r="AP88" s="367"/>
      <c r="AQ88" s="367"/>
      <c r="AR88" s="367"/>
      <c r="AS88" s="367"/>
      <c r="AT88" s="367"/>
      <c r="AU88" s="367"/>
      <c r="AV88" s="367"/>
      <c r="AW88" s="367"/>
      <c r="AX88" s="367"/>
      <c r="AY88" s="367"/>
      <c r="AZ88" s="367"/>
      <c r="BA88" s="367"/>
      <c r="BB88" s="367"/>
      <c r="BC88" s="367"/>
      <c r="BD88" s="368"/>
      <c r="BE88" s="96" t="s">
        <v>112</v>
      </c>
      <c r="BF88" s="97"/>
      <c r="BG88" s="97"/>
      <c r="BH88" s="97"/>
      <c r="BI88" s="97"/>
      <c r="BJ88" s="97"/>
      <c r="BK88" s="215"/>
      <c r="BL88" s="215"/>
      <c r="BM88" s="215"/>
      <c r="BN88" s="215"/>
      <c r="BO88" s="97" t="s">
        <v>113</v>
      </c>
      <c r="BP88" s="97"/>
      <c r="BQ88" s="97"/>
      <c r="BR88" s="35"/>
      <c r="BS88" s="42"/>
      <c r="BT88" s="189"/>
      <c r="BU88" s="190"/>
      <c r="BV88" s="190"/>
      <c r="BW88" s="190"/>
      <c r="BX88" s="190"/>
      <c r="BY88" s="189"/>
      <c r="BZ88" s="190"/>
      <c r="CA88" s="190"/>
      <c r="CB88" s="190"/>
      <c r="CC88" s="191"/>
      <c r="CD88" s="190"/>
      <c r="CE88" s="190"/>
      <c r="CF88" s="190"/>
      <c r="CG88" s="190"/>
      <c r="CH88" s="191"/>
      <c r="CI88" s="115"/>
      <c r="CJ88" s="116"/>
      <c r="CK88" s="116"/>
      <c r="CL88" s="116"/>
      <c r="CM88" s="116"/>
      <c r="CN88" s="116"/>
      <c r="CO88" s="116"/>
      <c r="CP88" s="116"/>
      <c r="CQ88" s="116"/>
      <c r="CR88" s="116"/>
      <c r="CS88" s="116"/>
      <c r="CT88" s="117"/>
      <c r="CU88" s="10"/>
      <c r="CV88" s="10"/>
      <c r="CW88" s="10"/>
      <c r="CX88" s="10"/>
      <c r="CY88" s="10"/>
      <c r="DA88" s="16">
        <v>2400</v>
      </c>
      <c r="DH88" s="2"/>
      <c r="DI88" s="2"/>
      <c r="DJ88" s="2"/>
      <c r="DK88" s="2"/>
    </row>
    <row r="89" spans="2:168" ht="8.1" customHeight="1">
      <c r="B89" s="189"/>
      <c r="C89" s="191"/>
      <c r="D89" s="157"/>
      <c r="E89" s="158"/>
      <c r="F89" s="158"/>
      <c r="G89" s="158"/>
      <c r="H89" s="158"/>
      <c r="I89" s="158"/>
      <c r="J89" s="158"/>
      <c r="K89" s="159"/>
      <c r="L89" s="248"/>
      <c r="M89" s="249"/>
      <c r="N89" s="249"/>
      <c r="O89" s="249"/>
      <c r="P89" s="249"/>
      <c r="Q89" s="249"/>
      <c r="R89" s="249"/>
      <c r="S89" s="249"/>
      <c r="T89" s="258"/>
      <c r="U89" s="158"/>
      <c r="V89" s="158"/>
      <c r="W89" s="158"/>
      <c r="X89" s="158"/>
      <c r="Y89" s="158"/>
      <c r="Z89" s="158"/>
      <c r="AA89" s="158"/>
      <c r="AB89" s="158"/>
      <c r="AC89" s="158"/>
      <c r="AD89" s="158"/>
      <c r="AE89" s="158"/>
      <c r="AF89" s="158"/>
      <c r="AG89" s="158"/>
      <c r="AH89" s="366"/>
      <c r="AI89" s="367"/>
      <c r="AJ89" s="367"/>
      <c r="AK89" s="367"/>
      <c r="AL89" s="367"/>
      <c r="AM89" s="367"/>
      <c r="AN89" s="367"/>
      <c r="AO89" s="367"/>
      <c r="AP89" s="367"/>
      <c r="AQ89" s="367"/>
      <c r="AR89" s="367"/>
      <c r="AS89" s="367"/>
      <c r="AT89" s="367"/>
      <c r="AU89" s="367"/>
      <c r="AV89" s="367"/>
      <c r="AW89" s="367"/>
      <c r="AX89" s="367"/>
      <c r="AY89" s="367"/>
      <c r="AZ89" s="367"/>
      <c r="BA89" s="367"/>
      <c r="BB89" s="367"/>
      <c r="BC89" s="367"/>
      <c r="BD89" s="368"/>
      <c r="BE89" s="96"/>
      <c r="BF89" s="97"/>
      <c r="BG89" s="97"/>
      <c r="BH89" s="97"/>
      <c r="BI89" s="97"/>
      <c r="BJ89" s="97"/>
      <c r="BK89" s="216"/>
      <c r="BL89" s="216"/>
      <c r="BM89" s="216"/>
      <c r="BN89" s="216"/>
      <c r="BO89" s="97"/>
      <c r="BP89" s="97"/>
      <c r="BQ89" s="97"/>
      <c r="BR89" s="35"/>
      <c r="BS89" s="42"/>
      <c r="BT89" s="189"/>
      <c r="BU89" s="190"/>
      <c r="BV89" s="190"/>
      <c r="BW89" s="190"/>
      <c r="BX89" s="190"/>
      <c r="BY89" s="189"/>
      <c r="BZ89" s="190"/>
      <c r="CA89" s="190"/>
      <c r="CB89" s="190"/>
      <c r="CC89" s="191"/>
      <c r="CD89" s="190"/>
      <c r="CE89" s="190"/>
      <c r="CF89" s="190"/>
      <c r="CG89" s="190"/>
      <c r="CH89" s="191"/>
      <c r="CI89" s="115"/>
      <c r="CJ89" s="116"/>
      <c r="CK89" s="116"/>
      <c r="CL89" s="116"/>
      <c r="CM89" s="116"/>
      <c r="CN89" s="116"/>
      <c r="CO89" s="116"/>
      <c r="CP89" s="116"/>
      <c r="CQ89" s="116"/>
      <c r="CR89" s="116"/>
      <c r="CS89" s="116"/>
      <c r="CT89" s="117"/>
      <c r="CU89" s="10"/>
      <c r="CV89" s="10"/>
      <c r="CW89" s="10"/>
      <c r="CX89" s="10"/>
      <c r="CY89" s="10"/>
      <c r="DA89" s="16">
        <v>2800</v>
      </c>
    </row>
    <row r="90" spans="2:168" ht="8.1" customHeight="1">
      <c r="B90" s="189"/>
      <c r="C90" s="191"/>
      <c r="D90" s="157"/>
      <c r="E90" s="158"/>
      <c r="F90" s="158"/>
      <c r="G90" s="158"/>
      <c r="H90" s="158"/>
      <c r="I90" s="158"/>
      <c r="J90" s="158"/>
      <c r="K90" s="159"/>
      <c r="L90" s="248"/>
      <c r="M90" s="249"/>
      <c r="N90" s="249"/>
      <c r="O90" s="249"/>
      <c r="P90" s="249"/>
      <c r="Q90" s="249"/>
      <c r="R90" s="249"/>
      <c r="S90" s="249"/>
      <c r="T90" s="258"/>
      <c r="U90" s="158"/>
      <c r="V90" s="158"/>
      <c r="W90" s="158"/>
      <c r="X90" s="158"/>
      <c r="Y90" s="158"/>
      <c r="Z90" s="158"/>
      <c r="AA90" s="158"/>
      <c r="AB90" s="158"/>
      <c r="AC90" s="158"/>
      <c r="AD90" s="158"/>
      <c r="AE90" s="158"/>
      <c r="AF90" s="158"/>
      <c r="AG90" s="158"/>
      <c r="AH90" s="369"/>
      <c r="AI90" s="370"/>
      <c r="AJ90" s="370"/>
      <c r="AK90" s="370"/>
      <c r="AL90" s="370"/>
      <c r="AM90" s="370"/>
      <c r="AN90" s="370"/>
      <c r="AO90" s="370"/>
      <c r="AP90" s="370"/>
      <c r="AQ90" s="370"/>
      <c r="AR90" s="370"/>
      <c r="AS90" s="370"/>
      <c r="AT90" s="370"/>
      <c r="AU90" s="370"/>
      <c r="AV90" s="370"/>
      <c r="AW90" s="370"/>
      <c r="AX90" s="370"/>
      <c r="AY90" s="370"/>
      <c r="AZ90" s="370"/>
      <c r="BA90" s="370"/>
      <c r="BB90" s="370"/>
      <c r="BC90" s="370"/>
      <c r="BD90" s="371"/>
      <c r="BE90" s="73"/>
      <c r="BF90" s="25"/>
      <c r="BG90" s="90"/>
      <c r="BH90" s="83"/>
      <c r="BI90" s="83"/>
      <c r="BJ90" s="83"/>
      <c r="BK90" s="83"/>
      <c r="BL90" s="83"/>
      <c r="BM90" s="83"/>
      <c r="BN90" s="91"/>
      <c r="BO90" s="91"/>
      <c r="BP90" s="91"/>
      <c r="BQ90" s="91"/>
      <c r="BR90" s="91"/>
      <c r="BS90" s="42"/>
      <c r="BT90" s="189"/>
      <c r="BU90" s="190"/>
      <c r="BV90" s="190"/>
      <c r="BW90" s="190"/>
      <c r="BX90" s="190"/>
      <c r="BY90" s="189"/>
      <c r="BZ90" s="190"/>
      <c r="CA90" s="190"/>
      <c r="CB90" s="190"/>
      <c r="CC90" s="191"/>
      <c r="CD90" s="190"/>
      <c r="CE90" s="190"/>
      <c r="CF90" s="190"/>
      <c r="CG90" s="190"/>
      <c r="CH90" s="191"/>
      <c r="CI90" s="118"/>
      <c r="CJ90" s="119"/>
      <c r="CK90" s="119"/>
      <c r="CL90" s="119"/>
      <c r="CM90" s="119"/>
      <c r="CN90" s="119"/>
      <c r="CO90" s="119"/>
      <c r="CP90" s="119"/>
      <c r="CQ90" s="119"/>
      <c r="CR90" s="119"/>
      <c r="CS90" s="119"/>
      <c r="CT90" s="120"/>
      <c r="CU90" s="10"/>
      <c r="CV90" s="10"/>
      <c r="CW90" s="10"/>
      <c r="CX90" s="10"/>
      <c r="CY90" s="10"/>
      <c r="DA90" s="15"/>
    </row>
    <row r="91" spans="2:168" ht="8.1" customHeight="1">
      <c r="B91" s="353" t="s">
        <v>133</v>
      </c>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354"/>
      <c r="AZ91" s="354"/>
      <c r="BA91" s="354"/>
      <c r="BB91" s="354"/>
      <c r="BC91" s="354"/>
      <c r="BD91" s="354"/>
      <c r="BE91" s="354"/>
      <c r="BF91" s="354"/>
      <c r="BG91" s="354"/>
      <c r="BH91" s="354"/>
      <c r="BI91" s="354"/>
      <c r="BJ91" s="354"/>
      <c r="BK91" s="354"/>
      <c r="BL91" s="354"/>
      <c r="BM91" s="354"/>
      <c r="BN91" s="354"/>
      <c r="BO91" s="354"/>
      <c r="BP91" s="354"/>
      <c r="BQ91" s="354"/>
      <c r="BR91" s="354"/>
      <c r="BS91" s="354"/>
      <c r="BT91" s="354"/>
      <c r="BU91" s="354"/>
      <c r="BV91" s="354"/>
      <c r="BW91" s="354"/>
      <c r="BX91" s="354"/>
      <c r="BY91" s="354"/>
      <c r="BZ91" s="354"/>
      <c r="CA91" s="354"/>
      <c r="CB91" s="354"/>
      <c r="CC91" s="354"/>
      <c r="CD91" s="354"/>
      <c r="CE91" s="354"/>
      <c r="CF91" s="354"/>
      <c r="CG91" s="354"/>
      <c r="CH91" s="354"/>
      <c r="CI91" s="8"/>
      <c r="CJ91" s="9"/>
      <c r="CK91" s="9"/>
      <c r="CL91" s="9"/>
      <c r="CM91" s="9"/>
      <c r="CN91" s="9"/>
      <c r="CO91" s="9"/>
      <c r="CP91" s="9"/>
      <c r="CQ91" s="9"/>
      <c r="CR91" s="9"/>
      <c r="CS91" s="9"/>
      <c r="CT91" s="9"/>
      <c r="CU91" s="9"/>
      <c r="CV91" s="9"/>
      <c r="CW91" s="9"/>
      <c r="CX91" s="9"/>
      <c r="CY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3"/>
    </row>
    <row r="92" spans="2:168" ht="8.1" customHeight="1">
      <c r="B92" s="354"/>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4"/>
      <c r="AZ92" s="354"/>
      <c r="BA92" s="354"/>
      <c r="BB92" s="354"/>
      <c r="BC92" s="354"/>
      <c r="BD92" s="354"/>
      <c r="BE92" s="354"/>
      <c r="BF92" s="354"/>
      <c r="BG92" s="354"/>
      <c r="BH92" s="354"/>
      <c r="BI92" s="354"/>
      <c r="BJ92" s="354"/>
      <c r="BK92" s="354"/>
      <c r="BL92" s="354"/>
      <c r="BM92" s="354"/>
      <c r="BN92" s="354"/>
      <c r="BO92" s="354"/>
      <c r="BP92" s="354"/>
      <c r="BQ92" s="354"/>
      <c r="BR92" s="354"/>
      <c r="BS92" s="354"/>
      <c r="BT92" s="354"/>
      <c r="BU92" s="354"/>
      <c r="BV92" s="354"/>
      <c r="BW92" s="354"/>
      <c r="BX92" s="354"/>
      <c r="BY92" s="354"/>
      <c r="BZ92" s="354"/>
      <c r="CA92" s="354"/>
      <c r="CB92" s="354"/>
      <c r="CC92" s="354"/>
      <c r="CD92" s="354"/>
      <c r="CE92" s="354"/>
      <c r="CF92" s="354"/>
      <c r="CG92" s="354"/>
      <c r="CH92" s="354"/>
      <c r="CI92" s="8"/>
      <c r="CJ92" s="9"/>
      <c r="CK92" s="9"/>
      <c r="CL92" s="9"/>
      <c r="CM92" s="9"/>
      <c r="CN92" s="9"/>
      <c r="CO92" s="9"/>
      <c r="CP92" s="9"/>
      <c r="CQ92" s="9"/>
      <c r="CR92" s="9"/>
      <c r="CS92" s="9"/>
      <c r="CT92" s="9"/>
      <c r="CU92" s="9"/>
      <c r="CV92" s="9"/>
      <c r="CW92" s="9"/>
      <c r="CX92" s="9"/>
      <c r="CY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3"/>
    </row>
    <row r="93" spans="2:168" ht="8.1" customHeight="1">
      <c r="B93" s="354"/>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4"/>
      <c r="AZ93" s="354"/>
      <c r="BA93" s="354"/>
      <c r="BB93" s="354"/>
      <c r="BC93" s="354"/>
      <c r="BD93" s="354"/>
      <c r="BE93" s="354"/>
      <c r="BF93" s="354"/>
      <c r="BG93" s="354"/>
      <c r="BH93" s="354"/>
      <c r="BI93" s="354"/>
      <c r="BJ93" s="354"/>
      <c r="BK93" s="354"/>
      <c r="BL93" s="354"/>
      <c r="BM93" s="354"/>
      <c r="BN93" s="354"/>
      <c r="BO93" s="354"/>
      <c r="BP93" s="354"/>
      <c r="BQ93" s="354"/>
      <c r="BR93" s="354"/>
      <c r="BS93" s="354"/>
      <c r="BT93" s="354"/>
      <c r="BU93" s="354"/>
      <c r="BV93" s="354"/>
      <c r="BW93" s="354"/>
      <c r="BX93" s="354"/>
      <c r="BY93" s="354"/>
      <c r="BZ93" s="354"/>
      <c r="CA93" s="354"/>
      <c r="CB93" s="354"/>
      <c r="CC93" s="354"/>
      <c r="CD93" s="354"/>
      <c r="CE93" s="354"/>
      <c r="CF93" s="354"/>
      <c r="CG93" s="354"/>
      <c r="CH93" s="354"/>
      <c r="CI93" s="8"/>
      <c r="CJ93" s="9"/>
      <c r="CK93" s="9"/>
      <c r="CL93" s="9"/>
      <c r="CM93" s="9"/>
      <c r="CN93" s="9"/>
      <c r="CO93" s="9"/>
      <c r="CP93" s="9"/>
      <c r="CQ93" s="9"/>
      <c r="CR93" s="9"/>
      <c r="CS93" s="9"/>
      <c r="CT93" s="9"/>
      <c r="CU93" s="9"/>
      <c r="CV93" s="9"/>
      <c r="CW93" s="9"/>
      <c r="CX93" s="9"/>
      <c r="CY93" s="9"/>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row>
    <row r="94" spans="2:168" ht="8.1" customHeight="1">
      <c r="B94" s="354"/>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354"/>
      <c r="AY94" s="354"/>
      <c r="AZ94" s="354"/>
      <c r="BA94" s="354"/>
      <c r="BB94" s="354"/>
      <c r="BC94" s="354"/>
      <c r="BD94" s="354"/>
      <c r="BE94" s="354"/>
      <c r="BF94" s="354"/>
      <c r="BG94" s="354"/>
      <c r="BH94" s="354"/>
      <c r="BI94" s="354"/>
      <c r="BJ94" s="354"/>
      <c r="BK94" s="354"/>
      <c r="BL94" s="354"/>
      <c r="BM94" s="354"/>
      <c r="BN94" s="354"/>
      <c r="BO94" s="354"/>
      <c r="BP94" s="354"/>
      <c r="BQ94" s="354"/>
      <c r="BR94" s="354"/>
      <c r="BS94" s="354"/>
      <c r="BT94" s="354"/>
      <c r="BU94" s="354"/>
      <c r="BV94" s="354"/>
      <c r="BW94" s="354"/>
      <c r="BX94" s="354"/>
      <c r="BY94" s="354"/>
      <c r="BZ94" s="354"/>
      <c r="CA94" s="354"/>
      <c r="CB94" s="354"/>
      <c r="CC94" s="354"/>
      <c r="CD94" s="354"/>
      <c r="CE94" s="354"/>
      <c r="CF94" s="354"/>
      <c r="CG94" s="354"/>
      <c r="CH94" s="354"/>
      <c r="CI94" s="8"/>
      <c r="CJ94" s="9"/>
      <c r="CK94" s="9"/>
      <c r="CL94" s="9"/>
      <c r="CM94" s="9"/>
      <c r="CN94" s="9"/>
      <c r="CO94" s="9"/>
      <c r="CP94" s="9"/>
      <c r="CQ94" s="9"/>
      <c r="CR94" s="9"/>
      <c r="CS94" s="9"/>
      <c r="CT94" s="9"/>
      <c r="CU94" s="9"/>
      <c r="CV94" s="9"/>
      <c r="CW94" s="9"/>
      <c r="CX94" s="9"/>
      <c r="CY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3"/>
    </row>
    <row r="95" spans="2:168" ht="8.1" customHeight="1">
      <c r="B95" s="360" t="s">
        <v>12</v>
      </c>
      <c r="C95" s="360"/>
      <c r="D95" s="360"/>
      <c r="E95" s="360"/>
      <c r="F95" s="360"/>
      <c r="G95" s="360"/>
      <c r="H95" s="360"/>
      <c r="I95" s="360"/>
      <c r="J95" s="360"/>
      <c r="K95" s="360"/>
      <c r="L95" s="360"/>
      <c r="M95" s="360"/>
      <c r="N95" s="360"/>
      <c r="O95" s="360"/>
      <c r="P95" s="360"/>
      <c r="Q95" s="360"/>
      <c r="R95" s="360"/>
      <c r="S95" s="360"/>
      <c r="T95" s="360"/>
      <c r="U95" s="360"/>
      <c r="V95" s="360"/>
      <c r="W95" s="360"/>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0"/>
      <c r="BW95" s="360"/>
      <c r="BX95" s="360"/>
      <c r="BY95" s="360"/>
      <c r="BZ95" s="360"/>
      <c r="CA95" s="360"/>
      <c r="CB95" s="360"/>
      <c r="CC95" s="360"/>
      <c r="CD95" s="360"/>
      <c r="CE95" s="360"/>
      <c r="CF95" s="360"/>
      <c r="CG95" s="360"/>
      <c r="CH95" s="360"/>
      <c r="CI95" s="9"/>
      <c r="CJ95" s="9"/>
      <c r="CK95" s="9"/>
      <c r="CL95" s="9"/>
      <c r="CM95" s="9"/>
      <c r="CN95" s="9"/>
      <c r="CO95" s="9"/>
      <c r="CP95" s="9"/>
      <c r="CQ95" s="9"/>
      <c r="CR95" s="9"/>
      <c r="CS95" s="9"/>
      <c r="CT95" s="9"/>
      <c r="CU95" s="9"/>
      <c r="CV95" s="9"/>
      <c r="CW95" s="9"/>
      <c r="CX95" s="9"/>
      <c r="CY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3"/>
    </row>
    <row r="96" spans="2:168" ht="8.1" customHeight="1">
      <c r="B96" s="360"/>
      <c r="C96" s="360"/>
      <c r="D96" s="360"/>
      <c r="E96" s="360"/>
      <c r="F96" s="360"/>
      <c r="G96" s="360"/>
      <c r="H96" s="360"/>
      <c r="I96" s="360"/>
      <c r="J96" s="360"/>
      <c r="K96" s="360"/>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0"/>
      <c r="BR96" s="360"/>
      <c r="BS96" s="360"/>
      <c r="BT96" s="360"/>
      <c r="BU96" s="360"/>
      <c r="BV96" s="360"/>
      <c r="BW96" s="360"/>
      <c r="BX96" s="360"/>
      <c r="BY96" s="360"/>
      <c r="BZ96" s="360"/>
      <c r="CA96" s="360"/>
      <c r="CB96" s="360"/>
      <c r="CC96" s="360"/>
      <c r="CD96" s="360"/>
      <c r="CE96" s="360"/>
      <c r="CF96" s="360"/>
      <c r="CG96" s="360"/>
      <c r="CH96" s="360"/>
      <c r="CI96" s="9"/>
      <c r="CJ96" s="9"/>
      <c r="CK96" s="9"/>
      <c r="CL96" s="9"/>
      <c r="CM96" s="9"/>
      <c r="CN96" s="9"/>
      <c r="CO96" s="9"/>
      <c r="CP96" s="9"/>
      <c r="CQ96" s="9"/>
      <c r="CR96" s="9"/>
      <c r="CS96" s="9"/>
      <c r="CT96" s="9"/>
      <c r="CU96" s="9"/>
      <c r="CV96" s="9"/>
      <c r="CW96" s="9"/>
      <c r="CX96" s="9"/>
      <c r="CY96" s="9"/>
    </row>
    <row r="97" spans="2:117" ht="8.1" customHeight="1">
      <c r="B97" s="102" t="s">
        <v>13</v>
      </c>
      <c r="C97" s="102"/>
      <c r="D97" s="102"/>
      <c r="E97" s="102" t="s">
        <v>0</v>
      </c>
      <c r="F97" s="102"/>
      <c r="G97" s="102"/>
      <c r="H97" s="102"/>
      <c r="I97" s="102"/>
      <c r="J97" s="102"/>
      <c r="K97" s="102"/>
      <c r="L97" s="102"/>
      <c r="M97" s="102"/>
      <c r="N97" s="102"/>
      <c r="O97" s="102"/>
      <c r="P97" s="102"/>
      <c r="Q97" s="102"/>
      <c r="R97" s="102"/>
      <c r="S97" s="102"/>
      <c r="T97" s="102"/>
      <c r="U97" s="102" t="s">
        <v>1</v>
      </c>
      <c r="V97" s="102"/>
      <c r="W97" s="102"/>
      <c r="X97" s="102"/>
      <c r="Y97" s="102"/>
      <c r="Z97" s="102"/>
      <c r="AA97" s="102"/>
      <c r="AB97" s="102"/>
      <c r="AC97" s="102"/>
      <c r="AD97" s="102"/>
      <c r="AE97" s="102"/>
      <c r="AF97" s="102"/>
      <c r="AG97" s="102"/>
      <c r="AH97" s="102" t="s">
        <v>14</v>
      </c>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t="s">
        <v>15</v>
      </c>
      <c r="BF97" s="102"/>
      <c r="BG97" s="102"/>
      <c r="BH97" s="102"/>
      <c r="BI97" s="102"/>
      <c r="BJ97" s="102"/>
      <c r="BK97" s="102"/>
      <c r="BL97" s="102"/>
      <c r="BM97" s="102"/>
      <c r="BN97" s="102"/>
      <c r="BO97" s="102"/>
      <c r="BP97" s="102"/>
      <c r="BQ97" s="102"/>
      <c r="BR97" s="102"/>
      <c r="BS97" s="102"/>
      <c r="BT97" s="102"/>
      <c r="BU97" s="102"/>
      <c r="BV97" s="102"/>
      <c r="BW97" s="102"/>
      <c r="BX97" s="102"/>
      <c r="BY97" s="352" t="s">
        <v>16</v>
      </c>
      <c r="BZ97" s="352"/>
      <c r="CA97" s="352"/>
      <c r="CB97" s="352"/>
      <c r="CC97" s="352"/>
      <c r="CD97" s="352"/>
      <c r="CE97" s="352"/>
      <c r="CF97" s="352"/>
      <c r="CG97" s="352"/>
      <c r="CH97" s="352"/>
    </row>
    <row r="98" spans="2:117" ht="8.1" customHeight="1">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352"/>
      <c r="BZ98" s="352"/>
      <c r="CA98" s="352"/>
      <c r="CB98" s="352"/>
      <c r="CC98" s="352"/>
      <c r="CD98" s="352"/>
      <c r="CE98" s="352"/>
      <c r="CF98" s="352"/>
      <c r="CG98" s="352"/>
      <c r="CH98" s="352"/>
      <c r="CM98" s="3"/>
      <c r="CN98" s="6"/>
      <c r="CO98" s="6"/>
      <c r="CP98" s="6"/>
      <c r="CQ98" s="6"/>
      <c r="CR98" s="6"/>
      <c r="CS98" s="6"/>
      <c r="CT98" s="6"/>
      <c r="CU98" s="6"/>
      <c r="CV98" s="6"/>
      <c r="CW98" s="6"/>
      <c r="CX98" s="6"/>
      <c r="CY98" s="6"/>
      <c r="DL98" s="6"/>
      <c r="DM98" s="6"/>
    </row>
    <row r="99" spans="2:117" ht="8.1" customHeight="1">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352"/>
      <c r="BZ99" s="352"/>
      <c r="CA99" s="352"/>
      <c r="CB99" s="352"/>
      <c r="CC99" s="352"/>
      <c r="CD99" s="352"/>
      <c r="CE99" s="352"/>
      <c r="CF99" s="352"/>
      <c r="CG99" s="352"/>
      <c r="CH99" s="352"/>
      <c r="CM99" s="3"/>
      <c r="CN99" s="6"/>
      <c r="CO99" s="6"/>
      <c r="CP99" s="6"/>
      <c r="CQ99" s="6"/>
      <c r="CR99" s="6"/>
      <c r="CS99" s="6"/>
      <c r="CT99" s="6"/>
      <c r="CU99" s="6"/>
      <c r="CV99" s="6"/>
      <c r="CW99" s="6"/>
      <c r="CX99" s="6"/>
      <c r="CY99" s="6"/>
      <c r="DL99" s="6"/>
      <c r="DM99" s="6"/>
    </row>
    <row r="100" spans="2:117" ht="8.1" customHeight="1">
      <c r="B100" s="92"/>
      <c r="C100" s="92"/>
      <c r="D100" s="92"/>
      <c r="E100" s="92"/>
      <c r="F100" s="92"/>
      <c r="G100" s="92"/>
      <c r="H100" s="92"/>
      <c r="I100" s="92"/>
      <c r="J100" s="92"/>
      <c r="K100" s="92"/>
      <c r="L100" s="92"/>
      <c r="M100" s="92"/>
      <c r="N100" s="92"/>
      <c r="O100" s="92"/>
      <c r="P100" s="92"/>
      <c r="Q100" s="92"/>
      <c r="R100" s="92"/>
      <c r="S100" s="92"/>
      <c r="T100" s="92"/>
      <c r="U100" s="94"/>
      <c r="V100" s="95"/>
      <c r="W100" s="95"/>
      <c r="X100" s="95"/>
      <c r="Y100" s="95"/>
      <c r="Z100" s="95"/>
      <c r="AA100" s="95"/>
      <c r="AB100" s="95"/>
      <c r="AC100" s="95"/>
      <c r="AD100" s="95"/>
      <c r="AE100" s="95"/>
      <c r="AF100" s="95"/>
      <c r="AG100" s="95"/>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2"/>
      <c r="BZ100" s="92"/>
      <c r="CA100" s="92"/>
      <c r="CB100" s="92"/>
      <c r="CC100" s="92"/>
      <c r="CD100" s="92"/>
      <c r="CE100" s="92"/>
      <c r="CF100" s="92"/>
      <c r="CG100" s="92"/>
      <c r="CH100" s="92"/>
      <c r="CM100" s="3"/>
      <c r="CN100" s="6"/>
      <c r="CO100" s="6"/>
      <c r="CP100" s="6"/>
      <c r="CQ100" s="6"/>
      <c r="CR100" s="6"/>
      <c r="CS100" s="6"/>
      <c r="CT100" s="6"/>
      <c r="CU100" s="6"/>
      <c r="CV100" s="6"/>
      <c r="CW100" s="6"/>
      <c r="CX100" s="6"/>
      <c r="CY100" s="6"/>
      <c r="DL100" s="6"/>
      <c r="DM100" s="6"/>
    </row>
    <row r="101" spans="2:117" ht="8.1" customHeight="1">
      <c r="B101" s="92"/>
      <c r="C101" s="92"/>
      <c r="D101" s="92"/>
      <c r="E101" s="92"/>
      <c r="F101" s="92"/>
      <c r="G101" s="92"/>
      <c r="H101" s="92"/>
      <c r="I101" s="92"/>
      <c r="J101" s="92"/>
      <c r="K101" s="92"/>
      <c r="L101" s="92"/>
      <c r="M101" s="92"/>
      <c r="N101" s="92"/>
      <c r="O101" s="92"/>
      <c r="P101" s="92"/>
      <c r="Q101" s="92"/>
      <c r="R101" s="92"/>
      <c r="S101" s="92"/>
      <c r="T101" s="92"/>
      <c r="U101" s="95"/>
      <c r="V101" s="95"/>
      <c r="W101" s="95"/>
      <c r="X101" s="95"/>
      <c r="Y101" s="95"/>
      <c r="Z101" s="95"/>
      <c r="AA101" s="95"/>
      <c r="AB101" s="95"/>
      <c r="AC101" s="95"/>
      <c r="AD101" s="95"/>
      <c r="AE101" s="95"/>
      <c r="AF101" s="95"/>
      <c r="AG101" s="95"/>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2"/>
      <c r="BZ101" s="92"/>
      <c r="CA101" s="92"/>
      <c r="CB101" s="92"/>
      <c r="CC101" s="92"/>
      <c r="CD101" s="92"/>
      <c r="CE101" s="92"/>
      <c r="CF101" s="92"/>
      <c r="CG101" s="92"/>
      <c r="CH101" s="92"/>
      <c r="CM101" s="3"/>
      <c r="CN101" s="6"/>
      <c r="CO101" s="6"/>
      <c r="CP101" s="6"/>
      <c r="CQ101" s="6"/>
      <c r="CR101" s="6"/>
      <c r="CS101" s="6"/>
      <c r="CT101" s="6"/>
      <c r="CU101" s="6"/>
      <c r="CV101" s="6"/>
      <c r="CW101" s="6"/>
      <c r="CX101" s="6"/>
      <c r="CY101" s="6"/>
      <c r="DL101" s="6"/>
      <c r="DM101" s="6"/>
    </row>
    <row r="102" spans="2:117" ht="8.1" customHeight="1">
      <c r="B102" s="92"/>
      <c r="C102" s="92"/>
      <c r="D102" s="92"/>
      <c r="E102" s="92"/>
      <c r="F102" s="92"/>
      <c r="G102" s="92"/>
      <c r="H102" s="92"/>
      <c r="I102" s="92"/>
      <c r="J102" s="92"/>
      <c r="K102" s="92"/>
      <c r="L102" s="92"/>
      <c r="M102" s="92"/>
      <c r="N102" s="92"/>
      <c r="O102" s="92"/>
      <c r="P102" s="92"/>
      <c r="Q102" s="92"/>
      <c r="R102" s="92"/>
      <c r="S102" s="92"/>
      <c r="T102" s="92"/>
      <c r="U102" s="94"/>
      <c r="V102" s="95"/>
      <c r="W102" s="95"/>
      <c r="X102" s="95"/>
      <c r="Y102" s="95"/>
      <c r="Z102" s="95"/>
      <c r="AA102" s="95"/>
      <c r="AB102" s="95"/>
      <c r="AC102" s="95"/>
      <c r="AD102" s="95"/>
      <c r="AE102" s="95"/>
      <c r="AF102" s="95"/>
      <c r="AG102" s="95"/>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2"/>
      <c r="BZ102" s="92"/>
      <c r="CA102" s="92"/>
      <c r="CB102" s="92"/>
      <c r="CC102" s="92"/>
      <c r="CD102" s="92"/>
      <c r="CE102" s="92"/>
      <c r="CF102" s="92"/>
      <c r="CG102" s="92"/>
      <c r="CH102" s="92"/>
      <c r="CM102" s="3"/>
      <c r="CN102" s="6"/>
      <c r="CO102" s="6"/>
      <c r="CP102" s="6"/>
      <c r="CQ102" s="6"/>
      <c r="CR102" s="6"/>
      <c r="CS102" s="6"/>
      <c r="CT102" s="6"/>
      <c r="CU102" s="6"/>
      <c r="CV102" s="6"/>
      <c r="CW102" s="6"/>
      <c r="CX102" s="6"/>
      <c r="CY102" s="6"/>
      <c r="DL102" s="6"/>
      <c r="DM102" s="6"/>
    </row>
    <row r="103" spans="2:117" ht="8.1" customHeight="1">
      <c r="B103" s="92"/>
      <c r="C103" s="92"/>
      <c r="D103" s="92"/>
      <c r="E103" s="92"/>
      <c r="F103" s="92"/>
      <c r="G103" s="92"/>
      <c r="H103" s="92"/>
      <c r="I103" s="92"/>
      <c r="J103" s="92"/>
      <c r="K103" s="92"/>
      <c r="L103" s="92"/>
      <c r="M103" s="92"/>
      <c r="N103" s="92"/>
      <c r="O103" s="92"/>
      <c r="P103" s="92"/>
      <c r="Q103" s="92"/>
      <c r="R103" s="92"/>
      <c r="S103" s="92"/>
      <c r="T103" s="92"/>
      <c r="U103" s="95"/>
      <c r="V103" s="95"/>
      <c r="W103" s="95"/>
      <c r="X103" s="95"/>
      <c r="Y103" s="95"/>
      <c r="Z103" s="95"/>
      <c r="AA103" s="95"/>
      <c r="AB103" s="95"/>
      <c r="AC103" s="95"/>
      <c r="AD103" s="95"/>
      <c r="AE103" s="95"/>
      <c r="AF103" s="95"/>
      <c r="AG103" s="95"/>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2"/>
      <c r="BZ103" s="92"/>
      <c r="CA103" s="92"/>
      <c r="CB103" s="92"/>
      <c r="CC103" s="92"/>
      <c r="CD103" s="92"/>
      <c r="CE103" s="92"/>
      <c r="CF103" s="92"/>
      <c r="CG103" s="92"/>
      <c r="CH103" s="92"/>
    </row>
    <row r="104" spans="2:117" ht="8.1" customHeight="1">
      <c r="B104" s="92"/>
      <c r="C104" s="92"/>
      <c r="D104" s="92"/>
      <c r="E104" s="92"/>
      <c r="F104" s="92"/>
      <c r="G104" s="92"/>
      <c r="H104" s="92"/>
      <c r="I104" s="92"/>
      <c r="J104" s="92"/>
      <c r="K104" s="92"/>
      <c r="L104" s="92"/>
      <c r="M104" s="92"/>
      <c r="N104" s="92"/>
      <c r="O104" s="92"/>
      <c r="P104" s="92"/>
      <c r="Q104" s="92"/>
      <c r="R104" s="92"/>
      <c r="S104" s="92"/>
      <c r="T104" s="92"/>
      <c r="U104" s="94"/>
      <c r="V104" s="95"/>
      <c r="W104" s="95"/>
      <c r="X104" s="95"/>
      <c r="Y104" s="95"/>
      <c r="Z104" s="95"/>
      <c r="AA104" s="95"/>
      <c r="AB104" s="95"/>
      <c r="AC104" s="95"/>
      <c r="AD104" s="95"/>
      <c r="AE104" s="95"/>
      <c r="AF104" s="95"/>
      <c r="AG104" s="95"/>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2"/>
      <c r="BZ104" s="92"/>
      <c r="CA104" s="92"/>
      <c r="CB104" s="92"/>
      <c r="CC104" s="92"/>
      <c r="CD104" s="92"/>
      <c r="CE104" s="92"/>
      <c r="CF104" s="92"/>
      <c r="CG104" s="92"/>
      <c r="CH104" s="92"/>
    </row>
    <row r="105" spans="2:117" ht="8.1" customHeight="1">
      <c r="B105" s="92"/>
      <c r="C105" s="92"/>
      <c r="D105" s="92"/>
      <c r="E105" s="92"/>
      <c r="F105" s="92"/>
      <c r="G105" s="92"/>
      <c r="H105" s="92"/>
      <c r="I105" s="92"/>
      <c r="J105" s="92"/>
      <c r="K105" s="92"/>
      <c r="L105" s="92"/>
      <c r="M105" s="92"/>
      <c r="N105" s="92"/>
      <c r="O105" s="92"/>
      <c r="P105" s="92"/>
      <c r="Q105" s="92"/>
      <c r="R105" s="92"/>
      <c r="S105" s="92"/>
      <c r="T105" s="92"/>
      <c r="U105" s="95"/>
      <c r="V105" s="95"/>
      <c r="W105" s="95"/>
      <c r="X105" s="95"/>
      <c r="Y105" s="95"/>
      <c r="Z105" s="95"/>
      <c r="AA105" s="95"/>
      <c r="AB105" s="95"/>
      <c r="AC105" s="95"/>
      <c r="AD105" s="95"/>
      <c r="AE105" s="95"/>
      <c r="AF105" s="95"/>
      <c r="AG105" s="95"/>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2"/>
      <c r="BZ105" s="92"/>
      <c r="CA105" s="92"/>
      <c r="CB105" s="92"/>
      <c r="CC105" s="92"/>
      <c r="CD105" s="92"/>
      <c r="CE105" s="92"/>
      <c r="CF105" s="92"/>
      <c r="CG105" s="92"/>
      <c r="CH105" s="92"/>
    </row>
    <row r="106" spans="2:117" ht="8.1" customHeight="1">
      <c r="B106" s="92"/>
      <c r="C106" s="92"/>
      <c r="D106" s="92"/>
      <c r="E106" s="92"/>
      <c r="F106" s="92"/>
      <c r="G106" s="92"/>
      <c r="H106" s="92"/>
      <c r="I106" s="92"/>
      <c r="J106" s="92"/>
      <c r="K106" s="92"/>
      <c r="L106" s="92"/>
      <c r="M106" s="92"/>
      <c r="N106" s="92"/>
      <c r="O106" s="92"/>
      <c r="P106" s="92"/>
      <c r="Q106" s="92"/>
      <c r="R106" s="92"/>
      <c r="S106" s="92"/>
      <c r="T106" s="92"/>
      <c r="U106" s="94"/>
      <c r="V106" s="95"/>
      <c r="W106" s="95"/>
      <c r="X106" s="95"/>
      <c r="Y106" s="95"/>
      <c r="Z106" s="95"/>
      <c r="AA106" s="95"/>
      <c r="AB106" s="95"/>
      <c r="AC106" s="95"/>
      <c r="AD106" s="95"/>
      <c r="AE106" s="95"/>
      <c r="AF106" s="95"/>
      <c r="AG106" s="95"/>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2"/>
      <c r="BZ106" s="92"/>
      <c r="CA106" s="92"/>
      <c r="CB106" s="92"/>
      <c r="CC106" s="92"/>
      <c r="CD106" s="92"/>
      <c r="CE106" s="92"/>
      <c r="CF106" s="92"/>
      <c r="CG106" s="92"/>
      <c r="CH106" s="92"/>
    </row>
    <row r="107" spans="2:117" ht="8.1" customHeight="1">
      <c r="B107" s="92"/>
      <c r="C107" s="92"/>
      <c r="D107" s="92"/>
      <c r="E107" s="92"/>
      <c r="F107" s="92"/>
      <c r="G107" s="92"/>
      <c r="H107" s="92"/>
      <c r="I107" s="92"/>
      <c r="J107" s="92"/>
      <c r="K107" s="92"/>
      <c r="L107" s="92"/>
      <c r="M107" s="92"/>
      <c r="N107" s="92"/>
      <c r="O107" s="92"/>
      <c r="P107" s="92"/>
      <c r="Q107" s="92"/>
      <c r="R107" s="92"/>
      <c r="S107" s="92"/>
      <c r="T107" s="92"/>
      <c r="U107" s="95"/>
      <c r="V107" s="95"/>
      <c r="W107" s="95"/>
      <c r="X107" s="95"/>
      <c r="Y107" s="95"/>
      <c r="Z107" s="95"/>
      <c r="AA107" s="95"/>
      <c r="AB107" s="95"/>
      <c r="AC107" s="95"/>
      <c r="AD107" s="95"/>
      <c r="AE107" s="95"/>
      <c r="AF107" s="95"/>
      <c r="AG107" s="95"/>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2"/>
      <c r="BZ107" s="92"/>
      <c r="CA107" s="92"/>
      <c r="CB107" s="92"/>
      <c r="CC107" s="92"/>
      <c r="CD107" s="92"/>
      <c r="CE107" s="92"/>
      <c r="CF107" s="92"/>
      <c r="CG107" s="92"/>
      <c r="CH107" s="92"/>
    </row>
    <row r="108" spans="2:117" ht="8.1" customHeight="1">
      <c r="B108" s="92"/>
      <c r="C108" s="92"/>
      <c r="D108" s="92"/>
      <c r="E108" s="92"/>
      <c r="F108" s="92"/>
      <c r="G108" s="92"/>
      <c r="H108" s="92"/>
      <c r="I108" s="92"/>
      <c r="J108" s="92"/>
      <c r="K108" s="92"/>
      <c r="L108" s="92"/>
      <c r="M108" s="92"/>
      <c r="N108" s="92"/>
      <c r="O108" s="92"/>
      <c r="P108" s="92"/>
      <c r="Q108" s="92"/>
      <c r="R108" s="92"/>
      <c r="S108" s="92"/>
      <c r="T108" s="92"/>
      <c r="U108" s="94"/>
      <c r="V108" s="95"/>
      <c r="W108" s="95"/>
      <c r="X108" s="95"/>
      <c r="Y108" s="95"/>
      <c r="Z108" s="95"/>
      <c r="AA108" s="95"/>
      <c r="AB108" s="95"/>
      <c r="AC108" s="95"/>
      <c r="AD108" s="95"/>
      <c r="AE108" s="95"/>
      <c r="AF108" s="95"/>
      <c r="AG108" s="95"/>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2"/>
      <c r="BZ108" s="92"/>
      <c r="CA108" s="92"/>
      <c r="CB108" s="92"/>
      <c r="CC108" s="92"/>
      <c r="CD108" s="92"/>
      <c r="CE108" s="92"/>
      <c r="CF108" s="92"/>
      <c r="CG108" s="92"/>
      <c r="CH108" s="92"/>
    </row>
    <row r="109" spans="2:117" ht="8.1" customHeight="1">
      <c r="B109" s="92"/>
      <c r="C109" s="92"/>
      <c r="D109" s="92"/>
      <c r="E109" s="92"/>
      <c r="F109" s="92"/>
      <c r="G109" s="92"/>
      <c r="H109" s="92"/>
      <c r="I109" s="92"/>
      <c r="J109" s="92"/>
      <c r="K109" s="92"/>
      <c r="L109" s="92"/>
      <c r="M109" s="92"/>
      <c r="N109" s="92"/>
      <c r="O109" s="92"/>
      <c r="P109" s="92"/>
      <c r="Q109" s="92"/>
      <c r="R109" s="92"/>
      <c r="S109" s="92"/>
      <c r="T109" s="92"/>
      <c r="U109" s="95"/>
      <c r="V109" s="95"/>
      <c r="W109" s="95"/>
      <c r="X109" s="95"/>
      <c r="Y109" s="95"/>
      <c r="Z109" s="95"/>
      <c r="AA109" s="95"/>
      <c r="AB109" s="95"/>
      <c r="AC109" s="95"/>
      <c r="AD109" s="95"/>
      <c r="AE109" s="95"/>
      <c r="AF109" s="95"/>
      <c r="AG109" s="95"/>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2"/>
      <c r="BZ109" s="92"/>
      <c r="CA109" s="92"/>
      <c r="CB109" s="92"/>
      <c r="CC109" s="92"/>
      <c r="CD109" s="92"/>
      <c r="CE109" s="92"/>
      <c r="CF109" s="92"/>
      <c r="CG109" s="92"/>
      <c r="CH109" s="92"/>
    </row>
    <row r="110" spans="2:117" ht="8.1" customHeight="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row>
    <row r="111" spans="2:117" ht="5.0999999999999996" hidden="1" customHeight="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row>
    <row r="112" spans="2:117" ht="5.0999999999999996" hidden="1" customHeight="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row>
    <row r="113" spans="2:161" ht="5.0999999999999996" hidden="1" customHeight="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row>
    <row r="114" spans="2:161" ht="5.0999999999999996" hidden="1" customHeight="1">
      <c r="B114" s="2"/>
      <c r="C114" s="2"/>
      <c r="D114" s="2"/>
      <c r="E114" s="2"/>
      <c r="F114" s="2"/>
      <c r="G114" s="2"/>
      <c r="H114" s="2"/>
      <c r="I114" s="2"/>
      <c r="J114" s="2"/>
      <c r="K114" s="93"/>
      <c r="L114" s="93"/>
      <c r="M114" s="93"/>
      <c r="N114" s="93"/>
      <c r="O114" s="93"/>
      <c r="P114" s="2"/>
      <c r="Q114" s="2"/>
      <c r="R114" s="2"/>
      <c r="S114" s="2"/>
      <c r="T114" s="93"/>
      <c r="U114" s="93"/>
      <c r="V114" s="93"/>
      <c r="W114" s="2"/>
      <c r="X114" s="93"/>
      <c r="Y114" s="93"/>
      <c r="Z114" s="93"/>
      <c r="AA114" s="93"/>
      <c r="AB114" s="93"/>
      <c r="AC114" s="93"/>
      <c r="AD114" s="2"/>
      <c r="AE114" s="2"/>
      <c r="AF114" s="93"/>
      <c r="AG114" s="93"/>
      <c r="AH114" s="93"/>
      <c r="AI114" s="93"/>
      <c r="AJ114" s="93"/>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row>
    <row r="115" spans="2:161" ht="5.0999999999999996" hidden="1" customHeight="1">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row>
    <row r="116" spans="2:161" ht="5.0999999999999996" hidden="1" customHeight="1">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row>
    <row r="117" spans="2:161" ht="5.0999999999999996" hidden="1" customHeight="1">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row>
    <row r="118" spans="2:161" ht="5.0999999999999996" hidden="1" customHeight="1">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row>
    <row r="119" spans="2:161" ht="5.0999999999999996" hidden="1" customHeight="1">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row>
    <row r="120" spans="2:161" ht="5.0999999999999996" hidden="1" customHeight="1">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row>
    <row r="121" spans="2:161" ht="5.0999999999999996" hidden="1" customHeight="1">
      <c r="B121" s="2"/>
      <c r="C121" s="2"/>
      <c r="D121" s="2"/>
      <c r="E121" s="2"/>
      <c r="F121" s="2"/>
      <c r="G121" s="2"/>
      <c r="H121" s="2"/>
      <c r="I121" s="2"/>
      <c r="J121" s="2"/>
      <c r="K121" s="2"/>
      <c r="L121" s="2"/>
      <c r="M121" s="2"/>
      <c r="N121" s="2"/>
      <c r="O121" s="2"/>
      <c r="P121" s="2"/>
      <c r="Q121" s="2"/>
      <c r="R121" s="2"/>
      <c r="S121" s="2"/>
      <c r="T121" s="93"/>
      <c r="U121" s="93"/>
      <c r="V121" s="93"/>
      <c r="W121" s="2"/>
      <c r="X121" s="93"/>
      <c r="Y121" s="93"/>
      <c r="Z121" s="93"/>
      <c r="AA121" s="93"/>
      <c r="AB121" s="93"/>
      <c r="AC121" s="93"/>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row>
    <row r="122" spans="2:161" ht="5.0999999999999996" hidden="1" customHeight="1">
      <c r="B122" s="2"/>
      <c r="C122" s="2"/>
      <c r="D122" s="2"/>
      <c r="E122" s="2"/>
      <c r="F122" s="2"/>
      <c r="G122" s="2"/>
      <c r="H122" s="2"/>
      <c r="I122" s="2"/>
      <c r="J122" s="2"/>
      <c r="K122" s="2"/>
      <c r="L122" s="2"/>
      <c r="M122" s="2"/>
      <c r="N122" s="2"/>
      <c r="O122" s="2"/>
      <c r="P122" s="2"/>
      <c r="Q122" s="2"/>
      <c r="R122" s="2"/>
      <c r="S122" s="2"/>
      <c r="T122" s="93"/>
      <c r="U122" s="93"/>
      <c r="V122" s="93"/>
      <c r="W122" s="2"/>
      <c r="X122" s="93"/>
      <c r="Y122" s="93"/>
      <c r="Z122" s="93"/>
      <c r="AA122" s="93"/>
      <c r="AB122" s="93"/>
      <c r="AC122" s="93"/>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row>
    <row r="123" spans="2:161" ht="5.0999999999999996" hidden="1" customHeight="1">
      <c r="B123" s="2"/>
      <c r="C123" s="2"/>
      <c r="D123" s="2"/>
      <c r="E123" s="2"/>
      <c r="F123" s="2"/>
      <c r="G123" s="2"/>
      <c r="H123" s="2"/>
      <c r="I123" s="2"/>
      <c r="J123" s="2"/>
      <c r="K123" s="2"/>
      <c r="L123" s="2"/>
      <c r="M123" s="2"/>
      <c r="N123" s="2"/>
      <c r="O123" s="2"/>
      <c r="P123" s="2"/>
      <c r="Q123" s="2"/>
      <c r="R123" s="2"/>
      <c r="S123" s="2"/>
      <c r="T123" s="93"/>
      <c r="U123" s="93"/>
      <c r="V123" s="93"/>
      <c r="W123" s="2"/>
      <c r="X123" s="93"/>
      <c r="Y123" s="93"/>
      <c r="Z123" s="93"/>
      <c r="AA123" s="93"/>
      <c r="AB123" s="93"/>
      <c r="AC123" s="93"/>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row>
    <row r="124" spans="2:161" ht="5.0999999999999996" hidden="1" customHeight="1">
      <c r="B124" s="2"/>
      <c r="C124" s="2"/>
      <c r="D124" s="2"/>
      <c r="E124" s="2"/>
      <c r="F124" s="2"/>
      <c r="G124" s="2"/>
      <c r="H124" s="2"/>
      <c r="I124" s="2"/>
      <c r="J124" s="2"/>
      <c r="K124" s="2"/>
      <c r="L124" s="2"/>
      <c r="M124" s="2"/>
      <c r="N124" s="2"/>
      <c r="O124" s="2"/>
      <c r="P124" s="2"/>
      <c r="Q124" s="2"/>
      <c r="R124" s="2"/>
      <c r="S124" s="2"/>
      <c r="T124" s="93"/>
      <c r="U124" s="93"/>
      <c r="V124" s="93"/>
      <c r="W124" s="2"/>
      <c r="X124" s="93"/>
      <c r="Y124" s="93"/>
      <c r="Z124" s="93"/>
      <c r="AA124" s="93"/>
      <c r="AB124" s="93"/>
      <c r="AC124" s="93"/>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row>
    <row r="125" spans="2:161" ht="5.0999999999999996" hidden="1" customHeight="1">
      <c r="B125" s="2"/>
      <c r="C125" s="2"/>
      <c r="D125" s="2"/>
      <c r="E125" s="2"/>
      <c r="F125" s="2"/>
      <c r="G125" s="2"/>
      <c r="H125" s="2"/>
      <c r="I125" s="2"/>
      <c r="J125" s="2"/>
      <c r="K125" s="2"/>
      <c r="L125" s="2"/>
      <c r="M125" s="2"/>
      <c r="N125" s="2"/>
      <c r="O125" s="2"/>
      <c r="P125" s="2"/>
      <c r="Q125" s="2"/>
      <c r="R125" s="2"/>
      <c r="S125" s="2"/>
      <c r="T125" s="93"/>
      <c r="U125" s="93"/>
      <c r="V125" s="93"/>
      <c r="W125" s="2"/>
      <c r="X125" s="93"/>
      <c r="Y125" s="93"/>
      <c r="Z125" s="93"/>
      <c r="AA125" s="93"/>
      <c r="AB125" s="93"/>
      <c r="AC125" s="93"/>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row>
    <row r="126" spans="2:161" ht="5.0999999999999996" hidden="1" customHeight="1">
      <c r="B126" s="2"/>
      <c r="C126" s="2"/>
      <c r="D126" s="2"/>
      <c r="E126" s="2"/>
      <c r="F126" s="2"/>
      <c r="G126" s="2"/>
      <c r="H126" s="2"/>
      <c r="I126" s="2"/>
      <c r="J126" s="2"/>
      <c r="K126" s="2"/>
      <c r="L126" s="2"/>
      <c r="M126" s="2"/>
      <c r="N126" s="2"/>
      <c r="O126" s="2"/>
      <c r="P126" s="2"/>
      <c r="Q126" s="2"/>
      <c r="R126" s="2"/>
      <c r="S126" s="2"/>
      <c r="T126" s="93"/>
      <c r="U126" s="93"/>
      <c r="V126" s="93"/>
      <c r="W126" s="2"/>
      <c r="X126" s="93"/>
      <c r="Y126" s="93"/>
      <c r="Z126" s="93"/>
      <c r="AA126" s="93"/>
      <c r="AB126" s="93"/>
      <c r="AC126" s="93"/>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row>
    <row r="127" spans="2:161" ht="5.0999999999999996" hidden="1" customHeight="1">
      <c r="B127" s="2"/>
      <c r="C127" s="2"/>
      <c r="D127" s="2"/>
      <c r="E127" s="2"/>
      <c r="F127" s="2"/>
      <c r="G127" s="2"/>
      <c r="H127" s="2"/>
      <c r="I127" s="2"/>
      <c r="J127" s="2"/>
      <c r="K127" s="2"/>
      <c r="L127" s="2"/>
      <c r="M127" s="2"/>
      <c r="N127" s="2"/>
      <c r="O127" s="2"/>
      <c r="P127" s="2"/>
      <c r="Q127" s="2"/>
      <c r="R127" s="2"/>
      <c r="S127" s="2"/>
      <c r="T127" s="93"/>
      <c r="U127" s="93"/>
      <c r="V127" s="93"/>
      <c r="W127" s="2"/>
      <c r="X127" s="93"/>
      <c r="Y127" s="93"/>
      <c r="Z127" s="93"/>
      <c r="AA127" s="93"/>
      <c r="AB127" s="93"/>
      <c r="AC127" s="93"/>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row>
    <row r="128" spans="2:161" ht="5.0999999999999996" hidden="1" customHeight="1">
      <c r="B128" s="2"/>
      <c r="C128" s="2"/>
      <c r="D128" s="2"/>
      <c r="E128" s="2"/>
      <c r="F128" s="2"/>
      <c r="G128" s="2"/>
      <c r="H128" s="2"/>
      <c r="I128" s="2"/>
      <c r="J128" s="2"/>
      <c r="K128" s="2"/>
      <c r="L128" s="2"/>
      <c r="M128" s="2"/>
      <c r="N128" s="2"/>
      <c r="O128" s="2"/>
      <c r="P128" s="2"/>
      <c r="Q128" s="2"/>
      <c r="R128" s="2"/>
      <c r="S128" s="2"/>
      <c r="T128" s="93"/>
      <c r="U128" s="93"/>
      <c r="V128" s="93"/>
      <c r="W128" s="2"/>
      <c r="X128" s="93"/>
      <c r="Y128" s="93"/>
      <c r="Z128" s="93"/>
      <c r="AA128" s="93"/>
      <c r="AB128" s="93"/>
      <c r="AC128" s="93"/>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row>
    <row r="129" spans="2:95" ht="5.0999999999999996" hidden="1" customHeight="1">
      <c r="B129" s="2"/>
      <c r="C129" s="2"/>
      <c r="D129" s="2"/>
      <c r="E129" s="2"/>
      <c r="F129" s="2"/>
      <c r="G129" s="2"/>
      <c r="H129" s="2"/>
      <c r="I129" s="2"/>
      <c r="J129" s="2"/>
      <c r="K129" s="2"/>
      <c r="L129" s="2"/>
      <c r="M129" s="2"/>
      <c r="N129" s="2"/>
      <c r="O129" s="2"/>
      <c r="P129" s="2"/>
      <c r="Q129" s="2"/>
      <c r="R129" s="2"/>
      <c r="S129" s="2"/>
      <c r="T129" s="93"/>
      <c r="U129" s="93"/>
      <c r="V129" s="93"/>
      <c r="W129" s="2"/>
      <c r="X129" s="93"/>
      <c r="Y129" s="93"/>
      <c r="Z129" s="93"/>
      <c r="AA129" s="93"/>
      <c r="AB129" s="93"/>
      <c r="AC129" s="93"/>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row>
    <row r="130" spans="2:95" ht="5.0999999999999996" hidden="1" customHeight="1">
      <c r="B130" s="2"/>
      <c r="C130" s="2"/>
      <c r="D130" s="2"/>
      <c r="E130" s="2"/>
      <c r="F130" s="2"/>
      <c r="G130" s="2"/>
      <c r="H130" s="2"/>
      <c r="I130" s="2"/>
      <c r="J130" s="2"/>
      <c r="K130" s="2"/>
      <c r="L130" s="2"/>
      <c r="M130" s="2"/>
      <c r="N130" s="2"/>
      <c r="O130" s="2"/>
      <c r="P130" s="2"/>
      <c r="Q130" s="2"/>
      <c r="R130" s="2"/>
      <c r="S130" s="2"/>
      <c r="T130" s="93"/>
      <c r="U130" s="93"/>
      <c r="V130" s="93"/>
      <c r="W130" s="2"/>
      <c r="X130" s="93"/>
      <c r="Y130" s="93"/>
      <c r="Z130" s="93"/>
      <c r="AA130" s="93"/>
      <c r="AB130" s="93"/>
      <c r="AC130" s="93"/>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row>
    <row r="131" spans="2:95" ht="5.0999999999999996" hidden="1" customHeight="1">
      <c r="B131" s="2"/>
      <c r="C131" s="2"/>
      <c r="D131" s="2"/>
      <c r="E131" s="2"/>
      <c r="F131" s="2"/>
      <c r="G131" s="2"/>
      <c r="H131" s="2"/>
      <c r="I131" s="2"/>
      <c r="J131" s="2"/>
      <c r="K131" s="2"/>
      <c r="L131" s="2"/>
      <c r="M131" s="2"/>
      <c r="N131" s="2"/>
      <c r="O131" s="2"/>
      <c r="P131" s="2"/>
      <c r="Q131" s="2"/>
      <c r="R131" s="2"/>
      <c r="S131" s="2"/>
      <c r="T131" s="93"/>
      <c r="U131" s="93"/>
      <c r="V131" s="93"/>
      <c r="W131" s="2"/>
      <c r="X131" s="2"/>
      <c r="Y131" s="2"/>
      <c r="Z131" s="2"/>
      <c r="AA131" s="93"/>
      <c r="AB131" s="93"/>
      <c r="AC131" s="93"/>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row>
    <row r="132" spans="2:95" ht="5.0999999999999996" hidden="1" customHeight="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93"/>
      <c r="AB132" s="93"/>
      <c r="AC132" s="93"/>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row>
    <row r="133" spans="2:95" ht="5.0999999999999996" hidden="1" customHeight="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93"/>
      <c r="AB133" s="93"/>
      <c r="AC133" s="93"/>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row>
    <row r="134" spans="2:95" ht="5.0999999999999996" hidden="1" customHeight="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93"/>
      <c r="AB134" s="93"/>
      <c r="AC134" s="93"/>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row>
    <row r="135" spans="2:95" ht="5.0999999999999996" hidden="1" customHeight="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93"/>
      <c r="AB135" s="93"/>
      <c r="AC135" s="93"/>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row>
    <row r="136" spans="2:95" ht="5.0999999999999996" hidden="1" customHeight="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93"/>
      <c r="AB136" s="93"/>
      <c r="AC136" s="93"/>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row>
    <row r="137" spans="2:95" ht="5.0999999999999996" hidden="1" customHeight="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93"/>
      <c r="AB137" s="93"/>
      <c r="AC137" s="93"/>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row>
    <row r="138" spans="2:95" ht="5.0999999999999996" hidden="1" customHeight="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93"/>
      <c r="AB138" s="93"/>
      <c r="AC138" s="93"/>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row>
    <row r="139" spans="2:95" ht="5.0999999999999996" hidden="1" customHeight="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93"/>
      <c r="AB139" s="93"/>
      <c r="AC139" s="93"/>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row>
    <row r="140" spans="2:95" ht="5.0999999999999996" hidden="1" customHeight="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93"/>
      <c r="AB140" s="93"/>
      <c r="AC140" s="93"/>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row>
    <row r="141" spans="2:95" ht="5.0999999999999996" hidden="1" customHeight="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93"/>
      <c r="AB141" s="93"/>
      <c r="AC141" s="93"/>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row>
    <row r="142" spans="2:95" ht="5.0999999999999996" hidden="1" customHeight="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93"/>
      <c r="AB142" s="93"/>
      <c r="AC142" s="93"/>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row>
    <row r="143" spans="2:95" ht="5.0999999999999996" hidden="1" customHeight="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93"/>
      <c r="AB143" s="93"/>
      <c r="AC143" s="93"/>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row>
    <row r="144" spans="2:95" ht="5.0999999999999996" hidden="1" customHeight="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93"/>
      <c r="AB144" s="93"/>
      <c r="AC144" s="93"/>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row>
    <row r="145" spans="2:95" ht="5.0999999999999996" hidden="1" customHeight="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93"/>
      <c r="AB145" s="93"/>
      <c r="AC145" s="93"/>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row>
    <row r="146" spans="2:95" ht="5.0999999999999996" hidden="1" customHeight="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93"/>
      <c r="AB146" s="93"/>
      <c r="AC146" s="93"/>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row>
    <row r="147" spans="2:95" ht="5.0999999999999996" hidden="1" customHeight="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5"/>
      <c r="AB147" s="5"/>
      <c r="AC147" s="5"/>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row>
    <row r="148" spans="2:95" ht="5.0999999999999996" hidden="1" customHeight="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5"/>
      <c r="AB148" s="5"/>
      <c r="AC148" s="5"/>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row>
    <row r="149" spans="2:95" ht="5.0999999999999996" hidden="1" customHeight="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5"/>
      <c r="AB149" s="5"/>
      <c r="AC149" s="5"/>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row>
    <row r="150" spans="2:95" ht="5.0999999999999996" hidden="1" customHeight="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5"/>
      <c r="AB150" s="5"/>
      <c r="AC150" s="5"/>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row>
    <row r="151" spans="2:95" ht="5.0999999999999996" hidden="1" customHeight="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row>
    <row r="152" spans="2:95" ht="5.0999999999999996" hidden="1" customHeight="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row>
    <row r="153" spans="2:95" ht="5.0999999999999996" hidden="1" customHeight="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row>
    <row r="154" spans="2:95" ht="5.0999999999999996" hidden="1" customHeight="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row>
    <row r="155" spans="2:95" ht="5.0999999999999996" hidden="1" customHeight="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row>
    <row r="156" spans="2:95" ht="5.0999999999999996" hidden="1" customHeight="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row>
    <row r="157" spans="2:95" ht="5.0999999999999996" hidden="1" customHeight="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row>
    <row r="158" spans="2:95" ht="8.1" hidden="1" customHeight="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row>
    <row r="159" spans="2:95" ht="8.1" hidden="1" customHeight="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row>
    <row r="160" spans="2:95" ht="8.1" hidden="1" customHeight="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row>
    <row r="161" spans="2:86" ht="8.1" hidden="1" customHeight="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row>
    <row r="162" spans="2:86" ht="8.1" hidden="1" customHeight="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row>
    <row r="163" spans="2:86" ht="8.1" hidden="1" customHeight="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row>
    <row r="164" spans="2:86" ht="8.1" hidden="1" customHeight="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row>
    <row r="165" spans="2:86" ht="8.1" hidden="1" customHeight="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row>
    <row r="166" spans="2:86" ht="8.1" hidden="1" customHeight="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row>
    <row r="167" spans="2:86" ht="8.1" hidden="1" customHeight="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row>
    <row r="168" spans="2:86" ht="8.1" hidden="1" customHeight="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row>
    <row r="169" spans="2:86" ht="8.1" hidden="1" customHeight="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row>
    <row r="170" spans="2:86" ht="8.1" hidden="1" customHeight="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row>
    <row r="171" spans="2:86" ht="8.1" hidden="1" customHeight="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row>
    <row r="172" spans="2:86" ht="8.1" hidden="1" customHeight="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row>
    <row r="173" spans="2:86" ht="8.1" hidden="1" customHeight="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row>
    <row r="174" spans="2:86" ht="8.1" hidden="1" customHeight="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row>
    <row r="175" spans="2:86" ht="8.1" hidden="1" customHeight="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row>
    <row r="176" spans="2:86" ht="8.1" hidden="1" customHeight="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row>
    <row r="177" spans="2:86" ht="8.1" hidden="1" customHeight="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row>
    <row r="178" spans="2:86" ht="8.1" hidden="1" customHeight="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row>
    <row r="179" spans="2:86" ht="8.1" hidden="1" customHeight="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row>
    <row r="180" spans="2:86" ht="8.1" hidden="1" customHeight="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row>
    <row r="181" spans="2:86" ht="8.1" hidden="1" customHeight="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row>
    <row r="182" spans="2:86" ht="8.1" hidden="1" customHeight="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row>
    <row r="183" spans="2:86" ht="8.1" hidden="1" customHeight="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row>
    <row r="184" spans="2:86" ht="8.1" hidden="1" customHeight="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row>
    <row r="185" spans="2:86" ht="8.1" hidden="1" customHeight="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row>
    <row r="186" spans="2:86" ht="8.1" hidden="1" customHeight="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row>
    <row r="187" spans="2:86" ht="8.1" hidden="1" customHeight="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row>
    <row r="188" spans="2:86" ht="8.1" hidden="1" customHeight="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row>
    <row r="189" spans="2:86" ht="8.1" hidden="1" customHeight="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row>
    <row r="190" spans="2:86" ht="8.1" hidden="1" customHeight="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row>
    <row r="191" spans="2:86" ht="8.1" hidden="1" customHeight="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row>
    <row r="192" spans="2:86" ht="8.1" hidden="1" customHeight="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row>
    <row r="193" spans="2:86" ht="8.1" hidden="1" customHeight="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row>
    <row r="194" spans="2:86" ht="8.1" hidden="1" customHeight="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row>
    <row r="195" spans="2:86" ht="8.1" hidden="1" customHeight="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row>
    <row r="196" spans="2:86" ht="8.1" hidden="1" customHeight="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row>
    <row r="197" spans="2:86" ht="8.1" hidden="1" customHeight="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row>
    <row r="198" spans="2:86" ht="8.1" hidden="1" customHeight="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row>
    <row r="199" spans="2:86" ht="8.1" hidden="1" customHeight="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row>
    <row r="200" spans="2:86" ht="8.1" hidden="1" customHeight="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row>
    <row r="201" spans="2:86" ht="8.1" hidden="1" customHeight="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row>
    <row r="202" spans="2:86" ht="8.1" hidden="1" customHeight="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row>
    <row r="203" spans="2:86" ht="8.1" hidden="1" customHeight="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row>
    <row r="204" spans="2:86" ht="8.1" hidden="1" customHeight="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row>
    <row r="205" spans="2:86" ht="8.1" hidden="1" customHeight="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row>
    <row r="206" spans="2:86" ht="8.1" hidden="1" customHeight="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row>
    <row r="207" spans="2:86" ht="8.1" hidden="1" customHeight="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row>
    <row r="208" spans="2:86" ht="8.1" hidden="1" customHeight="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row>
    <row r="209" spans="2:86" ht="8.1" hidden="1" customHeight="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row>
    <row r="210" spans="2:86" ht="8.1" hidden="1" customHeight="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row>
    <row r="211" spans="2:86" ht="8.1" hidden="1" customHeight="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row>
    <row r="212" spans="2:86" ht="8.1" hidden="1" customHeight="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row>
    <row r="213" spans="2:86" ht="8.1" hidden="1" customHeight="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row>
    <row r="214" spans="2:86" ht="8.1" hidden="1" customHeight="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row>
    <row r="215" spans="2:86" ht="8.1" hidden="1" customHeight="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row>
    <row r="216" spans="2:86" ht="8.1" hidden="1" customHeight="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row>
    <row r="217" spans="2:86" ht="8.1" hidden="1" customHeight="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row>
    <row r="218" spans="2:86" ht="8.1" hidden="1" customHeight="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row>
    <row r="219" spans="2:86" ht="8.1" hidden="1" customHeight="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row>
    <row r="220" spans="2:86" ht="8.1" hidden="1" customHeight="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row>
    <row r="221" spans="2:86" ht="8.1" hidden="1" customHeight="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row>
    <row r="222" spans="2:86" ht="8.1" hidden="1" customHeight="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row>
    <row r="223" spans="2:86" ht="8.1" hidden="1" customHeight="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row>
    <row r="224" spans="2:86" ht="8.1" hidden="1" customHeight="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row>
    <row r="225" spans="2:86" ht="8.1" hidden="1" customHeight="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row>
    <row r="226" spans="2:86" ht="8.1" hidden="1" customHeight="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row>
    <row r="227" spans="2:86" ht="8.1" hidden="1" customHeight="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row>
    <row r="228" spans="2:86" ht="8.1" hidden="1" customHeight="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row>
    <row r="229" spans="2:86" ht="8.1" hidden="1" customHeight="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row>
    <row r="230" spans="2:86" ht="8.1" hidden="1" customHeight="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row>
    <row r="231" spans="2:86" ht="8.1" hidden="1" customHeight="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row>
    <row r="232" spans="2:86" ht="8.1" hidden="1" customHeight="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row>
    <row r="233" spans="2:86" ht="8.1" hidden="1" customHeight="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row>
    <row r="234" spans="2:86" ht="8.1" hidden="1" customHeight="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row>
    <row r="235" spans="2:86" ht="8.1" hidden="1" customHeight="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row>
    <row r="236" spans="2:86" ht="8.1" hidden="1" customHeight="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row>
    <row r="237" spans="2:86" ht="8.1" hidden="1" customHeight="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row>
    <row r="238" spans="2:86" ht="8.1" hidden="1" customHeight="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row>
    <row r="239" spans="2:86" ht="8.1" hidden="1" customHeight="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row>
    <row r="240" spans="2:86" ht="8.1" hidden="1" customHeight="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row>
    <row r="241" spans="2:86" ht="8.1" hidden="1" customHeight="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row>
    <row r="242" spans="2:86" ht="8.1" hidden="1" customHeight="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row>
    <row r="243" spans="2:86" ht="8.1" hidden="1" customHeight="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row>
    <row r="244" spans="2:86" ht="8.1" hidden="1" customHeight="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row>
    <row r="245" spans="2:86" ht="8.1" hidden="1" customHeight="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row>
    <row r="246" spans="2:86" ht="8.1" hidden="1" customHeight="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row>
    <row r="247" spans="2:86" ht="8.1" hidden="1" customHeight="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row>
    <row r="248" spans="2:86" ht="8.1" hidden="1" customHeight="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row>
    <row r="249" spans="2:86" ht="8.1" hidden="1" customHeight="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row>
    <row r="250" spans="2:86" ht="8.1" hidden="1" customHeight="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row>
    <row r="251" spans="2:86" ht="8.1" hidden="1" customHeight="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row>
    <row r="252" spans="2:86" ht="8.1" hidden="1" customHeight="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row>
    <row r="253" spans="2:86" ht="8.1" hidden="1" customHeight="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row>
    <row r="254" spans="2:86" ht="8.1" hidden="1" customHeight="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row>
    <row r="255" spans="2:86" ht="8.1" hidden="1" customHeight="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row>
    <row r="256" spans="2:86" ht="8.1" hidden="1" customHeight="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row>
    <row r="257" spans="2:86" ht="8.1" hidden="1" customHeight="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row>
    <row r="258" spans="2:86" ht="8.1" hidden="1" customHeight="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row>
    <row r="259" spans="2:86" ht="8.1" hidden="1" customHeight="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row>
    <row r="260" spans="2:86" ht="8.1" hidden="1" customHeight="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row>
    <row r="261" spans="2:86" ht="8.1" hidden="1" customHeight="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row>
    <row r="262" spans="2:86" ht="8.1" hidden="1" customHeight="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row>
    <row r="263" spans="2:86" ht="8.1" hidden="1" customHeight="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row>
    <row r="264" spans="2:86" ht="8.1" hidden="1" customHeight="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row>
    <row r="265" spans="2:86" ht="8.1" hidden="1" customHeight="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row>
    <row r="266" spans="2:86" ht="8.1" hidden="1" customHeight="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row>
    <row r="267" spans="2:86" ht="8.1" hidden="1" customHeight="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row>
    <row r="268" spans="2:86" ht="8.1" hidden="1" customHeight="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row>
    <row r="269" spans="2:86" ht="8.1" hidden="1" customHeight="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row>
    <row r="270" spans="2:86" ht="8.1" hidden="1" customHeight="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row>
    <row r="271" spans="2:86" ht="8.1" hidden="1" customHeight="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row>
    <row r="272" spans="2:86" ht="8.1" hidden="1" customHeight="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row>
    <row r="273" spans="2:86" ht="8.1" hidden="1" customHeight="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row>
    <row r="274" spans="2:86" ht="8.1" hidden="1" customHeight="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row>
    <row r="275" spans="2:86" ht="8.1" hidden="1" customHeight="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row>
    <row r="276" spans="2:86" ht="8.1" hidden="1" customHeight="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row>
    <row r="277" spans="2:86" ht="8.1" hidden="1" customHeight="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row>
    <row r="278" spans="2:86" ht="8.1" hidden="1" customHeight="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row>
    <row r="279" spans="2:86" ht="8.1" hidden="1" customHeight="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row>
    <row r="280" spans="2:86" ht="8.1" hidden="1" customHeight="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row>
    <row r="281" spans="2:86" ht="8.1" hidden="1" customHeight="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row>
    <row r="282" spans="2:86" ht="8.1" hidden="1" customHeight="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row>
    <row r="283" spans="2:86" ht="8.1" hidden="1" customHeight="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row>
    <row r="284" spans="2:86" ht="8.1" hidden="1" customHeight="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row>
    <row r="285" spans="2:86" ht="8.1" hidden="1" customHeight="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row>
    <row r="286" spans="2:86" ht="8.1" hidden="1" customHeight="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row>
    <row r="287" spans="2:86" ht="8.1" hidden="1" customHeight="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row>
    <row r="288" spans="2:86" ht="8.1" hidden="1" customHeight="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row>
    <row r="289" spans="2:86" ht="8.1" hidden="1" customHeight="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row>
    <row r="290" spans="2:86" ht="8.1" hidden="1" customHeight="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row>
    <row r="291" spans="2:86" ht="8.1" hidden="1" customHeight="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row>
    <row r="292" spans="2:86" ht="8.1" hidden="1" customHeight="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row>
    <row r="293" spans="2:86" ht="8.1" hidden="1" customHeight="1"/>
    <row r="294" spans="2:86" ht="8.1" hidden="1" customHeight="1"/>
    <row r="295" spans="2:86" ht="8.1" hidden="1" customHeight="1"/>
    <row r="296" spans="2:86" ht="8.1" hidden="1" customHeight="1"/>
    <row r="297" spans="2:86" ht="8.1" hidden="1" customHeight="1"/>
    <row r="298" spans="2:86" ht="8.1" hidden="1" customHeight="1"/>
    <row r="299" spans="2:86" ht="8.1" hidden="1" customHeight="1"/>
    <row r="300" spans="2:86" ht="8.1" hidden="1" customHeight="1"/>
    <row r="301" spans="2:86" ht="8.1" hidden="1" customHeight="1"/>
    <row r="302" spans="2:86" ht="8.1" hidden="1" customHeight="1"/>
    <row r="303" spans="2:86" ht="8.1" hidden="1" customHeight="1"/>
    <row r="304" spans="2:86"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sheetData>
  <sheetProtection algorithmName="SHA-512" hashValue="6vtK5lyFUc+OLvxugJxISFt2asYlReCu7lgOpIqcWM7Gr0My6w1XObyZ4o9ofmaCnAyvgw/tu8/Nvz9l8TGaMQ==" saltValue="brNEY1BaKRYStShYswNauQ==" spinCount="100000" sheet="1" formatCells="0"/>
  <mergeCells count="281">
    <mergeCell ref="CI36:CT40"/>
    <mergeCell ref="CI86:CT90"/>
    <mergeCell ref="BO88:BQ89"/>
    <mergeCell ref="BK88:BN89"/>
    <mergeCell ref="CD82:CH85"/>
    <mergeCell ref="BT86:BX90"/>
    <mergeCell ref="CD86:CH90"/>
    <mergeCell ref="BY86:CC90"/>
    <mergeCell ref="CI78:CT81"/>
    <mergeCell ref="CI82:CT85"/>
    <mergeCell ref="BT78:BX81"/>
    <mergeCell ref="BT82:BX85"/>
    <mergeCell ref="BY21:CC23"/>
    <mergeCell ref="BE22:BI23"/>
    <mergeCell ref="CD21:CH23"/>
    <mergeCell ref="CD28:CH35"/>
    <mergeCell ref="BE79:BI80"/>
    <mergeCell ref="BJ79:BP80"/>
    <mergeCell ref="BQ79:BR80"/>
    <mergeCell ref="BJ22:BQ23"/>
    <mergeCell ref="BE41:BS46"/>
    <mergeCell ref="BY50:CC55"/>
    <mergeCell ref="BE69:BS73"/>
    <mergeCell ref="BL59:BN60"/>
    <mergeCell ref="BY24:CC27"/>
    <mergeCell ref="CD24:CH27"/>
    <mergeCell ref="BY47:CC49"/>
    <mergeCell ref="BY64:CC68"/>
    <mergeCell ref="BY69:CC73"/>
    <mergeCell ref="BY74:CC77"/>
    <mergeCell ref="CD74:CH77"/>
    <mergeCell ref="CD50:CH55"/>
    <mergeCell ref="CD47:CH49"/>
    <mergeCell ref="BY36:CC40"/>
    <mergeCell ref="CI21:CT23"/>
    <mergeCell ref="CI24:CT27"/>
    <mergeCell ref="CI28:CT35"/>
    <mergeCell ref="BJ33:BP34"/>
    <mergeCell ref="BQ33:BS34"/>
    <mergeCell ref="K114:O114"/>
    <mergeCell ref="AA114:AC114"/>
    <mergeCell ref="BY108:CH109"/>
    <mergeCell ref="BY104:CH105"/>
    <mergeCell ref="AH108:BD109"/>
    <mergeCell ref="U102:AG103"/>
    <mergeCell ref="AH102:BD103"/>
    <mergeCell ref="BE102:BX103"/>
    <mergeCell ref="AF114:AJ114"/>
    <mergeCell ref="U104:AG105"/>
    <mergeCell ref="BY102:CH103"/>
    <mergeCell ref="BE104:BX105"/>
    <mergeCell ref="AH104:BD105"/>
    <mergeCell ref="X114:Z114"/>
    <mergeCell ref="T114:V114"/>
    <mergeCell ref="BE108:BX109"/>
    <mergeCell ref="BT74:BX77"/>
    <mergeCell ref="CD78:CH81"/>
    <mergeCell ref="CI74:CT77"/>
    <mergeCell ref="BE106:BX107"/>
    <mergeCell ref="BY106:CH107"/>
    <mergeCell ref="AA137:AC137"/>
    <mergeCell ref="AA138:AC138"/>
    <mergeCell ref="AA139:AC139"/>
    <mergeCell ref="AA140:AC140"/>
    <mergeCell ref="X121:Z121"/>
    <mergeCell ref="X122:Z122"/>
    <mergeCell ref="X123:Z123"/>
    <mergeCell ref="X124:Z124"/>
    <mergeCell ref="X125:Z125"/>
    <mergeCell ref="X128:Z128"/>
    <mergeCell ref="AA127:AC127"/>
    <mergeCell ref="AA131:AC131"/>
    <mergeCell ref="AA128:AC128"/>
    <mergeCell ref="AA129:AC129"/>
    <mergeCell ref="AA141:AC141"/>
    <mergeCell ref="AA142:AC142"/>
    <mergeCell ref="AA143:AC143"/>
    <mergeCell ref="AA144:AC144"/>
    <mergeCell ref="AA145:AC145"/>
    <mergeCell ref="AA132:AC132"/>
    <mergeCell ref="AA133:AC133"/>
    <mergeCell ref="AA134:AC134"/>
    <mergeCell ref="AA135:AC135"/>
    <mergeCell ref="AA136:AC136"/>
    <mergeCell ref="T128:V128"/>
    <mergeCell ref="T129:V129"/>
    <mergeCell ref="T130:V130"/>
    <mergeCell ref="AA130:AC130"/>
    <mergeCell ref="T127:V127"/>
    <mergeCell ref="T125:V125"/>
    <mergeCell ref="T126:V126"/>
    <mergeCell ref="AA125:AC125"/>
    <mergeCell ref="AA126:AC126"/>
    <mergeCell ref="U21:AG23"/>
    <mergeCell ref="BT21:BX23"/>
    <mergeCell ref="U28:AG35"/>
    <mergeCell ref="U41:AG46"/>
    <mergeCell ref="AH28:BD29"/>
    <mergeCell ref="AO30:AY31"/>
    <mergeCell ref="AA122:AC122"/>
    <mergeCell ref="AA123:AC123"/>
    <mergeCell ref="AA124:AC124"/>
    <mergeCell ref="BT24:BX27"/>
    <mergeCell ref="T124:V124"/>
    <mergeCell ref="AA121:AC121"/>
    <mergeCell ref="U108:AG109"/>
    <mergeCell ref="AH88:BD90"/>
    <mergeCell ref="L28:T35"/>
    <mergeCell ref="AH64:BD65"/>
    <mergeCell ref="BL57:BN58"/>
    <mergeCell ref="BT28:BX35"/>
    <mergeCell ref="AH74:BD77"/>
    <mergeCell ref="BE97:BX99"/>
    <mergeCell ref="BT47:BX49"/>
    <mergeCell ref="BE64:BR65"/>
    <mergeCell ref="BI59:BK60"/>
    <mergeCell ref="BE24:BS27"/>
    <mergeCell ref="BY97:CH99"/>
    <mergeCell ref="B91:CH94"/>
    <mergeCell ref="CD69:CH73"/>
    <mergeCell ref="BY100:CH101"/>
    <mergeCell ref="BE47:BS49"/>
    <mergeCell ref="U97:AG99"/>
    <mergeCell ref="AH100:BD101"/>
    <mergeCell ref="U106:AG107"/>
    <mergeCell ref="AH106:BD107"/>
    <mergeCell ref="AH97:BD99"/>
    <mergeCell ref="BE59:BH60"/>
    <mergeCell ref="BY78:CC81"/>
    <mergeCell ref="B95:CH96"/>
    <mergeCell ref="AH86:BD87"/>
    <mergeCell ref="U64:AG68"/>
    <mergeCell ref="BY82:CC85"/>
    <mergeCell ref="B82:C90"/>
    <mergeCell ref="D82:K90"/>
    <mergeCell ref="L86:T90"/>
    <mergeCell ref="L82:T85"/>
    <mergeCell ref="B74:C77"/>
    <mergeCell ref="U82:AG85"/>
    <mergeCell ref="U86:AG90"/>
    <mergeCell ref="BQ59:BR60"/>
    <mergeCell ref="BT36:BX40"/>
    <mergeCell ref="CD36:CH40"/>
    <mergeCell ref="BY28:CC35"/>
    <mergeCell ref="BO30:BR31"/>
    <mergeCell ref="AH82:BD85"/>
    <mergeCell ref="BT64:BX68"/>
    <mergeCell ref="BE28:BL29"/>
    <mergeCell ref="BY56:CC63"/>
    <mergeCell ref="BO57:BP58"/>
    <mergeCell ref="BT50:BX55"/>
    <mergeCell ref="BO59:BP60"/>
    <mergeCell ref="BE50:BS55"/>
    <mergeCell ref="BQ57:BR58"/>
    <mergeCell ref="AH47:BD49"/>
    <mergeCell ref="BE57:BH58"/>
    <mergeCell ref="CD64:CH68"/>
    <mergeCell ref="BT69:BX73"/>
    <mergeCell ref="BT41:BX46"/>
    <mergeCell ref="BY41:CC46"/>
    <mergeCell ref="BE74:BS77"/>
    <mergeCell ref="CD41:CH46"/>
    <mergeCell ref="AH62:BD63"/>
    <mergeCell ref="AH41:BD43"/>
    <mergeCell ref="AH78:BD79"/>
    <mergeCell ref="AH80:BD81"/>
    <mergeCell ref="BD66:BD68"/>
    <mergeCell ref="AH60:BD61"/>
    <mergeCell ref="F28:K40"/>
    <mergeCell ref="L36:T40"/>
    <mergeCell ref="AI30:AN31"/>
    <mergeCell ref="D47:K49"/>
    <mergeCell ref="L64:T68"/>
    <mergeCell ref="L78:T81"/>
    <mergeCell ref="D74:K77"/>
    <mergeCell ref="D78:K81"/>
    <mergeCell ref="L74:T77"/>
    <mergeCell ref="U78:AG81"/>
    <mergeCell ref="U74:AG77"/>
    <mergeCell ref="AH56:BD59"/>
    <mergeCell ref="L56:T63"/>
    <mergeCell ref="D41:K46"/>
    <mergeCell ref="L47:T49"/>
    <mergeCell ref="L69:T73"/>
    <mergeCell ref="U69:AG73"/>
    <mergeCell ref="AH69:BD73"/>
    <mergeCell ref="AZ30:BB31"/>
    <mergeCell ref="B47:C49"/>
    <mergeCell ref="BE33:BI34"/>
    <mergeCell ref="BE36:BL37"/>
    <mergeCell ref="AH5:AR6"/>
    <mergeCell ref="AS5:BC6"/>
    <mergeCell ref="BD5:BM6"/>
    <mergeCell ref="U50:AG55"/>
    <mergeCell ref="U47:AG49"/>
    <mergeCell ref="L41:T46"/>
    <mergeCell ref="AH44:BD46"/>
    <mergeCell ref="BF30:BN31"/>
    <mergeCell ref="D21:E40"/>
    <mergeCell ref="U24:AG27"/>
    <mergeCell ref="AH21:BD23"/>
    <mergeCell ref="AH36:BD37"/>
    <mergeCell ref="AH38:BD40"/>
    <mergeCell ref="L21:T27"/>
    <mergeCell ref="F21:K23"/>
    <mergeCell ref="U36:AG40"/>
    <mergeCell ref="AH33:BD35"/>
    <mergeCell ref="F24:K27"/>
    <mergeCell ref="L50:T55"/>
    <mergeCell ref="B50:C63"/>
    <mergeCell ref="AH24:BD27"/>
    <mergeCell ref="B3:CH4"/>
    <mergeCell ref="C9:N10"/>
    <mergeCell ref="C12:N13"/>
    <mergeCell ref="O9:O10"/>
    <mergeCell ref="O12:O13"/>
    <mergeCell ref="BT16:CH17"/>
    <mergeCell ref="L16:T20"/>
    <mergeCell ref="U16:AG20"/>
    <mergeCell ref="AH16:BD20"/>
    <mergeCell ref="BY18:CC20"/>
    <mergeCell ref="BN5:BO6"/>
    <mergeCell ref="BT11:CD12"/>
    <mergeCell ref="CE11:CG12"/>
    <mergeCell ref="W5:AG6"/>
    <mergeCell ref="B16:K20"/>
    <mergeCell ref="BQ8:CG9"/>
    <mergeCell ref="BJ11:BS12"/>
    <mergeCell ref="BT18:BX20"/>
    <mergeCell ref="CD18:CH20"/>
    <mergeCell ref="BE16:BS20"/>
    <mergeCell ref="Q7:AL10"/>
    <mergeCell ref="P12:AK13"/>
    <mergeCell ref="CI41:CT46"/>
    <mergeCell ref="CI47:CT49"/>
    <mergeCell ref="CI50:CT55"/>
    <mergeCell ref="CI64:CT68"/>
    <mergeCell ref="CI69:CT73"/>
    <mergeCell ref="D64:K73"/>
    <mergeCell ref="BE62:BS63"/>
    <mergeCell ref="B100:D101"/>
    <mergeCell ref="BF38:BN39"/>
    <mergeCell ref="BO38:BR39"/>
    <mergeCell ref="AH66:AM67"/>
    <mergeCell ref="AN66:AZ67"/>
    <mergeCell ref="BG66:BQ67"/>
    <mergeCell ref="B41:C46"/>
    <mergeCell ref="B64:C73"/>
    <mergeCell ref="D50:K61"/>
    <mergeCell ref="BI57:BK58"/>
    <mergeCell ref="AH50:BD55"/>
    <mergeCell ref="D62:K63"/>
    <mergeCell ref="CI56:CT63"/>
    <mergeCell ref="U56:AG63"/>
    <mergeCell ref="BT56:BX63"/>
    <mergeCell ref="CD56:CH63"/>
    <mergeCell ref="B21:C40"/>
    <mergeCell ref="B102:D103"/>
    <mergeCell ref="B104:D105"/>
    <mergeCell ref="AA146:AC146"/>
    <mergeCell ref="U100:AG101"/>
    <mergeCell ref="BE100:BX101"/>
    <mergeCell ref="BE88:BJ89"/>
    <mergeCell ref="B78:C81"/>
    <mergeCell ref="E97:T99"/>
    <mergeCell ref="B97:D99"/>
    <mergeCell ref="B106:D107"/>
    <mergeCell ref="B108:D109"/>
    <mergeCell ref="E100:T101"/>
    <mergeCell ref="E102:T103"/>
    <mergeCell ref="E104:T105"/>
    <mergeCell ref="E106:T107"/>
    <mergeCell ref="E108:T109"/>
    <mergeCell ref="T121:V121"/>
    <mergeCell ref="T122:V122"/>
    <mergeCell ref="T123:V123"/>
    <mergeCell ref="X129:Z129"/>
    <mergeCell ref="X130:Z130"/>
    <mergeCell ref="X126:Z126"/>
    <mergeCell ref="X127:Z127"/>
    <mergeCell ref="T131:V131"/>
  </mergeCells>
  <phoneticPr fontId="20"/>
  <dataValidations count="8">
    <dataValidation imeMode="off" allowBlank="1" showInputMessage="1" showErrorMessage="1" sqref="P12:AK13 BG90" xr:uid="{00000000-0002-0000-0000-000000000000}"/>
    <dataValidation imeMode="halfKatakana" allowBlank="1" showInputMessage="1" showErrorMessage="1" sqref="O12 O9" xr:uid="{00000000-0002-0000-0000-000001000000}"/>
    <dataValidation type="list" allowBlank="1" showInputMessage="1" showErrorMessage="1" sqref="BJ22:BQ23 EC26:EC37" xr:uid="{00000000-0002-0000-0000-000002000000}">
      <formula1>#REF!</formula1>
    </dataValidation>
    <dataValidation type="list" allowBlank="1" showInputMessage="1" showErrorMessage="1" sqref="AH5:AR6" xr:uid="{00000000-0002-0000-0000-000003000000}">
      <formula1>$CY$23:$CY$31</formula1>
    </dataValidation>
    <dataValidation type="list" allowBlank="1" showInputMessage="1" showErrorMessage="1" sqref="CO14" xr:uid="{00000000-0002-0000-0000-000004000000}">
      <formula1>$DC$23:$DC$27</formula1>
    </dataValidation>
    <dataValidation type="list" allowBlank="1" showInputMessage="1" showErrorMessage="1" sqref="CD82:CH85 BT82:BX85 CD69:CH77 BT69:BX77 CD41:CH55 BT41:BX55 BT21:BX27 CD21:CH27" xr:uid="{00000000-0002-0000-0000-000005000000}">
      <formula1>$CY$65:$CY$67</formula1>
    </dataValidation>
    <dataValidation type="list" allowBlank="1" showInputMessage="1" showErrorMessage="1" sqref="AO30:AY31" xr:uid="{00000000-0002-0000-0000-000006000000}">
      <formula1>$DA$73:$DA$90</formula1>
    </dataValidation>
    <dataValidation type="list" allowBlank="1" showInputMessage="1" showErrorMessage="1" sqref="D62:K63" xr:uid="{00000000-0002-0000-0000-000007000000}">
      <formula1>$CY$54:$CY$55</formula1>
    </dataValidation>
  </dataValidations>
  <printOptions horizontalCentered="1"/>
  <pageMargins left="0.19685039370078741" right="0.19685039370078741" top="0.19685039370078741" bottom="0.19685039370078741" header="0.51181102362204722" footer="0.39370078740157483"/>
  <pageSetup paperSize="9" scale="83"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D8B15339071478869B62FCA354EBA" ma:contentTypeVersion="13" ma:contentTypeDescription="Create a new document." ma:contentTypeScope="" ma:versionID="ddd466c7e421523ab204d7b8357246c0">
  <xsd:schema xmlns:xsd="http://www.w3.org/2001/XMLSchema" xmlns:xs="http://www.w3.org/2001/XMLSchema" xmlns:p="http://schemas.microsoft.com/office/2006/metadata/properties" xmlns:ns3="49117fb1-943f-47bb-9f53-2594fdbd08a5" xmlns:ns4="9cacca7d-bcd8-47e3-97f8-04daa82fb632" targetNamespace="http://schemas.microsoft.com/office/2006/metadata/properties" ma:root="true" ma:fieldsID="af629a263cfbcd5ba2ce6abae37ba11d" ns3:_="" ns4:_="">
    <xsd:import namespace="49117fb1-943f-47bb-9f53-2594fdbd08a5"/>
    <xsd:import namespace="9cacca7d-bcd8-47e3-97f8-04daa82fb63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bjectDetectorVersion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17fb1-943f-47bb-9f53-2594fdbd08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acca7d-bcd8-47e3-97f8-04daa82fb63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297C-792E-47CD-9451-9605F827B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17fb1-943f-47bb-9f53-2594fdbd08a5"/>
    <ds:schemaRef ds:uri="9cacca7d-bcd8-47e3-97f8-04daa82fb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86FBEF-8CDD-4699-BD73-38195772E906}">
  <ds:schemaRefs>
    <ds:schemaRef ds:uri="http://schemas.microsoft.com/sharepoint/v3/contenttype/forms"/>
  </ds:schemaRefs>
</ds:datastoreItem>
</file>

<file path=customXml/itemProps3.xml><?xml version="1.0" encoding="utf-8"?>
<ds:datastoreItem xmlns:ds="http://schemas.openxmlformats.org/officeDocument/2006/customXml" ds:itemID="{C6062262-6587-4343-9FD2-C97602B71E56}">
  <ds:schemaRefs>
    <ds:schemaRef ds:uri="http://purl.org/dc/elements/1.1/"/>
    <ds:schemaRef ds:uri="http://www.w3.org/XML/1998/namespace"/>
    <ds:schemaRef ds:uri="http://schemas.microsoft.com/office/2006/metadata/properties"/>
    <ds:schemaRef ds:uri="http://schemas.microsoft.com/office/2006/documentManagement/types"/>
    <ds:schemaRef ds:uri="49117fb1-943f-47bb-9f53-2594fdbd08a5"/>
    <ds:schemaRef ds:uri="http://purl.org/dc/dcmitype/"/>
    <ds:schemaRef ds:uri="http://purl.org/dc/terms/"/>
    <ds:schemaRef ds:uri="http://schemas.microsoft.com/office/infopath/2007/PartnerControls"/>
    <ds:schemaRef ds:uri="http://schemas.openxmlformats.org/package/2006/metadata/core-properties"/>
    <ds:schemaRef ds:uri="9cacca7d-bcd8-47e3-97f8-04daa82fb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ENNNUN-GN</vt:lpstr>
      <vt:lpstr>'ENNNUN-GN'!Print_Area</vt:lpstr>
      <vt:lpstr>'ENNNUN-GN'!Print_Titles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2021-02-16T04:32:39Z</cp:lastPrinted>
  <dcterms:created xsi:type="dcterms:W3CDTF">2009-08-17T04:44:12Z</dcterms:created>
  <dcterms:modified xsi:type="dcterms:W3CDTF">2024-08-26T07:27:27Z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0x010100D70D8B15339071478869B62FCA354EBA</vt:lpwstr>
  </property>
</Properties>
</file>