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ORV/"/>
    </mc:Choice>
  </mc:AlternateContent>
  <xr:revisionPtr revIDLastSave="1824" documentId="13_ncr:40009_{8F0979D8-6AA6-4DC1-9545-479A55FC403C}" xr6:coauthVersionLast="47" xr6:coauthVersionMax="47" xr10:uidLastSave="{D2DE9581-E365-4E70-BAB4-AA2A99DB1F25}"/>
  <bookViews>
    <workbookView xWindow="19090" yWindow="-110" windowWidth="19420" windowHeight="10420" xr2:uid="{6F99D6E8-883C-4C7E-9B4D-961DBAE3AFBE}"/>
  </bookViews>
  <sheets>
    <sheet name="UCMP-ORV_Ver.2_S" sheetId="45" r:id="rId1"/>
  </sheets>
  <definedNames>
    <definedName name="_xlnm.Print_Area" localSheetId="0">'UCMP-ORV_Ver.2_S'!$E$2:$CD$106</definedName>
    <definedName name="_xlnm.Print_Titles" localSheetId="0">'UCMP-ORV_Ver.2_S'!$2:$12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C68" i="45" l="1"/>
  <c r="DB68" i="45"/>
  <c r="DA68" i="45"/>
  <c r="BC5" i="45"/>
  <c r="DA50" i="45" l="1"/>
  <c r="CA28" i="45"/>
  <c r="DF104" i="45" l="1"/>
  <c r="H105" i="45"/>
  <c r="DF105" i="45"/>
  <c r="DF102" i="45"/>
  <c r="DF103" i="45"/>
  <c r="DE104" i="45"/>
  <c r="DE103" i="45"/>
  <c r="H103" i="45"/>
  <c r="DE102" i="45"/>
  <c r="DE105" i="45"/>
  <c r="H101" i="45"/>
  <c r="DD105" i="45"/>
  <c r="DD103" i="45"/>
  <c r="DD102" i="45"/>
  <c r="DD104" i="45"/>
  <c r="DC105" i="45"/>
  <c r="DC104" i="45"/>
  <c r="DC102" i="45"/>
  <c r="DC103" i="45"/>
  <c r="H99" i="45"/>
  <c r="DB103" i="45"/>
  <c r="DB102" i="45"/>
  <c r="H97" i="45"/>
  <c r="DB105" i="45"/>
  <c r="DB104" i="45"/>
  <c r="CA36" i="45"/>
  <c r="BS36" i="45"/>
  <c r="DA67" i="45"/>
  <c r="CA61" i="45" s="1"/>
  <c r="DB67" i="45"/>
  <c r="BW61" i="45" s="1"/>
  <c r="DC67" i="45"/>
  <c r="BS61" i="45" s="1"/>
  <c r="DA51" i="45"/>
  <c r="BS50" i="45" s="1"/>
  <c r="AO80" i="45"/>
  <c r="BS76" i="45" s="1"/>
  <c r="AO31" i="45"/>
  <c r="BS28" i="45" l="1"/>
  <c r="DM22" i="45"/>
  <c r="DM21" i="45"/>
  <c r="DM20" i="45"/>
  <c r="DM19" i="45"/>
  <c r="DM18" i="45"/>
  <c r="CA76" i="45" l="1"/>
  <c r="BE67" i="45" l="1"/>
  <c r="BE61" i="45"/>
  <c r="CA50" i="4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K80" authorId="0" shapeId="0" xr:uid="{00000000-0006-0000-0000-00000100000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<sst xmlns="http://schemas.openxmlformats.org/spreadsheetml/2006/main" count="224" uniqueCount="165">
  <si>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</si>
  <si>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</si>
  <si>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</si>
  <si>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</si>
  <si>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</si>
  <si>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</si>
  <si>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</si>
  <si>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</si>
  <si>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戸開走行
保護回路</t>
    <rPh sb="0" eb="1">
      <t>ト</t>
    </rPh>
    <rPh sb="1" eb="2">
      <t>カイ</t>
    </rPh>
    <rPh sb="2" eb="4">
      <t>ソウコウ</t>
    </rPh>
    <rPh sb="5" eb="7">
      <t>ホゴ</t>
    </rPh>
    <rPh sb="7" eb="9">
      <t>カイロ</t>
    </rPh>
    <phoneticPr fontId="20"/>
  </si>
  <si>
    <t>触診により確認する｡</t>
    <rPh sb="0" eb="2">
      <t>ショクシン</t>
    </rPh>
    <rPh sb="5" eb="7">
      <t>カクニン</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</si>
  <si>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</si>
  <si>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</si>
  <si>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</si>
  <si>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</si>
  <si>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制動力の状況</t>
    <rPh sb="0" eb="2">
      <t>セイドウ</t>
    </rPh>
    <rPh sb="2" eb="3">
      <t>リョク</t>
    </rPh>
    <rPh sb="4" eb="6">
      <t>ジョウキョウ</t>
    </rPh>
    <phoneticPr fontId="20"/>
  </si>
  <si>
    <t>目視及び触診により
確認する｡</t>
    <rPh sb="0" eb="2">
      <t>モクシ</t>
    </rPh>
    <rPh sb="2" eb="3">
      <t>オヨ</t>
    </rPh>
    <rPh sb="4" eb="6">
      <t>ショクシン</t>
    </rPh>
    <rPh sb="10" eb="12">
      <t>カクニン</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</si>
  <si>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</si>
  <si>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</si>
  <si>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</si>
  <si>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</si>
  <si>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｢GECB｣型番</t>
    <rPh sb="6" eb="8">
      <t>カタバン</t>
    </rPh>
    <phoneticPr fontId="20"/>
  </si>
  <si>
    <t>規定値</t>
    <rPh sb="0" eb="2">
      <t>キテイ</t>
    </rPh>
    <rPh sb="2" eb="3">
      <t>チ</t>
    </rPh>
    <phoneticPr fontId="20"/>
  </si>
  <si>
    <t>(2)</t>
  </si>
  <si>
    <t>規定部品の形式</t>
    <rPh sb="0" eb="2">
      <t>キテイ</t>
    </rPh>
    <rPh sb="2" eb="4">
      <t>ブヒン</t>
    </rPh>
    <rPh sb="5" eb="7">
      <t>ケイシキ</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</si>
  <si>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</si>
  <si>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</si>
  <si>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</si>
  <si>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</si>
  <si>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</si>
  <si>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</si>
  <si>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制動距離:</t>
    <rPh sb="0" eb="2">
      <t>セイドウ</t>
    </rPh>
    <rPh sb="2" eb="4">
      <t>キョリ</t>
    </rPh>
    <phoneticPr fontId="20"/>
  </si>
  <si>
    <t xml:space="preserve">建築物等の名称 </t>
    <rPh sb="0" eb="2">
      <t>ケンチク</t>
    </rPh>
    <rPh sb="2" eb="3">
      <t>ブツ</t>
    </rPh>
    <rPh sb="3" eb="4">
      <t>トウ</t>
    </rPh>
    <rPh sb="5" eb="7">
      <t>メイショウ</t>
    </rPh>
    <phoneticPr fontId="20"/>
  </si>
  <si>
    <t>:</t>
    <phoneticPr fontId="20"/>
  </si>
  <si>
    <t>○</t>
    <phoneticPr fontId="20"/>
  </si>
  <si>
    <t>(1)</t>
    <phoneticPr fontId="20"/>
  </si>
  <si>
    <t>mm</t>
    <phoneticPr fontId="20"/>
  </si>
  <si>
    <t>(3)</t>
    <phoneticPr fontId="20"/>
  </si>
  <si>
    <t>(4)</t>
    <phoneticPr fontId="20"/>
  </si>
  <si>
    <t>判定は手動で入力する｡</t>
    <rPh sb="0" eb="2">
      <t>ハンテイ</t>
    </rPh>
    <rPh sb="3" eb="5">
      <t>シュドウ</t>
    </rPh>
    <rPh sb="6" eb="8">
      <t>ニュウリョク</t>
    </rPh>
    <phoneticPr fontId="20"/>
  </si>
  <si>
    <t>｢型番｣を入力する事により
自動で判定される｡</t>
    <rPh sb="1" eb="3">
      <t>カタバン</t>
    </rPh>
    <rPh sb="5" eb="7">
      <t>ニュウリョク</t>
    </rPh>
    <rPh sb="9" eb="10">
      <t>コト</t>
    </rPh>
    <rPh sb="14" eb="16">
      <t>ジドウ</t>
    </rPh>
    <rPh sb="17" eb="19">
      <t>ハンテイ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</si>
  <si>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</si>
  <si>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号機</t>
    <rPh sb="0" eb="2">
      <t>ゴウキ</t>
    </rPh>
    <phoneticPr fontId="20"/>
  </si>
  <si>
    <t>登録番号</t>
    <rPh sb="0" eb="2">
      <t>トウロク</t>
    </rPh>
    <rPh sb="2" eb="4">
      <t>バンゴウ</t>
    </rPh>
    <phoneticPr fontId="20"/>
  </si>
  <si>
    <t>年</t>
    <rPh sb="0" eb="1">
      <t>ネン</t>
    </rPh>
    <phoneticPr fontId="20"/>
  </si>
  <si>
    <t>ﾌﾟﾘﾝﾄ基盤｢GECB｣の型番を確認し、指定型番でないこと。</t>
    <rPh sb="5" eb="7">
      <t>キバン</t>
    </rPh>
    <rPh sb="14" eb="16">
      <t>カタバン</t>
    </rPh>
    <rPh sb="17" eb="19">
      <t>カクニン</t>
    </rPh>
    <rPh sb="21" eb="23">
      <t>シテイ</t>
    </rPh>
    <rPh sb="23" eb="25">
      <t>カタバン</t>
    </rPh>
    <phoneticPr fontId="20"/>
  </si>
  <si>
    <t>元号</t>
    <rPh sb="0" eb="2">
      <t>ゲンゴウ</t>
    </rPh>
    <phoneticPr fontId="20"/>
  </si>
  <si>
    <t>昭和</t>
    <rPh sb="0" eb="2">
      <t>ショウワ</t>
    </rPh>
    <phoneticPr fontId="20"/>
  </si>
  <si>
    <t>平成</t>
    <rPh sb="0" eb="2">
      <t>ヘイセイ</t>
    </rPh>
    <phoneticPr fontId="20"/>
  </si>
  <si>
    <t>規定値</t>
    <rPh sb="0" eb="3">
      <t>キテイチ</t>
    </rPh>
    <phoneticPr fontId="20"/>
  </si>
  <si>
    <t>S1,S2 :</t>
    <phoneticPr fontId="20"/>
  </si>
  <si>
    <t>経年及び動作回数を記入すると自動で判定される。</t>
    <rPh sb="0" eb="2">
      <t>ケイネン</t>
    </rPh>
    <rPh sb="2" eb="3">
      <t>オヨ</t>
    </rPh>
    <rPh sb="4" eb="6">
      <t>ドウサ</t>
    </rPh>
    <rPh sb="6" eb="8">
      <t>カイスウ</t>
    </rPh>
    <rPh sb="9" eb="11">
      <t>キニュウ</t>
    </rPh>
    <rPh sb="14" eb="16">
      <t>ジドウ</t>
    </rPh>
    <rPh sb="17" eb="19">
      <t>ハンテイ</t>
    </rPh>
    <phoneticPr fontId="20"/>
  </si>
  <si>
    <t>UDX :</t>
    <phoneticPr fontId="20"/>
  </si>
  <si>
    <t>交換基準</t>
    <rPh sb="0" eb="2">
      <t>コウカン</t>
    </rPh>
    <rPh sb="2" eb="4">
      <t>キジュン</t>
    </rPh>
    <phoneticPr fontId="20"/>
  </si>
  <si>
    <t>S1,S2 :</t>
    <phoneticPr fontId="20"/>
  </si>
  <si>
    <t>15年</t>
    <rPh sb="2" eb="3">
      <t>ネン</t>
    </rPh>
    <phoneticPr fontId="20"/>
  </si>
  <si>
    <t>万回</t>
    <rPh sb="0" eb="2">
      <t>マンカイ</t>
    </rPh>
    <phoneticPr fontId="20"/>
  </si>
  <si>
    <t>UDX　:　</t>
    <phoneticPr fontId="20"/>
  </si>
  <si>
    <t>200万回 / 10 年</t>
    <rPh sb="3" eb="5">
      <t>マンカイ</t>
    </rPh>
    <rPh sb="11" eb="12">
      <t>ネン</t>
    </rPh>
    <phoneticPr fontId="20"/>
  </si>
  <si>
    <t>(5)</t>
    <phoneticPr fontId="20"/>
  </si>
  <si>
    <t>mm</t>
    <phoneticPr fontId="20"/>
  </si>
  <si>
    <t>制動距離を記入すると自動で判定される。</t>
    <rPh sb="0" eb="2">
      <t>セイドウ</t>
    </rPh>
    <rPh sb="1" eb="2">
      <t>キセイ</t>
    </rPh>
    <rPh sb="2" eb="4">
      <t>キョリ</t>
    </rPh>
    <rPh sb="5" eb="7">
      <t>キニュウ</t>
    </rPh>
    <rPh sb="10" eb="12">
      <t>ジドウ</t>
    </rPh>
    <rPh sb="13" eb="15">
      <t>ハンテイ</t>
    </rPh>
    <phoneticPr fontId="20"/>
  </si>
  <si>
    <t>前回　:</t>
    <rPh sb="0" eb="2">
      <t>ゼンカイ</t>
    </rPh>
    <phoneticPr fontId="20"/>
  </si>
  <si>
    <t xml:space="preserve">指定型番 : </t>
    <rPh sb="0" eb="2">
      <t>シテイ</t>
    </rPh>
    <rPh sb="2" eb="4">
      <t>カタバン</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</si>
  <si>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</si>
  <si>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</si>
  <si>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</si>
  <si>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型番</t>
    <rPh sb="0" eb="2">
      <t>カタバン</t>
    </rPh>
    <phoneticPr fontId="20"/>
  </si>
  <si>
    <t>ENNNUN-0294</t>
    <phoneticPr fontId="20"/>
  </si>
  <si>
    <r>
      <t xml:space="preserve">かご定格速度 </t>
    </r>
    <r>
      <rPr>
        <b/>
        <sz val="9"/>
        <rFont val="ＭＳ Ｐゴシック"/>
        <family val="3"/>
        <charset val="128"/>
      </rPr>
      <t>:</t>
    </r>
    <rPh sb="2" eb="4">
      <t>テイカク</t>
    </rPh>
    <rPh sb="4" eb="6">
      <t>ソクド</t>
    </rPh>
    <phoneticPr fontId="20"/>
  </si>
  <si>
    <t>規定部品の交換基準</t>
    <rPh sb="0" eb="2">
      <t>キテイ</t>
    </rPh>
    <rPh sb="2" eb="4">
      <t>ブヒン</t>
    </rPh>
    <rPh sb="5" eb="7">
      <t>コウカン</t>
    </rPh>
    <rPh sb="7" eb="9">
      <t>キジュン</t>
    </rPh>
    <phoneticPr fontId="20"/>
  </si>
  <si>
    <t>走行中戸開時の動作確認</t>
    <rPh sb="0" eb="3">
      <t>ソウコウチュウ</t>
    </rPh>
    <rPh sb="3" eb="4">
      <t>ト</t>
    </rPh>
    <rPh sb="4" eb="5">
      <t>カイ</t>
    </rPh>
    <rPh sb="5" eb="6">
      <t>ジ</t>
    </rPh>
    <rPh sb="7" eb="9">
      <t>ドウサ</t>
    </rPh>
    <rPh sb="9" eb="11">
      <t>カクニン</t>
    </rPh>
    <phoneticPr fontId="20"/>
  </si>
  <si>
    <t>要重点点検</t>
    <rPh sb="0" eb="1">
      <t>ヨウ</t>
    </rPh>
    <rPh sb="1" eb="3">
      <t>ジュウテン</t>
    </rPh>
    <rPh sb="3" eb="5">
      <t>テンケン</t>
    </rPh>
    <phoneticPr fontId="20"/>
  </si>
  <si>
    <t>mm</t>
    <phoneticPr fontId="20"/>
  </si>
  <si>
    <t>ﾌﾞﾚｰｷ開放時及び締結時の動作感知装置の接点信号を確認する。</t>
    <phoneticPr fontId="20"/>
  </si>
  <si>
    <t>ﾌﾞﾚｰｷの開閉と接点信号が一致していないこと。</t>
    <phoneticPr fontId="20"/>
  </si>
  <si>
    <t>○</t>
    <phoneticPr fontId="20"/>
  </si>
  <si>
    <t>ー</t>
    <phoneticPr fontId="20"/>
  </si>
  <si>
    <t>ー</t>
    <phoneticPr fontId="20"/>
  </si>
  <si>
    <t>規定値 : 890 mm未満であること｡</t>
    <rPh sb="0" eb="2">
      <t>キテイ</t>
    </rPh>
    <rPh sb="2" eb="3">
      <t>チ</t>
    </rPh>
    <rPh sb="12" eb="14">
      <t>ミマン</t>
    </rPh>
    <phoneticPr fontId="20"/>
  </si>
  <si>
    <t>型</t>
    <rPh sb="0" eb="1">
      <t>カタ</t>
    </rPh>
    <phoneticPr fontId="20"/>
  </si>
  <si>
    <t>型式</t>
    <rPh sb="0" eb="1">
      <t>カタ</t>
    </rPh>
    <rPh sb="1" eb="2">
      <t>シキ</t>
    </rPh>
    <phoneticPr fontId="20"/>
  </si>
  <si>
    <t>要重点点検：溝深さが0.5mm以上でないこと。</t>
    <rPh sb="0" eb="1">
      <t>ヨウ</t>
    </rPh>
    <rPh sb="1" eb="3">
      <t>ジュウテン</t>
    </rPh>
    <rPh sb="3" eb="5">
      <t>テンケン</t>
    </rPh>
    <rPh sb="6" eb="7">
      <t>ミゾ</t>
    </rPh>
    <rPh sb="7" eb="8">
      <t>フカ</t>
    </rPh>
    <rPh sb="15" eb="17">
      <t>イジョウ</t>
    </rPh>
    <phoneticPr fontId="20"/>
  </si>
  <si>
    <t>溝深さを測定　：</t>
    <rPh sb="0" eb="1">
      <t>ミゾ</t>
    </rPh>
    <rPh sb="1" eb="2">
      <t>フカ</t>
    </rPh>
    <rPh sb="4" eb="6">
      <t>ソクテイ</t>
    </rPh>
    <phoneticPr fontId="20"/>
  </si>
  <si>
    <t>治工具で測定　：</t>
    <rPh sb="0" eb="3">
      <t>ジコウグ</t>
    </rPh>
    <rPh sb="4" eb="6">
      <t>ソクテイ</t>
    </rPh>
    <phoneticPr fontId="20"/>
  </si>
  <si>
    <t>要重点点検</t>
    <rPh sb="0" eb="5">
      <t>ヨウジュウテンテンケン</t>
    </rPh>
    <phoneticPr fontId="20"/>
  </si>
  <si>
    <t>金尺</t>
    <rPh sb="0" eb="1">
      <t>カナ</t>
    </rPh>
    <rPh sb="1" eb="2">
      <t>ジャク</t>
    </rPh>
    <phoneticPr fontId="20"/>
  </si>
  <si>
    <t>治工具</t>
    <rPh sb="0" eb="3">
      <t>ジコウグ</t>
    </rPh>
    <phoneticPr fontId="20"/>
  </si>
  <si>
    <t>●</t>
    <phoneticPr fontId="20"/>
  </si>
  <si>
    <t>各階に走行させ着床させる｡</t>
    <rPh sb="0" eb="2">
      <t>カクカイ</t>
    </rPh>
    <rPh sb="3" eb="5">
      <t>ソウコウ</t>
    </rPh>
    <rPh sb="7" eb="9">
      <t>チャクショウ</t>
    </rPh>
    <phoneticPr fontId="20"/>
  </si>
  <si>
    <t>目視及び触診により確認する｡</t>
    <rPh sb="0" eb="2">
      <t>モクシ</t>
    </rPh>
    <rPh sb="2" eb="3">
      <t>オヨ</t>
    </rPh>
    <rPh sb="4" eb="6">
      <t>ショクシン</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</si>
  <si>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</si>
  <si>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溝深さを金尺等で実測し測定値を記入するか治工具を使用し測定結果を選択する。そのどちらかを記入若しくは選択すると自動で判定される。</t>
    <rPh sb="0" eb="1">
      <t>ミゾ</t>
    </rPh>
    <rPh sb="1" eb="2">
      <t>フカ</t>
    </rPh>
    <rPh sb="4" eb="5">
      <t>カナ</t>
    </rPh>
    <rPh sb="5" eb="6">
      <t>ジャク</t>
    </rPh>
    <rPh sb="6" eb="7">
      <t>トウ</t>
    </rPh>
    <rPh sb="8" eb="10">
      <t>ジッソク</t>
    </rPh>
    <rPh sb="11" eb="14">
      <t>ソクテイチ</t>
    </rPh>
    <rPh sb="15" eb="17">
      <t>キニュウ</t>
    </rPh>
    <rPh sb="20" eb="23">
      <t>ジコウグ</t>
    </rPh>
    <rPh sb="24" eb="26">
      <t>シヨウ</t>
    </rPh>
    <rPh sb="27" eb="29">
      <t>ソクテイ</t>
    </rPh>
    <rPh sb="29" eb="31">
      <t>ケッカ</t>
    </rPh>
    <rPh sb="32" eb="34">
      <t>センタク</t>
    </rPh>
    <rPh sb="44" eb="46">
      <t>キニュウ</t>
    </rPh>
    <rPh sb="46" eb="47">
      <t>モ</t>
    </rPh>
    <rPh sb="50" eb="52">
      <t>センタク</t>
    </rPh>
    <rPh sb="55" eb="57">
      <t>ジドウ</t>
    </rPh>
    <rPh sb="58" eb="60">
      <t>ハンテイ</t>
    </rPh>
    <phoneticPr fontId="20"/>
  </si>
  <si>
    <t>JAA26807CEZ622</t>
    <phoneticPr fontId="20"/>
  </si>
  <si>
    <t>令和</t>
    <rPh sb="0" eb="1">
      <t>レイ</t>
    </rPh>
    <rPh sb="1" eb="2">
      <t>ワ</t>
    </rPh>
    <phoneticPr fontId="20"/>
  </si>
  <si>
    <t>規定部品の形式が適正なものでないこと｡</t>
    <rPh sb="0" eb="2">
      <t>キテイ</t>
    </rPh>
    <rPh sb="2" eb="4">
      <t>ブヒン</t>
    </rPh>
    <rPh sb="5" eb="7">
      <t>ケイシキ</t>
    </rPh>
    <rPh sb="8" eb="10">
      <t>テキセイ</t>
    </rPh>
    <phoneticPr fontId="20"/>
  </si>
  <si>
    <t>取付けが堅固でないこと｡</t>
    <rPh sb="0" eb="2">
      <t>トリツ</t>
    </rPh>
    <rPh sb="4" eb="5">
      <t>カタ</t>
    </rPh>
    <rPh sb="5" eb="6">
      <t>コ</t>
    </rPh>
    <phoneticPr fontId="20"/>
  </si>
  <si>
    <t>正常に着床しないこと｡</t>
    <rPh sb="0" eb="2">
      <t>セイジョウ</t>
    </rPh>
    <rPh sb="3" eb="5">
      <t>チャクショウ</t>
    </rPh>
    <phoneticPr fontId="20"/>
  </si>
  <si>
    <t>規定部品の動作回数又は経過時間が規定値を超えていること｡</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phoneticPr fontId="20"/>
  </si>
  <si>
    <t>ｴﾚﾍﾞｰﾀｰがﾄﾞｱｿﾞｰﾝ外にいる時に乗場戸の鍵を外す｡</t>
    <rPh sb="15" eb="16">
      <t>ソト</t>
    </rPh>
    <rPh sb="19" eb="20">
      <t>トキ</t>
    </rPh>
    <rPh sb="21" eb="23">
      <t>ノリバ</t>
    </rPh>
    <rPh sb="23" eb="24">
      <t>ト</t>
    </rPh>
    <rPh sb="25" eb="26">
      <t>カギ</t>
    </rPh>
    <rPh sb="27" eb="28">
      <t>ハズ</t>
    </rPh>
    <phoneticPr fontId="20"/>
  </si>
  <si>
    <t>ﾊﾟｯﾄﾞの溝の確認（金尺等で残り溝を測定又は0.5mmのピアノ線を差し込み確認する。）</t>
    <rPh sb="6" eb="7">
      <t>ミゾ</t>
    </rPh>
    <rPh sb="8" eb="10">
      <t>カクニン</t>
    </rPh>
    <rPh sb="11" eb="12">
      <t>カナ</t>
    </rPh>
    <rPh sb="12" eb="13">
      <t>ジャク</t>
    </rPh>
    <rPh sb="13" eb="14">
      <t>トウ</t>
    </rPh>
    <rPh sb="15" eb="16">
      <t>ノコ</t>
    </rPh>
    <rPh sb="17" eb="18">
      <t>ミゾ</t>
    </rPh>
    <rPh sb="19" eb="21">
      <t>ソクテイ</t>
    </rPh>
    <rPh sb="21" eb="22">
      <t>マタ</t>
    </rPh>
    <rPh sb="32" eb="33">
      <t>セン</t>
    </rPh>
    <rPh sb="34" eb="35">
      <t>サ</t>
    </rPh>
    <rPh sb="36" eb="37">
      <t>コ</t>
    </rPh>
    <rPh sb="38" eb="40">
      <t>カクニン</t>
    </rPh>
    <phoneticPr fontId="20"/>
  </si>
  <si>
    <t>かごの無積載上昇時のﾌﾞﾚｰｷ制動を確認する｡</t>
    <rPh sb="3" eb="4">
      <t>ム</t>
    </rPh>
    <rPh sb="4" eb="6">
      <t>セキサイ</t>
    </rPh>
    <rPh sb="6" eb="8">
      <t>ジョウショウ</t>
    </rPh>
    <rPh sb="8" eb="9">
      <t>ジ</t>
    </rPh>
    <rPh sb="15" eb="17">
      <t>セイドウ</t>
    </rPh>
    <rPh sb="18" eb="20">
      <t>カクニン</t>
    </rPh>
    <phoneticPr fontId="20"/>
  </si>
  <si>
    <t>安全ﾌﾟﾛｸﾞﾗﾑﾊﾞｰｼﾞｮﾝ</t>
    <rPh sb="0" eb="2">
      <t>アンゼン</t>
    </rPh>
    <phoneticPr fontId="20"/>
  </si>
  <si>
    <t>ﾊﾟｯﾄﾞの状況</t>
    <rPh sb="6" eb="8">
      <t>ジョウキョウ</t>
    </rPh>
    <phoneticPr fontId="20"/>
  </si>
  <si>
    <t>ﾊﾟｯﾄﾞの厚さの状況</t>
    <rPh sb="6" eb="7">
      <t>アツ</t>
    </rPh>
    <rPh sb="9" eb="11">
      <t>ジョウキョウ</t>
    </rPh>
    <phoneticPr fontId="20"/>
  </si>
  <si>
    <t>ﾌﾞﾚｰｷﾊﾟｯﾄﾞ動作感知装置</t>
    <rPh sb="10" eb="12">
      <t>ドウサ</t>
    </rPh>
    <rPh sb="12" eb="14">
      <t>カンチ</t>
    </rPh>
    <rPh sb="14" eb="16">
      <t>ソウチ</t>
    </rPh>
    <phoneticPr fontId="20"/>
  </si>
  <si>
    <t>ﾌﾞﾚｰｷ</t>
    <phoneticPr fontId="20"/>
  </si>
  <si>
    <t>ﾌﾞﾚｰｷが制動しないこと又はかごが規定の距離を超えていること。</t>
    <rPh sb="6" eb="8">
      <t>セイドウ</t>
    </rPh>
    <rPh sb="13" eb="14">
      <t>マタ</t>
    </rPh>
    <rPh sb="18" eb="20">
      <t>キテイ</t>
    </rPh>
    <rPh sb="21" eb="23">
      <t>キョリ</t>
    </rPh>
    <rPh sb="24" eb="25">
      <t>コ</t>
    </rPh>
    <phoneticPr fontId="20"/>
  </si>
  <si>
    <t>ﾊﾟｯﾄﾞ溝深さが0mm未満である。（ﾊﾟｯﾄﾞ溝が見れない。）</t>
    <rPh sb="5" eb="6">
      <t>ミゾ</t>
    </rPh>
    <rPh sb="6" eb="7">
      <t>フカ</t>
    </rPh>
    <rPh sb="12" eb="14">
      <t>ミマン</t>
    </rPh>
    <rPh sb="24" eb="25">
      <t>ミゾ</t>
    </rPh>
    <rPh sb="26" eb="27">
      <t>ミ</t>
    </rPh>
    <phoneticPr fontId="20"/>
  </si>
  <si>
    <t>ﾊﾟｯﾄﾞ溝深さが0.5mm以上（0.5mmのﾋﾟｱﾉ線が入る）</t>
    <rPh sb="5" eb="6">
      <t>ミゾ</t>
    </rPh>
    <rPh sb="6" eb="7">
      <t>フカ</t>
    </rPh>
    <rPh sb="14" eb="16">
      <t>イジョウ</t>
    </rPh>
    <rPh sb="27" eb="28">
      <t>セン</t>
    </rPh>
    <rPh sb="29" eb="30">
      <t>ハイ</t>
    </rPh>
    <phoneticPr fontId="20"/>
  </si>
  <si>
    <t>ﾊﾟｯﾄﾞ溝深さがが0.5mm未満。（0.5mmのﾋﾟｱﾉ線が入らない。）</t>
    <rPh sb="5" eb="6">
      <t>ミゾ</t>
    </rPh>
    <rPh sb="6" eb="7">
      <t>フカ</t>
    </rPh>
    <rPh sb="15" eb="17">
      <t>ミマン</t>
    </rPh>
    <rPh sb="29" eb="30">
      <t>セン</t>
    </rPh>
    <rPh sb="31" eb="32">
      <t>ハイ</t>
    </rPh>
    <phoneticPr fontId="20"/>
  </si>
  <si>
    <t>電動機動力電源及びﾌﾞﾚｰｷの励磁ｺｲﾙ電源を遮断するﾘﾚｰ(S1.S2.UDX)が消磁しないこと｡ｴﾚﾍﾞｰﾀｰが停止しないこと｡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2" eb="43">
      <t>ケ</t>
    </rPh>
    <rPh sb="43" eb="44">
      <t xml:space="preserve">
</t>
    </rPh>
    <rPh sb="58" eb="60">
      <t>テイシ</t>
    </rPh>
    <rPh sb="59" eb="62">
      <t>ナイコト</t>
    </rPh>
    <phoneticPr fontId="20"/>
  </si>
  <si>
    <t>ﾊﾟｯﾄﾞに欠損､割れがあること。又はﾃﾞｨｽｸから剥離していること｡</t>
    <rPh sb="6" eb="8">
      <t>ケッソン</t>
    </rPh>
    <rPh sb="9" eb="10">
      <t>ワ</t>
    </rPh>
    <rPh sb="17" eb="18">
      <t>マタ</t>
    </rPh>
    <rPh sb="26" eb="28">
      <t>ハクリ</t>
    </rPh>
    <phoneticPr fontId="20"/>
  </si>
  <si>
    <t>要重点点検：ﾊﾟｯﾄﾞ溝深さが0.5mm未満であること。(0.5mmのﾋﾟｱﾉ線が入らないこと。)</t>
    <rPh sb="0" eb="1">
      <t>ヨウ</t>
    </rPh>
    <rPh sb="1" eb="3">
      <t>ジュウテン</t>
    </rPh>
    <rPh sb="3" eb="5">
      <t>テンケン</t>
    </rPh>
    <rPh sb="20" eb="22">
      <t>ミマン</t>
    </rPh>
    <phoneticPr fontId="20"/>
  </si>
  <si>
    <t>要是正：ﾊﾟｯﾄﾞ溝深さが0mm未満であること。（ﾊﾟｯﾄﾞ溝が見れないこと。）</t>
    <rPh sb="0" eb="1">
      <t>ヨウ</t>
    </rPh>
    <rPh sb="1" eb="3">
      <t>ゼセイ</t>
    </rPh>
    <rPh sb="16" eb="18">
      <t>ミマン</t>
    </rPh>
    <phoneticPr fontId="20"/>
  </si>
  <si>
    <t>指摘   なし</t>
    <rPh sb="0" eb="2">
      <t>シテキ</t>
    </rPh>
    <phoneticPr fontId="20"/>
  </si>
  <si>
    <t>■番号■</t>
    <rPh sb="1" eb="3">
      <t>バンゴウ</t>
    </rPh>
    <phoneticPr fontId="20"/>
  </si>
  <si>
    <t>検査項目</t>
    <phoneticPr fontId="20"/>
  </si>
  <si>
    <t>検査事項1</t>
    <phoneticPr fontId="20"/>
  </si>
  <si>
    <t>検査事項2</t>
  </si>
  <si>
    <t>検査事項3</t>
  </si>
  <si>
    <t>戸開走行保護回路</t>
    <phoneticPr fontId="20"/>
  </si>
  <si>
    <t>取付けの状況</t>
    <phoneticPr fontId="20"/>
  </si>
  <si>
    <t>走行中戸開時の動作確認</t>
    <phoneticPr fontId="20"/>
  </si>
  <si>
    <t>安全ﾌﾟﾛｸﾞﾗﾑﾊﾞｰｼﾞｮﾝ</t>
    <phoneticPr fontId="20"/>
  </si>
  <si>
    <t>つま先保護板</t>
    <phoneticPr fontId="20"/>
  </si>
  <si>
    <t>長さ</t>
    <phoneticPr fontId="20"/>
  </si>
  <si>
    <t>なし</t>
    <phoneticPr fontId="20"/>
  </si>
  <si>
    <t>(3)</t>
  </si>
  <si>
    <t>特定距離感知装置</t>
    <phoneticPr fontId="20"/>
  </si>
  <si>
    <t>動作確認</t>
    <phoneticPr fontId="20"/>
  </si>
  <si>
    <t>(4)</t>
  </si>
  <si>
    <t>部品</t>
    <phoneticPr fontId="20"/>
  </si>
  <si>
    <t>規定部品の形式</t>
    <phoneticPr fontId="20"/>
  </si>
  <si>
    <t>規定部品の交換基準</t>
    <phoneticPr fontId="20"/>
  </si>
  <si>
    <t>(5)</t>
  </si>
  <si>
    <t>ﾊﾟｯﾄﾞの状況</t>
    <phoneticPr fontId="20"/>
  </si>
  <si>
    <t>制動力の状況</t>
    <phoneticPr fontId="20"/>
  </si>
  <si>
    <t>通番</t>
    <rPh sb="0" eb="2">
      <t>ツウバン</t>
    </rPh>
    <phoneticPr fontId="30"/>
  </si>
  <si>
    <t>検査事項4</t>
  </si>
  <si>
    <t>検査項目プルダウン(1)</t>
    <phoneticPr fontId="20"/>
  </si>
  <si>
    <t>DBO-1</t>
    <phoneticPr fontId="20"/>
  </si>
  <si>
    <t>JAA26807CEZ612</t>
    <phoneticPr fontId="20"/>
  </si>
  <si>
    <t>ENNNUN-0295</t>
    <phoneticPr fontId="20"/>
  </si>
  <si>
    <t>DBO-2</t>
    <phoneticPr fontId="20"/>
  </si>
  <si>
    <t>ENNNUN-0296</t>
    <phoneticPr fontId="20"/>
  </si>
  <si>
    <t>DBO-3</t>
    <phoneticPr fontId="20"/>
  </si>
  <si>
    <t>ENNNUN-0650</t>
    <phoneticPr fontId="20"/>
  </si>
  <si>
    <t>DBO-3A</t>
    <phoneticPr fontId="20"/>
  </si>
  <si>
    <t>ENNNUN-1700</t>
    <phoneticPr fontId="20"/>
  </si>
  <si>
    <t>DBO-1-A</t>
    <phoneticPr fontId="20"/>
  </si>
  <si>
    <t>45m/min</t>
    <phoneticPr fontId="20"/>
  </si>
  <si>
    <t>60m/min</t>
    <phoneticPr fontId="20"/>
  </si>
  <si>
    <t>90m/min</t>
    <phoneticPr fontId="20"/>
  </si>
  <si>
    <t>105m/min</t>
    <phoneticPr fontId="20"/>
  </si>
  <si>
    <t>S1,S2</t>
    <phoneticPr fontId="20"/>
  </si>
  <si>
    <t>UDX</t>
    <phoneticPr fontId="20"/>
  </si>
  <si>
    <t>ﾊﾟｯﾄﾞの厚さの状況</t>
    <phoneticPr fontId="20"/>
  </si>
  <si>
    <t>ﾌﾞﾚｰｷﾊﾟｯﾄﾞ動作感知装置</t>
    <phoneticPr fontId="20"/>
  </si>
  <si>
    <t>検査項目プルダウン(2)</t>
    <phoneticPr fontId="20"/>
  </si>
  <si>
    <t>検査項目プルダウン(3)</t>
    <phoneticPr fontId="20"/>
  </si>
  <si>
    <t>検査項目プルダウン(4)</t>
    <phoneticPr fontId="20"/>
  </si>
  <si>
    <t>検査項目プルダウン(5)</t>
    <phoneticPr fontId="20"/>
  </si>
  <si>
    <t>上記( 1 )～( 5 )の検査結果で｢否｣又は別記第一号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20" eb="21">
      <t>イナ</t>
    </rPh>
    <rPh sb="22" eb="23">
      <t>マタ</t>
    </rPh>
    <rPh sb="24" eb="26">
      <t>ベッキ</t>
    </rPh>
    <rPh sb="26" eb="27">
      <t>ダイ</t>
    </rPh>
    <rPh sb="27" eb="29">
      <t>イチゴウ</t>
    </rPh>
    <rPh sb="50" eb="52">
      <t>ケンサ</t>
    </rPh>
    <rPh sb="52" eb="54">
      <t>ケッカ</t>
    </rPh>
    <rPh sb="56" eb="57">
      <t>ヨウ</t>
    </rPh>
    <rPh sb="57" eb="59">
      <t>ゼセイ</t>
    </rPh>
    <rPh sb="60" eb="61">
      <t>マタ</t>
    </rPh>
    <rPh sb="63" eb="64">
      <t>ヨウ</t>
    </rPh>
    <rPh sb="64" eb="66">
      <t>ジュウテン</t>
    </rPh>
    <rPh sb="66" eb="68">
      <t>テンケン</t>
    </rPh>
    <rPh sb="70" eb="72">
      <t>ハンテイ</t>
    </rPh>
    <rPh sb="75" eb="77">
      <t>バアイ</t>
    </rPh>
    <rPh sb="79" eb="81">
      <t>ベッキ</t>
    </rPh>
    <rPh sb="81" eb="82">
      <t>ダイ</t>
    </rPh>
    <rPh sb="82" eb="84">
      <t>イチゴウ</t>
    </rPh>
    <rPh sb="91" eb="92">
      <t>ト</t>
    </rPh>
    <rPh sb="92" eb="93">
      <t>カイ</t>
    </rPh>
    <rPh sb="93" eb="95">
      <t>ソウコウ</t>
    </rPh>
    <rPh sb="95" eb="97">
      <t>ホゴ</t>
    </rPh>
    <rPh sb="97" eb="99">
      <t>ソウチ</t>
    </rPh>
    <rPh sb="101" eb="103">
      <t>ケンサ</t>
    </rPh>
    <rPh sb="103" eb="105">
      <t>ケッカ</t>
    </rPh>
    <rPh sb="107" eb="108">
      <t>ヨウ</t>
    </rPh>
    <rPh sb="108" eb="110">
      <t>ゼセイ</t>
    </rPh>
    <rPh sb="111" eb="112">
      <t>マタ</t>
    </rPh>
    <rPh sb="114" eb="115">
      <t>ヨウ</t>
    </rPh>
    <rPh sb="115" eb="117">
      <t>ジュウテン</t>
    </rPh>
    <rPh sb="117" eb="119">
      <t>テンケン</t>
    </rPh>
    <rPh sb="121" eb="123">
      <t>ハンテイ</t>
    </rPh>
    <phoneticPr fontId="20"/>
  </si>
  <si>
    <t>発行 :令和　6年　7月　24日Ver.3</t>
    <rPh sb="0" eb="2">
      <t>ハッコウ</t>
    </rPh>
    <rPh sb="4" eb="6">
      <t>レイワ</t>
    </rPh>
    <rPh sb="8" eb="9">
      <t>ネン</t>
    </rPh>
    <rPh sb="11" eb="12">
      <t>ツキ</t>
    </rPh>
    <rPh sb="15" eb="16">
      <t>ヒ</t>
    </rPh>
    <phoneticPr fontId="20"/>
  </si>
  <si>
    <t>要是正：溝がないこと。　　　　　　　　　　　　　</t>
    <rPh sb="0" eb="1">
      <t>ヨウ</t>
    </rPh>
    <rPh sb="1" eb="3">
      <t>ゼセイ</t>
    </rPh>
    <rPh sb="4" eb="5">
      <t>ミゾ</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</si>
</sst>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9"/>
      <color theme="1"/>
      <name val="ＭＳ Ｐゴシック"/>
      <family val="3"/>
      <charset val="128"/>
      <scheme val="minor"/>
    </font>
    <font>
      <sz val="9"/>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59999389629810485"/>
        <bgColor indexed="64"/>
      </patternFill>
    </fill>
  </fills>
  <borders count="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1" fillId="0" borderId="0">
      <alignment vertical="center"/>
    </xf>
    <xf numFmtId="0" fontId="1" fillId="0" borderId="0">
      <alignment vertical="center"/>
    </xf>
    <xf numFmtId="0" fontId="29" fillId="0" borderId="0"/>
  </cellStyleXfs>
  <cellXfs count="388">
    <xf numFmtId="0" fontId="0" fillId="0" borderId="0" xfId="0">
      <alignment vertical="center"/>
    </xf>
    <xf numFmtId="0" fontId="1" fillId="0" borderId="0" xfId="0" applyFont="1">
      <alignment vertical="center"/>
    </xf>
    <xf numFmtId="0" fontId="22" fillId="0" borderId="0" xfId="0" applyFont="1" applyProtection="1">
      <alignment vertical="center"/>
      <protection hidden="1"/>
    </xf>
    <xf numFmtId="0" fontId="1" fillId="0" borderId="0" xfId="0" applyFont="1" applyProtection="1">
      <alignment vertical="center"/>
      <protection hidden="1"/>
    </xf>
    <xf numFmtId="0" fontId="1" fillId="0" borderId="0" xfId="0" applyFont="1" applyProtection="1">
      <alignment vertical="center"/>
      <protection locked="0"/>
    </xf>
    <xf numFmtId="0" fontId="22" fillId="0" borderId="19" xfId="0" applyFont="1" applyBorder="1">
      <alignment vertical="center"/>
    </xf>
    <xf numFmtId="0" fontId="22" fillId="0" borderId="0" xfId="0" applyFont="1">
      <alignment vertical="center"/>
    </xf>
    <xf numFmtId="0" fontId="22" fillId="0" borderId="16" xfId="0" applyFont="1" applyBorder="1">
      <alignment vertical="center"/>
    </xf>
    <xf numFmtId="0" fontId="22" fillId="0" borderId="25" xfId="0" applyFont="1" applyBorder="1">
      <alignment vertical="center"/>
    </xf>
    <xf numFmtId="3" fontId="22" fillId="0" borderId="19" xfId="0" applyNumberFormat="1" applyFont="1" applyBorder="1">
      <alignment vertical="center"/>
    </xf>
    <xf numFmtId="0" fontId="22" fillId="0" borderId="24" xfId="0" applyFont="1" applyBorder="1">
      <alignment vertical="center"/>
    </xf>
    <xf numFmtId="0" fontId="22" fillId="0" borderId="23" xfId="0" applyFont="1" applyBorder="1">
      <alignment vertical="center"/>
    </xf>
    <xf numFmtId="49" fontId="22" fillId="0" borderId="23" xfId="0" applyNumberFormat="1" applyFont="1" applyBorder="1">
      <alignment vertical="center"/>
    </xf>
    <xf numFmtId="0" fontId="31" fillId="0" borderId="19" xfId="0" applyFont="1" applyBorder="1">
      <alignment vertical="center"/>
    </xf>
    <xf numFmtId="0" fontId="32" fillId="0" borderId="19" xfId="0" applyFont="1" applyBorder="1">
      <alignment vertical="center"/>
    </xf>
    <xf numFmtId="0" fontId="31" fillId="0" borderId="45" xfId="0" applyFont="1" applyBorder="1">
      <alignment vertical="center"/>
    </xf>
    <xf numFmtId="0" fontId="31" fillId="0" borderId="25" xfId="0" applyFont="1" applyBorder="1">
      <alignment vertical="center"/>
    </xf>
    <xf numFmtId="0" fontId="31" fillId="0" borderId="46" xfId="0" applyFont="1" applyBorder="1">
      <alignment vertical="center"/>
    </xf>
    <xf numFmtId="0" fontId="22" fillId="0" borderId="0" xfId="43" applyFont="1">
      <alignment vertical="center"/>
    </xf>
    <xf numFmtId="0" fontId="31" fillId="24" borderId="19" xfId="0" applyFont="1" applyFill="1" applyBorder="1">
      <alignment vertical="center"/>
    </xf>
    <xf numFmtId="0" fontId="1" fillId="0" borderId="0" xfId="0" applyFont="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7" fillId="0" borderId="0" xfId="0" applyFont="1" applyProtection="1">
      <alignment vertical="center"/>
      <protection hidden="1"/>
    </xf>
    <xf numFmtId="0" fontId="7" fillId="0" borderId="0" xfId="0" applyFont="1" applyAlignment="1" applyProtection="1">
      <protection hidden="1"/>
    </xf>
    <xf numFmtId="0" fontId="23" fillId="0" borderId="0" xfId="0" applyFont="1" applyProtection="1">
      <alignment vertical="center"/>
      <protection hidden="1"/>
    </xf>
    <xf numFmtId="0" fontId="1" fillId="0" borderId="11" xfId="0" applyFont="1" applyBorder="1" applyProtection="1">
      <alignment vertical="center"/>
      <protection hidden="1"/>
    </xf>
    <xf numFmtId="0" fontId="22" fillId="0" borderId="12" xfId="0" applyFont="1" applyBorder="1" applyProtection="1">
      <alignment vertical="center"/>
      <protection hidden="1"/>
    </xf>
    <xf numFmtId="0" fontId="1" fillId="0" borderId="12" xfId="0" applyFont="1" applyBorder="1" applyProtection="1">
      <alignment vertical="center"/>
      <protection hidden="1"/>
    </xf>
    <xf numFmtId="0" fontId="25" fillId="0" borderId="0" xfId="0" applyFont="1" applyProtection="1">
      <alignment vertical="center"/>
      <protection hidden="1"/>
    </xf>
    <xf numFmtId="0" fontId="25" fillId="0" borderId="14" xfId="0" applyFont="1" applyBorder="1" applyProtection="1">
      <alignment vertical="center"/>
      <protection hidden="1"/>
    </xf>
    <xf numFmtId="0" fontId="25" fillId="0" borderId="11" xfId="0" applyFont="1" applyBorder="1" applyProtection="1">
      <alignment vertical="center"/>
      <protection hidden="1"/>
    </xf>
    <xf numFmtId="0" fontId="25" fillId="0" borderId="17" xfId="0" applyFont="1" applyBorder="1" applyProtection="1">
      <alignment vertical="center"/>
      <protection hidden="1"/>
    </xf>
    <xf numFmtId="0" fontId="26" fillId="0" borderId="11" xfId="0" applyFont="1" applyBorder="1" applyProtection="1">
      <alignment vertical="center"/>
      <protection hidden="1"/>
    </xf>
    <xf numFmtId="0" fontId="22" fillId="0" borderId="11" xfId="0" applyFont="1" applyBorder="1" applyProtection="1">
      <alignment vertical="center"/>
      <protection hidden="1"/>
    </xf>
    <xf numFmtId="0" fontId="22" fillId="0" borderId="10" xfId="0" applyFont="1" applyBorder="1" applyProtection="1">
      <alignment vertical="center"/>
      <protection hidden="1"/>
    </xf>
    <xf numFmtId="0" fontId="1" fillId="0" borderId="18" xfId="0" applyFont="1" applyBorder="1" applyProtection="1">
      <alignment vertical="center"/>
      <protection hidden="1"/>
    </xf>
    <xf numFmtId="0" fontId="1" fillId="0" borderId="13" xfId="0" applyFont="1" applyBorder="1" applyProtection="1">
      <alignment vertical="center"/>
      <protection hidden="1"/>
    </xf>
    <xf numFmtId="0" fontId="1" fillId="0" borderId="14" xfId="0" applyFont="1" applyBorder="1" applyProtection="1">
      <alignment vertical="center"/>
      <protection hidden="1"/>
    </xf>
    <xf numFmtId="0" fontId="1" fillId="0" borderId="0" xfId="0" applyFont="1" applyAlignment="1" applyProtection="1">
      <protection hidden="1"/>
    </xf>
    <xf numFmtId="0" fontId="1" fillId="0" borderId="16" xfId="0" applyFont="1" applyBorder="1" applyProtection="1">
      <alignment vertical="center"/>
      <protection hidden="1"/>
    </xf>
    <xf numFmtId="0" fontId="1" fillId="0" borderId="17" xfId="0" applyFont="1" applyBorder="1" applyProtection="1">
      <alignment vertical="center"/>
      <protection hidden="1"/>
    </xf>
    <xf numFmtId="0" fontId="1" fillId="0" borderId="10" xfId="0" applyFont="1" applyBorder="1" applyProtection="1">
      <alignment vertical="center"/>
      <protection hidden="1"/>
    </xf>
    <xf numFmtId="0" fontId="22" fillId="0" borderId="14"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22" fillId="0" borderId="17" xfId="0" applyFont="1" applyBorder="1" applyProtection="1">
      <alignment vertical="center"/>
      <protection hidden="1"/>
    </xf>
    <xf numFmtId="0" fontId="7" fillId="0" borderId="20" xfId="0" applyFont="1" applyBorder="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22" fillId="0" borderId="13" xfId="0" applyFont="1" applyBorder="1" applyAlignment="1" applyProtection="1">
      <alignment vertical="top"/>
      <protection hidden="1"/>
    </xf>
    <xf numFmtId="0" fontId="22" fillId="0" borderId="0" xfId="0" applyFont="1" applyAlignment="1" applyProtection="1">
      <protection hidden="1"/>
    </xf>
    <xf numFmtId="0" fontId="22" fillId="0" borderId="14" xfId="0" applyFont="1" applyBorder="1" applyAlignment="1" applyProtection="1">
      <alignment vertical="top"/>
      <protection hidden="1"/>
    </xf>
    <xf numFmtId="0" fontId="22" fillId="0" borderId="0" xfId="0" applyFont="1" applyAlignment="1" applyProtection="1">
      <alignment vertical="top"/>
      <protection hidden="1"/>
    </xf>
    <xf numFmtId="0" fontId="26" fillId="0" borderId="1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26" fillId="0" borderId="13"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1" fillId="0" borderId="21" xfId="0" applyFont="1" applyBorder="1" applyProtection="1">
      <alignment vertical="center"/>
      <protection hidden="1"/>
    </xf>
    <xf numFmtId="0" fontId="1" fillId="0" borderId="22" xfId="0" applyFont="1" applyBorder="1" applyProtection="1">
      <alignment vertical="center"/>
      <protection hidden="1"/>
    </xf>
    <xf numFmtId="0" fontId="1" fillId="0" borderId="15" xfId="0" applyFont="1" applyBorder="1" applyProtection="1">
      <alignment vertical="center"/>
      <protection hidden="1"/>
    </xf>
    <xf numFmtId="0" fontId="22" fillId="0" borderId="19" xfId="0" applyFont="1" applyBorder="1" applyAlignment="1" applyProtection="1">
      <alignment horizontal="center" vertical="center"/>
      <protection locked="0" hidden="1"/>
    </xf>
    <xf numFmtId="0" fontId="22" fillId="0" borderId="10" xfId="0" applyFont="1" applyBorder="1" applyAlignment="1" applyProtection="1">
      <alignment vertical="center" wrapText="1"/>
      <protection hidden="1"/>
    </xf>
    <xf numFmtId="0" fontId="22" fillId="0" borderId="12" xfId="0" applyFont="1" applyBorder="1" applyAlignment="1" applyProtection="1">
      <alignment vertical="center" wrapText="1"/>
      <protection hidden="1"/>
    </xf>
    <xf numFmtId="0" fontId="22" fillId="0" borderId="18"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37" xfId="0" applyFont="1" applyBorder="1" applyAlignment="1" applyProtection="1">
      <alignment vertical="center" wrapText="1"/>
      <protection hidden="1"/>
    </xf>
    <xf numFmtId="0" fontId="22" fillId="0" borderId="21" xfId="0" applyFont="1" applyBorder="1" applyAlignment="1" applyProtection="1">
      <alignment vertical="center" wrapText="1"/>
      <protection hidden="1"/>
    </xf>
    <xf numFmtId="0" fontId="22" fillId="0" borderId="15" xfId="0" applyFont="1" applyBorder="1" applyAlignment="1" applyProtection="1">
      <alignment vertical="center" wrapText="1"/>
      <protection hidden="1"/>
    </xf>
    <xf numFmtId="0" fontId="26" fillId="0" borderId="0" xfId="0" applyFont="1" applyAlignment="1" applyProtection="1">
      <alignment horizontal="center" vertical="center"/>
      <protection hidden="1"/>
    </xf>
    <xf numFmtId="0" fontId="22" fillId="0" borderId="13" xfId="0" applyFont="1" applyBorder="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22" fillId="0" borderId="14" xfId="0" applyFont="1" applyBorder="1" applyAlignment="1" applyProtection="1">
      <alignment horizontal="left" vertical="top" wrapText="1"/>
      <protection hidden="1"/>
    </xf>
    <xf numFmtId="0" fontId="1" fillId="0" borderId="12" xfId="0" applyFont="1" applyBorder="1" applyAlignment="1" applyProtection="1">
      <alignment horizontal="center" vertical="center"/>
      <protection locked="0" hidden="1"/>
    </xf>
    <xf numFmtId="0" fontId="1" fillId="0" borderId="18" xfId="0" applyFont="1" applyBorder="1"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1" fillId="0" borderId="14"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1" fillId="0" borderId="17" xfId="0" applyFont="1" applyBorder="1" applyAlignment="1" applyProtection="1">
      <alignment horizontal="center" vertical="center"/>
      <protection locked="0" hidden="1"/>
    </xf>
    <xf numFmtId="0" fontId="22" fillId="0" borderId="19" xfId="0" applyFont="1" applyBorder="1" applyAlignment="1" applyProtection="1">
      <alignment horizontal="left" vertical="center" shrinkToFit="1"/>
      <protection hidden="1"/>
    </xf>
    <xf numFmtId="0" fontId="22" fillId="0" borderId="26" xfId="0" applyFont="1" applyBorder="1" applyAlignment="1" applyProtection="1">
      <alignment horizontal="left" vertical="center" shrinkToFit="1"/>
      <protection locked="0" hidden="1"/>
    </xf>
    <xf numFmtId="0" fontId="22" fillId="0" borderId="27" xfId="0" applyFont="1" applyBorder="1" applyAlignment="1" applyProtection="1">
      <alignment horizontal="left" vertical="center" shrinkToFit="1"/>
      <protection locked="0" hidden="1"/>
    </xf>
    <xf numFmtId="0" fontId="22" fillId="0" borderId="20" xfId="0" applyFont="1" applyBorder="1" applyAlignment="1" applyProtection="1">
      <alignment horizontal="left" vertical="center" shrinkToFit="1"/>
      <protection locked="0" hidden="1"/>
    </xf>
    <xf numFmtId="0" fontId="22" fillId="0" borderId="16" xfId="0" applyFont="1" applyBorder="1" applyAlignment="1" applyProtection="1">
      <alignment horizontal="left" vertical="center" shrinkToFit="1"/>
      <protection locked="0" hidden="1"/>
    </xf>
    <xf numFmtId="0" fontId="22" fillId="0" borderId="11" xfId="0" applyFont="1" applyBorder="1" applyAlignment="1" applyProtection="1">
      <alignment horizontal="left" vertical="center" shrinkToFit="1"/>
      <protection locked="0" hidden="1"/>
    </xf>
    <xf numFmtId="0" fontId="22" fillId="0" borderId="17" xfId="0" applyFont="1" applyBorder="1" applyAlignment="1" applyProtection="1">
      <alignment horizontal="left" vertical="center" shrinkToFit="1"/>
      <protection locked="0" hidden="1"/>
    </xf>
    <xf numFmtId="0" fontId="22" fillId="0" borderId="26" xfId="0" applyFont="1" applyBorder="1" applyAlignment="1" applyProtection="1">
      <alignment horizontal="center" vertical="center" wrapText="1"/>
      <protection hidden="1"/>
    </xf>
    <xf numFmtId="0" fontId="22" fillId="0" borderId="27" xfId="0" applyFont="1" applyBorder="1" applyAlignment="1" applyProtection="1">
      <alignment horizontal="center" vertical="center" wrapText="1"/>
      <protection hidden="1"/>
    </xf>
    <xf numFmtId="0" fontId="22" fillId="0" borderId="20"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4"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6" xfId="0" applyFont="1" applyBorder="1" applyAlignment="1" applyProtection="1">
      <alignment horizontal="center" vertical="center"/>
      <protection hidden="1"/>
    </xf>
    <xf numFmtId="0" fontId="22" fillId="0" borderId="27" xfId="0" applyFont="1" applyBorder="1" applyAlignment="1" applyProtection="1">
      <alignment horizontal="center" vertical="center"/>
      <protection hidden="1"/>
    </xf>
    <xf numFmtId="0" fontId="22" fillId="0" borderId="20" xfId="0" applyFont="1" applyBorder="1" applyAlignment="1" applyProtection="1">
      <alignment horizontal="center" vertical="center"/>
      <protection hidden="1"/>
    </xf>
    <xf numFmtId="0" fontId="22" fillId="0" borderId="13"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14" xfId="0" applyFont="1"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11" xfId="0" applyFont="1" applyBorder="1" applyAlignment="1" applyProtection="1">
      <alignment horizontal="center" vertical="center"/>
      <protection hidden="1"/>
    </xf>
    <xf numFmtId="0" fontId="22" fillId="0" borderId="17" xfId="0" applyFont="1" applyBorder="1" applyAlignment="1" applyProtection="1">
      <alignment horizontal="center" vertical="center"/>
      <protection hidden="1"/>
    </xf>
    <xf numFmtId="0" fontId="1" fillId="0" borderId="27" xfId="0" applyFont="1" applyBorder="1" applyAlignment="1" applyProtection="1">
      <alignment horizontal="left" vertical="center" shrinkToFit="1"/>
      <protection locked="0" hidden="1"/>
    </xf>
    <xf numFmtId="0" fontId="1" fillId="0" borderId="20" xfId="0" applyFont="1" applyBorder="1" applyAlignment="1" applyProtection="1">
      <alignment horizontal="left" vertical="center" shrinkToFit="1"/>
      <protection locked="0" hidden="1"/>
    </xf>
    <xf numFmtId="0" fontId="1" fillId="0" borderId="13" xfId="0" applyFont="1" applyBorder="1" applyAlignment="1" applyProtection="1">
      <alignment horizontal="left" vertical="center" shrinkToFit="1"/>
      <protection locked="0" hidden="1"/>
    </xf>
    <xf numFmtId="0" fontId="1" fillId="0" borderId="0" xfId="0" applyFont="1" applyAlignment="1" applyProtection="1">
      <alignment horizontal="left" vertical="center" shrinkToFit="1"/>
      <protection locked="0" hidden="1"/>
    </xf>
    <xf numFmtId="0" fontId="1" fillId="0" borderId="14" xfId="0" applyFont="1" applyBorder="1" applyAlignment="1" applyProtection="1">
      <alignment horizontal="left" vertical="center" shrinkToFit="1"/>
      <protection locked="0" hidden="1"/>
    </xf>
    <xf numFmtId="0" fontId="22" fillId="0" borderId="45" xfId="0" applyFont="1" applyBorder="1" applyAlignment="1" applyProtection="1">
      <alignment horizontal="center" vertical="center"/>
      <protection hidden="1"/>
    </xf>
    <xf numFmtId="0" fontId="22" fillId="0" borderId="46" xfId="0" applyFont="1" applyBorder="1" applyAlignment="1" applyProtection="1">
      <alignment horizontal="center" vertical="center"/>
      <protection hidden="1"/>
    </xf>
    <xf numFmtId="0" fontId="22" fillId="0" borderId="25" xfId="0" applyFont="1" applyBorder="1" applyAlignment="1" applyProtection="1">
      <alignment horizontal="center" vertical="center"/>
      <protection hidden="1"/>
    </xf>
    <xf numFmtId="0" fontId="1" fillId="0" borderId="16" xfId="0" applyFont="1" applyBorder="1" applyAlignment="1" applyProtection="1">
      <alignment horizontal="left" vertical="center" shrinkToFit="1"/>
      <protection locked="0" hidden="1"/>
    </xf>
    <xf numFmtId="0" fontId="1" fillId="0" borderId="11" xfId="0" applyFont="1" applyBorder="1" applyAlignment="1" applyProtection="1">
      <alignment horizontal="left" vertical="center" shrinkToFit="1"/>
      <protection locked="0" hidden="1"/>
    </xf>
    <xf numFmtId="0" fontId="1" fillId="0" borderId="17" xfId="0" applyFont="1" applyBorder="1" applyAlignment="1" applyProtection="1">
      <alignment horizontal="left" vertical="center" shrinkToFit="1"/>
      <protection locked="0" hidden="1"/>
    </xf>
    <xf numFmtId="0" fontId="22" fillId="0" borderId="13" xfId="0" applyFont="1" applyBorder="1" applyAlignment="1" applyProtection="1">
      <alignment horizontal="left" vertical="center" shrinkToFit="1"/>
      <protection locked="0" hidden="1"/>
    </xf>
    <xf numFmtId="0" fontId="22" fillId="0" borderId="0" xfId="0" applyFont="1" applyAlignment="1" applyProtection="1">
      <alignment horizontal="left" vertical="center" shrinkToFit="1"/>
      <protection locked="0" hidden="1"/>
    </xf>
    <xf numFmtId="0" fontId="22" fillId="0" borderId="14" xfId="0" applyFont="1" applyBorder="1" applyAlignment="1" applyProtection="1">
      <alignment horizontal="left" vertical="center" shrinkToFit="1"/>
      <protection locked="0" hidden="1"/>
    </xf>
    <xf numFmtId="0" fontId="7" fillId="0" borderId="26" xfId="0"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22" fillId="0" borderId="26" xfId="0" applyFont="1" applyBorder="1" applyAlignment="1" applyProtection="1">
      <alignment horizontal="left" vertical="center" wrapText="1"/>
      <protection hidden="1"/>
    </xf>
    <xf numFmtId="0" fontId="22" fillId="0" borderId="27" xfId="0" applyFont="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4"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49" fontId="22" fillId="0" borderId="26" xfId="0" applyNumberFormat="1" applyFont="1" applyBorder="1" applyAlignment="1" applyProtection="1">
      <alignment horizontal="center" vertical="center"/>
      <protection hidden="1"/>
    </xf>
    <xf numFmtId="49" fontId="22" fillId="0" borderId="20" xfId="0" applyNumberFormat="1" applyFont="1" applyBorder="1" applyAlignment="1" applyProtection="1">
      <alignment horizontal="center" vertical="center"/>
      <protection hidden="1"/>
    </xf>
    <xf numFmtId="49" fontId="22" fillId="0" borderId="13" xfId="0" applyNumberFormat="1" applyFont="1" applyBorder="1" applyAlignment="1" applyProtection="1">
      <alignment horizontal="center" vertical="center"/>
      <protection hidden="1"/>
    </xf>
    <xf numFmtId="49" fontId="22" fillId="0" borderId="14" xfId="0" applyNumberFormat="1" applyFont="1" applyBorder="1" applyAlignment="1" applyProtection="1">
      <alignment horizontal="center" vertical="center"/>
      <protection hidden="1"/>
    </xf>
    <xf numFmtId="49" fontId="22" fillId="0" borderId="16" xfId="0" applyNumberFormat="1" applyFont="1" applyBorder="1" applyAlignment="1" applyProtection="1">
      <alignment horizontal="center" vertical="center"/>
      <protection hidden="1"/>
    </xf>
    <xf numFmtId="49" fontId="22" fillId="0" borderId="17" xfId="0" applyNumberFormat="1" applyFont="1" applyBorder="1" applyAlignment="1" applyProtection="1">
      <alignment horizontal="center" vertical="center"/>
      <protection hidden="1"/>
    </xf>
    <xf numFmtId="0" fontId="22" fillId="0" borderId="10" xfId="0" applyFont="1" applyBorder="1" applyAlignment="1" applyProtection="1">
      <alignment horizontal="left" vertical="center" wrapText="1"/>
      <protection hidden="1"/>
    </xf>
    <xf numFmtId="0" fontId="22" fillId="0" borderId="12"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37" xfId="0" applyFont="1" applyBorder="1" applyAlignment="1" applyProtection="1">
      <alignment horizontal="left" vertical="center" wrapText="1"/>
      <protection hidden="1"/>
    </xf>
    <xf numFmtId="0" fontId="22" fillId="0" borderId="21" xfId="0" applyFont="1" applyBorder="1" applyAlignment="1" applyProtection="1">
      <alignment horizontal="left" vertical="center" wrapText="1"/>
      <protection hidden="1"/>
    </xf>
    <xf numFmtId="0" fontId="22" fillId="0" borderId="15" xfId="0" applyFont="1" applyBorder="1" applyAlignment="1" applyProtection="1">
      <alignment horizontal="left" vertical="center" wrapText="1"/>
      <protection hidden="1"/>
    </xf>
    <xf numFmtId="0" fontId="22" fillId="0" borderId="45" xfId="0" applyFont="1" applyBorder="1" applyAlignment="1" applyProtection="1">
      <alignment vertical="center" wrapText="1"/>
      <protection hidden="1"/>
    </xf>
    <xf numFmtId="0" fontId="22" fillId="0" borderId="45" xfId="0" applyFont="1" applyBorder="1" applyProtection="1">
      <alignment vertical="center"/>
      <protection hidden="1"/>
    </xf>
    <xf numFmtId="0" fontId="22" fillId="0" borderId="46" xfId="0" applyFont="1" applyBorder="1" applyProtection="1">
      <alignment vertical="center"/>
      <protection hidden="1"/>
    </xf>
    <xf numFmtId="0" fontId="1" fillId="0" borderId="20"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2" fillId="0" borderId="27" xfId="0" applyFont="1" applyBorder="1" applyAlignment="1" applyProtection="1">
      <alignment horizontal="left" vertical="center"/>
      <protection hidden="1"/>
    </xf>
    <xf numFmtId="0" fontId="22" fillId="0" borderId="20" xfId="0" applyFont="1" applyBorder="1" applyAlignment="1" applyProtection="1">
      <alignment horizontal="left" vertical="center"/>
      <protection hidden="1"/>
    </xf>
    <xf numFmtId="0" fontId="22" fillId="0" borderId="13"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4" xfId="0" applyFont="1" applyBorder="1" applyAlignment="1" applyProtection="1">
      <alignment horizontal="left" vertical="center"/>
      <protection hidden="1"/>
    </xf>
    <xf numFmtId="0" fontId="22" fillId="0" borderId="16" xfId="0" applyFont="1" applyBorder="1" applyAlignment="1" applyProtection="1">
      <alignment horizontal="left" vertical="center"/>
      <protection hidden="1"/>
    </xf>
    <xf numFmtId="0" fontId="22" fillId="0" borderId="11" xfId="0" applyFont="1" applyBorder="1" applyAlignment="1" applyProtection="1">
      <alignment horizontal="left" vertical="center"/>
      <protection hidden="1"/>
    </xf>
    <xf numFmtId="0" fontId="22" fillId="0" borderId="17" xfId="0" applyFont="1" applyBorder="1" applyAlignment="1" applyProtection="1">
      <alignment horizontal="left" vertical="center"/>
      <protection hidden="1"/>
    </xf>
    <xf numFmtId="0" fontId="1" fillId="0" borderId="45" xfId="0" applyFont="1" applyBorder="1" applyProtection="1">
      <alignment vertical="center"/>
      <protection hidden="1"/>
    </xf>
    <xf numFmtId="0" fontId="1" fillId="0" borderId="46" xfId="0" applyFont="1" applyBorder="1" applyProtection="1">
      <alignment vertical="center"/>
      <protection hidden="1"/>
    </xf>
    <xf numFmtId="0" fontId="22" fillId="0" borderId="10" xfId="0" applyFont="1" applyBorder="1" applyProtection="1">
      <alignment vertical="center"/>
      <protection hidden="1"/>
    </xf>
    <xf numFmtId="0" fontId="22" fillId="0" borderId="12" xfId="0" applyFont="1" applyBorder="1" applyProtection="1">
      <alignment vertical="center"/>
      <protection hidden="1"/>
    </xf>
    <xf numFmtId="0" fontId="22" fillId="0" borderId="18" xfId="0" applyFont="1" applyBorder="1" applyProtection="1">
      <alignment vertical="center"/>
      <protection hidden="1"/>
    </xf>
    <xf numFmtId="0" fontId="22" fillId="0" borderId="13" xfId="0" applyFont="1" applyBorder="1" applyProtection="1">
      <alignment vertical="center"/>
      <protection hidden="1"/>
    </xf>
    <xf numFmtId="0" fontId="22" fillId="0" borderId="0" xfId="0" applyFont="1" applyProtection="1">
      <alignment vertical="center"/>
      <protection hidden="1"/>
    </xf>
    <xf numFmtId="0" fontId="22" fillId="0" borderId="14" xfId="0" applyFont="1" applyBorder="1" applyProtection="1">
      <alignment vertical="center"/>
      <protection hidden="1"/>
    </xf>
    <xf numFmtId="0" fontId="22" fillId="0" borderId="16" xfId="0" applyFont="1" applyBorder="1" applyProtection="1">
      <alignment vertical="center"/>
      <protection hidden="1"/>
    </xf>
    <xf numFmtId="0" fontId="22" fillId="0" borderId="11" xfId="0" applyFont="1" applyBorder="1" applyProtection="1">
      <alignment vertical="center"/>
      <protection hidden="1"/>
    </xf>
    <xf numFmtId="0" fontId="22" fillId="0" borderId="17" xfId="0" applyFont="1" applyBorder="1" applyProtection="1">
      <alignment vertical="center"/>
      <protection hidden="1"/>
    </xf>
    <xf numFmtId="0" fontId="22" fillId="0" borderId="26" xfId="0" applyFont="1" applyBorder="1" applyProtection="1">
      <alignment vertical="center"/>
      <protection hidden="1"/>
    </xf>
    <xf numFmtId="0" fontId="22" fillId="0" borderId="27" xfId="0" applyFont="1" applyBorder="1" applyProtection="1">
      <alignment vertical="center"/>
      <protection hidden="1"/>
    </xf>
    <xf numFmtId="0" fontId="1" fillId="0" borderId="27" xfId="0" applyFont="1" applyBorder="1" applyProtection="1">
      <alignment vertical="center"/>
      <protection hidden="1"/>
    </xf>
    <xf numFmtId="0" fontId="1" fillId="0" borderId="20" xfId="0" applyFont="1" applyBorder="1" applyProtection="1">
      <alignment vertical="center"/>
      <protection hidden="1"/>
    </xf>
    <xf numFmtId="0" fontId="22" fillId="0" borderId="37" xfId="0" applyFont="1" applyBorder="1" applyProtection="1">
      <alignment vertical="center"/>
      <protection hidden="1"/>
    </xf>
    <xf numFmtId="0" fontId="22" fillId="0" borderId="21" xfId="0" applyFont="1" applyBorder="1" applyProtection="1">
      <alignment vertical="center"/>
      <protection hidden="1"/>
    </xf>
    <xf numFmtId="0" fontId="1" fillId="0" borderId="21" xfId="0" applyFont="1" applyBorder="1" applyProtection="1">
      <alignment vertical="center"/>
      <protection hidden="1"/>
    </xf>
    <xf numFmtId="0" fontId="1" fillId="0" borderId="15" xfId="0" applyFont="1" applyBorder="1" applyProtection="1">
      <alignment vertical="center"/>
      <protection hidden="1"/>
    </xf>
    <xf numFmtId="0" fontId="1" fillId="0" borderId="10"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29" xfId="0" applyFont="1" applyBorder="1" applyAlignment="1" applyProtection="1">
      <alignment horizontal="center" vertical="center"/>
      <protection hidden="1"/>
    </xf>
    <xf numFmtId="0" fontId="0" fillId="0" borderId="42" xfId="0"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1" fillId="0" borderId="44"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43" xfId="0" applyFont="1" applyBorder="1" applyAlignment="1" applyProtection="1">
      <alignment horizontal="center" vertical="center"/>
      <protection hidden="1"/>
    </xf>
    <xf numFmtId="0" fontId="22" fillId="0" borderId="10" xfId="0" applyFont="1" applyBorder="1" applyAlignment="1" applyProtection="1">
      <alignment horizontal="center" vertical="top"/>
      <protection hidden="1"/>
    </xf>
    <xf numFmtId="0" fontId="22" fillId="0" borderId="12" xfId="0" applyFont="1" applyBorder="1" applyAlignment="1" applyProtection="1">
      <alignment horizontal="center" vertical="top"/>
      <protection hidden="1"/>
    </xf>
    <xf numFmtId="0" fontId="22" fillId="0" borderId="13" xfId="0" applyFont="1" applyBorder="1" applyAlignment="1" applyProtection="1">
      <alignment horizontal="center" vertical="top"/>
      <protection hidden="1"/>
    </xf>
    <xf numFmtId="0" fontId="22" fillId="0" borderId="0" xfId="0" applyFont="1" applyAlignment="1" applyProtection="1">
      <alignment horizontal="center" vertical="top"/>
      <protection hidden="1"/>
    </xf>
    <xf numFmtId="0" fontId="22" fillId="0" borderId="12" xfId="0" applyFont="1" applyBorder="1" applyAlignment="1" applyProtection="1">
      <alignment horizontal="left" vertical="top"/>
      <protection hidden="1"/>
    </xf>
    <xf numFmtId="0" fontId="22" fillId="0" borderId="18" xfId="0" applyFont="1" applyBorder="1" applyAlignment="1" applyProtection="1">
      <alignment horizontal="left" vertical="top"/>
      <protection hidden="1"/>
    </xf>
    <xf numFmtId="0" fontId="22" fillId="0" borderId="0" xfId="0" applyFont="1" applyAlignment="1" applyProtection="1">
      <alignment horizontal="left" vertical="top"/>
      <protection hidden="1"/>
    </xf>
    <xf numFmtId="0" fontId="22" fillId="0" borderId="14" xfId="0" applyFont="1" applyBorder="1" applyAlignment="1" applyProtection="1">
      <alignment horizontal="left" vertical="top"/>
      <protection hidden="1"/>
    </xf>
    <xf numFmtId="0" fontId="22" fillId="0" borderId="25" xfId="0" applyFont="1" applyBorder="1" applyAlignment="1" applyProtection="1">
      <alignment horizontal="center" vertical="center" shrinkToFit="1"/>
      <protection hidden="1"/>
    </xf>
    <xf numFmtId="0" fontId="22" fillId="0" borderId="16" xfId="0" applyFont="1" applyBorder="1" applyAlignment="1" applyProtection="1">
      <alignment horizontal="center" vertical="center" shrinkToFit="1"/>
      <protection hidden="1"/>
    </xf>
    <xf numFmtId="0" fontId="22" fillId="0" borderId="19" xfId="0" applyFont="1" applyBorder="1" applyAlignment="1" applyProtection="1">
      <alignment horizontal="center" vertical="center" shrinkToFit="1"/>
      <protection hidden="1"/>
    </xf>
    <xf numFmtId="0" fontId="22" fillId="0" borderId="24" xfId="0" applyFont="1" applyBorder="1" applyAlignment="1" applyProtection="1">
      <alignment horizontal="center" vertical="center" shrinkToFit="1"/>
      <protection hidden="1"/>
    </xf>
    <xf numFmtId="0" fontId="22" fillId="0" borderId="23" xfId="0" applyFont="1" applyBorder="1" applyAlignment="1" applyProtection="1">
      <alignment horizontal="center" vertical="center"/>
      <protection hidden="1"/>
    </xf>
    <xf numFmtId="0" fontId="22" fillId="0" borderId="19" xfId="0" applyFont="1" applyBorder="1" applyAlignment="1" applyProtection="1">
      <alignment horizontal="center" vertical="center"/>
      <protection hidden="1"/>
    </xf>
    <xf numFmtId="0" fontId="22" fillId="0" borderId="24" xfId="0" applyFont="1" applyBorder="1" applyAlignment="1" applyProtection="1">
      <alignment horizontal="center" vertical="center"/>
      <protection hidden="1"/>
    </xf>
    <xf numFmtId="0" fontId="22" fillId="0" borderId="0" xfId="0" applyFont="1" applyAlignment="1" applyProtection="1">
      <alignment horizontal="center"/>
      <protection hidden="1"/>
    </xf>
    <xf numFmtId="0" fontId="22" fillId="0" borderId="14" xfId="0" applyFont="1" applyBorder="1" applyAlignment="1" applyProtection="1">
      <alignment horizontal="center"/>
      <protection hidden="1"/>
    </xf>
    <xf numFmtId="0" fontId="22" fillId="0" borderId="13" xfId="0" applyFont="1" applyBorder="1" applyAlignment="1" applyProtection="1">
      <alignment horizontal="left" vertical="top" wrapText="1"/>
      <protection locked="0" hidden="1"/>
    </xf>
    <xf numFmtId="0" fontId="22" fillId="0" borderId="0" xfId="0" applyFont="1" applyAlignment="1" applyProtection="1">
      <alignment horizontal="left" vertical="top" wrapText="1"/>
      <protection locked="0" hidden="1"/>
    </xf>
    <xf numFmtId="0" fontId="22" fillId="0" borderId="14" xfId="0" applyFont="1" applyBorder="1" applyAlignment="1" applyProtection="1">
      <alignment horizontal="left" vertical="top" wrapText="1"/>
      <protection locked="0" hidden="1"/>
    </xf>
    <xf numFmtId="0" fontId="22" fillId="0" borderId="37" xfId="0" applyFont="1" applyBorder="1" applyAlignment="1" applyProtection="1">
      <alignment horizontal="left" vertical="top" wrapText="1"/>
      <protection locked="0" hidden="1"/>
    </xf>
    <xf numFmtId="0" fontId="22" fillId="0" borderId="21" xfId="0" applyFont="1" applyBorder="1" applyAlignment="1" applyProtection="1">
      <alignment horizontal="left" vertical="top" wrapText="1"/>
      <protection locked="0" hidden="1"/>
    </xf>
    <xf numFmtId="0" fontId="22" fillId="0" borderId="15" xfId="0" applyFont="1" applyBorder="1" applyAlignment="1" applyProtection="1">
      <alignment horizontal="left" vertical="top" wrapText="1"/>
      <protection locked="0" hidden="1"/>
    </xf>
    <xf numFmtId="0" fontId="22" fillId="0" borderId="10" xfId="0" applyFont="1" applyBorder="1" applyAlignment="1" applyProtection="1">
      <alignment horizontal="left" vertical="center"/>
      <protection hidden="1"/>
    </xf>
    <xf numFmtId="0" fontId="22" fillId="0" borderId="12" xfId="0" applyFont="1" applyBorder="1" applyAlignment="1" applyProtection="1">
      <alignment horizontal="left" vertical="center"/>
      <protection hidden="1"/>
    </xf>
    <xf numFmtId="0" fontId="22" fillId="0" borderId="18" xfId="0" applyFont="1" applyBorder="1" applyAlignment="1" applyProtection="1">
      <alignment horizontal="left" vertical="center"/>
      <protection hidden="1"/>
    </xf>
    <xf numFmtId="0" fontId="22" fillId="0" borderId="37" xfId="0" applyFont="1" applyBorder="1" applyAlignment="1" applyProtection="1">
      <alignment horizontal="left" vertical="center"/>
      <protection hidden="1"/>
    </xf>
    <xf numFmtId="0" fontId="22" fillId="0" borderId="21" xfId="0" applyFont="1" applyBorder="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2" fillId="0" borderId="34" xfId="0" applyFont="1" applyBorder="1" applyProtection="1">
      <alignment vertical="center"/>
      <protection hidden="1"/>
    </xf>
    <xf numFmtId="0" fontId="22" fillId="0" borderId="35" xfId="0" applyFont="1" applyBorder="1" applyProtection="1">
      <alignment vertical="center"/>
      <protection hidden="1"/>
    </xf>
    <xf numFmtId="0" fontId="22" fillId="0" borderId="36" xfId="0" applyFont="1" applyBorder="1" applyProtection="1">
      <alignment vertical="center"/>
      <protection hidden="1"/>
    </xf>
    <xf numFmtId="0" fontId="22" fillId="0" borderId="27"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22" fillId="0" borderId="26" xfId="0" applyFont="1" applyBorder="1" applyAlignment="1" applyProtection="1">
      <alignment horizontal="left" vertical="center"/>
      <protection hidden="1"/>
    </xf>
    <xf numFmtId="0" fontId="22" fillId="0" borderId="19" xfId="0" applyFont="1" applyBorder="1" applyAlignment="1" applyProtection="1">
      <alignment horizontal="left" vertical="center" wrapText="1"/>
      <protection hidden="1"/>
    </xf>
    <xf numFmtId="0" fontId="0" fillId="0" borderId="48" xfId="0" applyBorder="1" applyAlignment="1" applyProtection="1">
      <alignment horizontal="center" vertical="center"/>
      <protection hidden="1"/>
    </xf>
    <xf numFmtId="0" fontId="1" fillId="0" borderId="45"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46" xfId="0" applyFont="1" applyBorder="1" applyAlignment="1" applyProtection="1">
      <alignment horizontal="center" vertical="center"/>
      <protection hidden="1"/>
    </xf>
    <xf numFmtId="0" fontId="1" fillId="0" borderId="51" xfId="0" applyFont="1" applyBorder="1" applyAlignment="1" applyProtection="1">
      <alignment horizontal="center" vertical="center"/>
      <protection hidden="1"/>
    </xf>
    <xf numFmtId="0" fontId="22" fillId="0" borderId="20" xfId="0" applyFont="1" applyBorder="1" applyProtection="1">
      <alignment vertical="center"/>
      <protection hidden="1"/>
    </xf>
    <xf numFmtId="0" fontId="22" fillId="0" borderId="0" xfId="0" applyFont="1" applyAlignment="1" applyProtection="1">
      <alignment horizontal="center" vertical="center"/>
      <protection locked="0" hidden="1"/>
    </xf>
    <xf numFmtId="0" fontId="22" fillId="0" borderId="11" xfId="0" applyFont="1" applyBorder="1" applyAlignment="1" applyProtection="1">
      <alignment horizontal="center" vertical="center"/>
      <protection locked="0" hidden="1"/>
    </xf>
    <xf numFmtId="0" fontId="22" fillId="0" borderId="26" xfId="0" applyFont="1" applyBorder="1" applyAlignment="1" applyProtection="1">
      <alignment vertical="center" wrapText="1"/>
      <protection hidden="1"/>
    </xf>
    <xf numFmtId="0" fontId="22" fillId="0" borderId="27" xfId="0" applyFont="1" applyBorder="1" applyAlignment="1" applyProtection="1">
      <alignment vertical="center" wrapText="1"/>
      <protection hidden="1"/>
    </xf>
    <xf numFmtId="0" fontId="22" fillId="0" borderId="20" xfId="0" applyFont="1" applyBorder="1" applyAlignment="1" applyProtection="1">
      <alignment vertical="center" wrapText="1"/>
      <protection hidden="1"/>
    </xf>
    <xf numFmtId="0" fontId="1" fillId="0" borderId="26" xfId="0" applyFont="1" applyBorder="1" applyAlignment="1" applyProtection="1">
      <alignment horizontal="center" vertical="center"/>
      <protection hidden="1"/>
    </xf>
    <xf numFmtId="0" fontId="1" fillId="0" borderId="27" xfId="0" applyFont="1" applyBorder="1" applyAlignment="1" applyProtection="1">
      <alignment horizontal="center" vertical="center"/>
      <protection hidden="1"/>
    </xf>
    <xf numFmtId="0" fontId="1" fillId="0" borderId="37"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49" fontId="1" fillId="0" borderId="20"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14" xfId="0" applyNumberFormat="1"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49" fontId="1" fillId="0" borderId="17" xfId="0" applyNumberFormat="1" applyFont="1" applyBorder="1" applyAlignment="1" applyProtection="1">
      <alignment horizontal="center" vertical="center"/>
      <protection hidden="1"/>
    </xf>
    <xf numFmtId="0" fontId="22" fillId="0" borderId="47" xfId="0" applyFont="1" applyBorder="1" applyProtection="1">
      <alignment vertical="center"/>
      <protection hidden="1"/>
    </xf>
    <xf numFmtId="0" fontId="1" fillId="0" borderId="47" xfId="0" applyFont="1" applyBorder="1" applyProtection="1">
      <alignment vertical="center"/>
      <protection hidden="1"/>
    </xf>
    <xf numFmtId="0" fontId="1" fillId="0" borderId="25" xfId="0" applyFont="1" applyBorder="1" applyProtection="1">
      <alignment vertical="center"/>
      <protection hidden="1"/>
    </xf>
    <xf numFmtId="0" fontId="22" fillId="0" borderId="47" xfId="0" applyFont="1" applyBorder="1" applyAlignment="1" applyProtection="1">
      <alignment vertical="center" wrapText="1"/>
      <protection hidden="1"/>
    </xf>
    <xf numFmtId="0" fontId="0" fillId="0" borderId="50" xfId="0"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56" xfId="0" applyFont="1" applyBorder="1" applyAlignment="1" applyProtection="1">
      <alignment horizontal="center" vertical="center"/>
      <protection hidden="1"/>
    </xf>
    <xf numFmtId="0" fontId="1" fillId="0" borderId="45" xfId="0" applyFont="1" applyBorder="1" applyAlignment="1" applyProtection="1">
      <alignment horizontal="center" vertical="center"/>
      <protection locked="0" hidden="1"/>
    </xf>
    <xf numFmtId="0" fontId="1" fillId="0" borderId="26" xfId="0" applyFont="1" applyBorder="1" applyAlignment="1" applyProtection="1">
      <alignment horizontal="center" vertical="center"/>
      <protection locked="0" hidden="1"/>
    </xf>
    <xf numFmtId="0" fontId="1" fillId="0" borderId="46"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0" fillId="0" borderId="31" xfId="0"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32"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22" fillId="0" borderId="15" xfId="0" applyFont="1" applyBorder="1" applyProtection="1">
      <alignment vertical="center"/>
      <protection hidden="1"/>
    </xf>
    <xf numFmtId="0" fontId="1" fillId="0" borderId="27"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1" fillId="0" borderId="21" xfId="0" applyFont="1" applyBorder="1" applyAlignment="1" applyProtection="1">
      <alignment horizontal="center" vertical="center"/>
      <protection locked="0" hidden="1"/>
    </xf>
    <xf numFmtId="0" fontId="1" fillId="0" borderId="15"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locked="0" hidden="1"/>
    </xf>
    <xf numFmtId="0" fontId="1" fillId="0" borderId="41"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1" fillId="0" borderId="37" xfId="0" applyFont="1" applyBorder="1" applyAlignment="1" applyProtection="1">
      <alignment horizontal="center" vertical="center"/>
      <protection locked="0" hidden="1"/>
    </xf>
    <xf numFmtId="0" fontId="1" fillId="0" borderId="30" xfId="0" applyFont="1" applyBorder="1" applyAlignment="1" applyProtection="1">
      <alignment horizontal="center" vertical="center"/>
      <protection locked="0" hidden="1"/>
    </xf>
    <xf numFmtId="0" fontId="22" fillId="0" borderId="10" xfId="0" applyFont="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24" fillId="0" borderId="10"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18" xfId="0" applyFont="1" applyBorder="1" applyAlignment="1" applyProtection="1">
      <alignment horizontal="left" vertical="center" wrapText="1"/>
      <protection hidden="1"/>
    </xf>
    <xf numFmtId="0" fontId="24" fillId="0" borderId="13" xfId="0" applyFont="1" applyBorder="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24" fillId="0" borderId="14" xfId="0" applyFont="1" applyBorder="1" applyAlignment="1" applyProtection="1">
      <alignment horizontal="left" vertical="center" wrapText="1"/>
      <protection hidden="1"/>
    </xf>
    <xf numFmtId="0" fontId="24" fillId="0" borderId="16"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wrapText="1"/>
      <protection hidden="1"/>
    </xf>
    <xf numFmtId="0" fontId="24" fillId="0" borderId="17" xfId="0" applyFont="1" applyBorder="1" applyAlignment="1" applyProtection="1">
      <alignment horizontal="left" vertical="center" wrapText="1"/>
      <protection hidden="1"/>
    </xf>
    <xf numFmtId="0" fontId="22" fillId="0" borderId="10" xfId="0" applyFont="1" applyBorder="1" applyAlignment="1" applyProtection="1">
      <alignment horizontal="left"/>
      <protection hidden="1"/>
    </xf>
    <xf numFmtId="0" fontId="22" fillId="0" borderId="12" xfId="0" applyFont="1" applyBorder="1" applyAlignment="1" applyProtection="1">
      <alignment horizontal="left"/>
      <protection hidden="1"/>
    </xf>
    <xf numFmtId="0" fontId="22" fillId="0" borderId="18"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0" xfId="0" applyFont="1" applyAlignment="1" applyProtection="1">
      <alignment horizontal="left"/>
      <protection hidden="1"/>
    </xf>
    <xf numFmtId="0" fontId="22" fillId="0" borderId="14"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1" fillId="0" borderId="16" xfId="0" applyFont="1" applyBorder="1" applyAlignment="1" applyProtection="1">
      <alignment horizontal="center" vertical="center"/>
      <protection locked="0" hidden="1"/>
    </xf>
    <xf numFmtId="0" fontId="1" fillId="0" borderId="43" xfId="0" applyFont="1" applyBorder="1" applyAlignment="1" applyProtection="1">
      <alignment horizontal="center" vertical="center"/>
      <protection locked="0" hidden="1"/>
    </xf>
    <xf numFmtId="0" fontId="22" fillId="0" borderId="25" xfId="0" applyFont="1" applyBorder="1" applyProtection="1">
      <alignment vertical="center"/>
      <protection hidden="1"/>
    </xf>
    <xf numFmtId="0" fontId="1" fillId="0" borderId="47" xfId="0" applyFont="1" applyBorder="1" applyAlignment="1" applyProtection="1">
      <alignment horizontal="center" vertical="center"/>
      <protection locked="0" hidden="1"/>
    </xf>
    <xf numFmtId="0" fontId="1" fillId="0" borderId="25" xfId="0" applyFont="1" applyBorder="1" applyAlignment="1" applyProtection="1">
      <alignment horizontal="center" vertical="center"/>
      <protection locked="0" hidden="1"/>
    </xf>
    <xf numFmtId="0" fontId="22" fillId="0" borderId="27" xfId="0" applyFont="1" applyBorder="1" applyAlignment="1" applyProtection="1">
      <alignment horizontal="center" vertical="center"/>
      <protection locked="0" hidden="1"/>
    </xf>
    <xf numFmtId="0" fontId="22" fillId="0" borderId="13" xfId="0" applyFont="1" applyBorder="1" applyAlignment="1" applyProtection="1">
      <alignment horizontal="center"/>
      <protection hidden="1"/>
    </xf>
    <xf numFmtId="0" fontId="24" fillId="0" borderId="13" xfId="0" applyFont="1" applyBorder="1" applyAlignment="1" applyProtection="1">
      <alignment horizontal="right"/>
      <protection hidden="1"/>
    </xf>
    <xf numFmtId="0" fontId="24" fillId="0" borderId="0" xfId="0" applyFont="1" applyAlignment="1" applyProtection="1">
      <alignment horizontal="right"/>
      <protection hidden="1"/>
    </xf>
    <xf numFmtId="0" fontId="22" fillId="0" borderId="13" xfId="0" applyFont="1" applyBorder="1" applyAlignment="1" applyProtection="1">
      <alignment horizontal="center" vertical="center" shrinkToFit="1"/>
      <protection hidden="1"/>
    </xf>
    <xf numFmtId="0" fontId="22" fillId="0" borderId="0" xfId="0" applyFont="1" applyAlignment="1" applyProtection="1">
      <alignment horizontal="center" vertical="center" shrinkToFit="1"/>
      <protection hidden="1"/>
    </xf>
    <xf numFmtId="0" fontId="0" fillId="0" borderId="38" xfId="0"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24" fillId="0" borderId="26" xfId="0" applyFont="1" applyBorder="1" applyAlignment="1" applyProtection="1">
      <alignment horizontal="center" vertical="center" wrapText="1"/>
      <protection hidden="1"/>
    </xf>
    <xf numFmtId="0" fontId="24" fillId="0" borderId="27" xfId="0" applyFont="1" applyBorder="1" applyAlignment="1" applyProtection="1">
      <alignment horizontal="center" vertical="center" wrapText="1"/>
      <protection hidden="1"/>
    </xf>
    <xf numFmtId="0" fontId="24" fillId="0" borderId="28" xfId="0" applyFont="1" applyBorder="1" applyAlignment="1" applyProtection="1">
      <alignment horizontal="center" vertical="center" wrapText="1"/>
      <protection hidden="1"/>
    </xf>
    <xf numFmtId="0" fontId="24" fillId="0" borderId="13" xfId="0" applyFont="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29" xfId="0" applyFont="1" applyBorder="1" applyAlignment="1" applyProtection="1">
      <alignment horizontal="center" vertical="center" wrapText="1"/>
      <protection hidden="1"/>
    </xf>
    <xf numFmtId="0" fontId="24" fillId="0" borderId="16" xfId="0" applyFont="1" applyBorder="1" applyAlignment="1" applyProtection="1">
      <alignment horizontal="center" vertical="center" wrapText="1"/>
      <protection hidden="1"/>
    </xf>
    <xf numFmtId="0" fontId="24" fillId="0" borderId="11" xfId="0" applyFont="1" applyBorder="1" applyAlignment="1" applyProtection="1">
      <alignment horizontal="center" vertical="center" wrapText="1"/>
      <protection hidden="1"/>
    </xf>
    <xf numFmtId="0" fontId="24" fillId="0" borderId="43" xfId="0" applyFont="1" applyBorder="1" applyAlignment="1" applyProtection="1">
      <alignment horizontal="center" vertical="center" wrapText="1"/>
      <protection hidden="1"/>
    </xf>
    <xf numFmtId="0" fontId="24" fillId="0" borderId="38" xfId="0" applyFont="1" applyBorder="1" applyAlignment="1" applyProtection="1">
      <alignment horizontal="center" vertical="center" wrapText="1"/>
      <protection hidden="1"/>
    </xf>
    <xf numFmtId="0" fontId="24" fillId="0" borderId="39" xfId="0" applyFont="1" applyBorder="1" applyAlignment="1" applyProtection="1">
      <alignment horizontal="center" vertical="center" wrapText="1"/>
      <protection hidden="1"/>
    </xf>
    <xf numFmtId="0" fontId="24" fillId="0" borderId="44" xfId="0" applyFont="1" applyBorder="1" applyAlignment="1" applyProtection="1">
      <alignment horizontal="center" vertical="center" wrapText="1"/>
      <protection hidden="1"/>
    </xf>
    <xf numFmtId="0" fontId="24" fillId="0" borderId="27" xfId="0" applyFont="1" applyBorder="1" applyAlignment="1" applyProtection="1">
      <alignment horizontal="center" vertical="center"/>
      <protection hidden="1"/>
    </xf>
    <xf numFmtId="0" fontId="24" fillId="0" borderId="20" xfId="0" applyFont="1" applyBorder="1" applyAlignment="1" applyProtection="1">
      <alignment horizontal="center" vertical="center"/>
      <protection hidden="1"/>
    </xf>
    <xf numFmtId="0" fontId="24" fillId="0" borderId="0" xfId="0" applyFont="1" applyAlignment="1" applyProtection="1">
      <alignment horizontal="center" vertical="center"/>
      <protection hidden="1"/>
    </xf>
    <xf numFmtId="0" fontId="24" fillId="0" borderId="14" xfId="0" applyFont="1" applyBorder="1" applyAlignment="1" applyProtection="1">
      <alignment horizontal="center" vertical="center"/>
      <protection hidden="1"/>
    </xf>
    <xf numFmtId="0" fontId="24" fillId="0" borderId="11" xfId="0" applyFont="1" applyBorder="1" applyAlignment="1" applyProtection="1">
      <alignment horizontal="center" vertical="center"/>
      <protection hidden="1"/>
    </xf>
    <xf numFmtId="0" fontId="24" fillId="0" borderId="17"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22" fillId="0" borderId="0" xfId="0" applyFont="1" applyAlignment="1" applyProtection="1">
      <protection hidden="1"/>
    </xf>
    <xf numFmtId="0" fontId="22" fillId="0" borderId="11" xfId="0" applyFont="1" applyBorder="1" applyAlignment="1" applyProtection="1">
      <protection hidden="1"/>
    </xf>
    <xf numFmtId="0" fontId="27" fillId="0" borderId="0" xfId="0" applyFont="1" applyAlignment="1" applyProtection="1">
      <alignment horizontal="center"/>
      <protection hidden="1"/>
    </xf>
    <xf numFmtId="0" fontId="27" fillId="0" borderId="11" xfId="0" applyFont="1" applyBorder="1" applyAlignment="1" applyProtection="1">
      <alignment horizontal="center"/>
      <protection hidden="1"/>
    </xf>
    <xf numFmtId="0" fontId="7" fillId="0" borderId="0" xfId="0" applyFont="1" applyAlignment="1" applyProtection="1">
      <protection locked="0" hidden="1"/>
    </xf>
    <xf numFmtId="0" fontId="1" fillId="0" borderId="0" xfId="0" applyFont="1" applyAlignment="1" applyProtection="1">
      <protection locked="0" hidden="1"/>
    </xf>
    <xf numFmtId="0" fontId="1" fillId="0" borderId="11" xfId="0" applyFont="1" applyBorder="1" applyAlignment="1" applyProtection="1">
      <protection locked="0" hidden="1"/>
    </xf>
    <xf numFmtId="0" fontId="1" fillId="0" borderId="0" xfId="0" applyFont="1" applyAlignment="1" applyProtection="1">
      <alignment horizontal="left"/>
      <protection locked="0" hidden="1"/>
    </xf>
    <xf numFmtId="0" fontId="1" fillId="0" borderId="11" xfId="0" applyFont="1" applyBorder="1" applyAlignment="1" applyProtection="1">
      <alignment horizontal="left"/>
      <protection locked="0"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protection locked="0" hidden="1"/>
    </xf>
    <xf numFmtId="0" fontId="1" fillId="0" borderId="0" xfId="0" applyFont="1" applyAlignment="1" applyProtection="1">
      <alignment horizontal="left" shrinkToFit="1"/>
      <protection locked="0" hidden="1"/>
    </xf>
    <xf numFmtId="0" fontId="1" fillId="0" borderId="11" xfId="0" applyFont="1" applyBorder="1" applyAlignment="1" applyProtection="1">
      <alignment horizontal="left" shrinkToFit="1"/>
      <protection locked="0" hidden="1"/>
    </xf>
    <xf numFmtId="0" fontId="22" fillId="0" borderId="11" xfId="0" applyFont="1" applyBorder="1" applyAlignment="1" applyProtection="1">
      <alignment horizontal="center"/>
      <protection hidden="1"/>
    </xf>
    <xf numFmtId="0" fontId="22" fillId="0" borderId="46" xfId="0" applyFont="1" applyBorder="1" applyAlignment="1" applyProtection="1">
      <alignment vertical="center" wrapText="1"/>
      <protection hidden="1"/>
    </xf>
    <xf numFmtId="0" fontId="22" fillId="0" borderId="12" xfId="0" applyFont="1" applyBorder="1" applyAlignment="1" applyProtection="1">
      <alignment vertical="top"/>
      <protection hidden="1"/>
    </xf>
    <xf numFmtId="0" fontId="22" fillId="0" borderId="18" xfId="0" applyFont="1" applyBorder="1" applyAlignment="1" applyProtection="1">
      <alignment vertical="top"/>
      <protection hidden="1"/>
    </xf>
    <xf numFmtId="0" fontId="22" fillId="0" borderId="0" xfId="0" applyFont="1" applyAlignment="1" applyProtection="1">
      <alignment vertical="top"/>
      <protection hidden="1"/>
    </xf>
    <xf numFmtId="0" fontId="22" fillId="0" borderId="14" xfId="0" applyFont="1" applyBorder="1" applyAlignment="1" applyProtection="1">
      <alignment vertical="top"/>
      <protection hidden="1"/>
    </xf>
    <xf numFmtId="0" fontId="24" fillId="0" borderId="0" xfId="0" applyFont="1" applyAlignment="1" applyProtection="1">
      <alignment horizontal="center"/>
      <protection hidden="1"/>
    </xf>
    <xf numFmtId="176" fontId="1" fillId="0" borderId="0" xfId="0" applyNumberFormat="1" applyFont="1" applyAlignment="1" applyProtection="1">
      <alignment horizontal="right"/>
      <protection locked="0" hidden="1"/>
    </xf>
    <xf numFmtId="176" fontId="1" fillId="0" borderId="11" xfId="0" applyNumberFormat="1" applyFont="1" applyBorder="1" applyAlignment="1" applyProtection="1">
      <alignment horizontal="right"/>
      <protection locked="0" hidden="1"/>
    </xf>
    <xf numFmtId="0" fontId="1" fillId="0" borderId="52" xfId="0" applyFont="1" applyBorder="1" applyAlignment="1" applyProtection="1">
      <alignment horizontal="center" vertical="center"/>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42"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locked="0" hidden="1"/>
    </xf>
    <xf numFmtId="0" fontId="0" fillId="0" borderId="13"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0" xfId="0" applyAlignment="1" applyProtection="1">
      <protection locked="0" hidden="1"/>
    </xf>
    <xf numFmtId="0" fontId="0" fillId="0" borderId="11" xfId="0" applyBorder="1" applyAlignment="1" applyProtection="1">
      <protection locked="0" hidden="1"/>
    </xf>
    <xf numFmtId="0" fontId="0" fillId="0" borderId="0" xfId="0" applyAlignment="1" applyProtection="1">
      <alignment horizontal="left"/>
      <protection hidden="1"/>
    </xf>
    <xf numFmtId="0" fontId="1" fillId="0" borderId="11" xfId="0" applyFont="1" applyBorder="1" applyProtection="1">
      <alignment vertical="center"/>
      <protection hidden="1"/>
    </xf>
    <xf numFmtId="176" fontId="1" fillId="0" borderId="11" xfId="0" applyNumberFormat="1" applyFont="1" applyBorder="1" applyAlignment="1" applyProtection="1">
      <alignment horizontal="center"/>
      <protection locked="0" hidden="1"/>
    </xf>
    <xf numFmtId="0" fontId="22" fillId="0" borderId="11" xfId="0" applyFont="1" applyBorder="1" applyAlignment="1" applyProtection="1">
      <alignment horizontal="center"/>
      <protection locked="0" hidden="1"/>
    </xf>
    <xf numFmtId="0" fontId="0" fillId="0" borderId="27"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39"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40"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1" fillId="0" borderId="38" xfId="0" applyFont="1" applyBorder="1" applyAlignment="1" applyProtection="1">
      <alignment horizontal="center" vertical="center"/>
      <protection locked="0" hidden="1"/>
    </xf>
    <xf numFmtId="0" fontId="1" fillId="0" borderId="39" xfId="0" applyFont="1" applyBorder="1" applyAlignment="1" applyProtection="1">
      <alignment horizontal="center" vertical="center"/>
      <protection locked="0" hidden="1"/>
    </xf>
    <xf numFmtId="0" fontId="1" fillId="0" borderId="40" xfId="0" applyFont="1" applyBorder="1" applyAlignment="1" applyProtection="1">
      <alignment horizontal="center" vertical="center"/>
      <protection locked="0" hidden="1"/>
    </xf>
    <xf numFmtId="0" fontId="22" fillId="0" borderId="19"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2" fillId="0" borderId="25" xfId="0" applyFont="1" applyBorder="1" applyAlignment="1">
      <alignment horizontal="center" vertical="center"/>
    </xf>
    <xf numFmtId="0" fontId="22" fillId="0" borderId="19" xfId="0" applyFont="1" applyBorder="1" applyProtection="1">
      <alignment vertical="center"/>
      <protection hidden="1"/>
    </xf>
    <xf numFmtId="0" fontId="22" fillId="0" borderId="19" xfId="0" applyFont="1" applyBorder="1" applyAlignment="1" applyProtection="1">
      <alignment vertical="center" wrapText="1"/>
      <protection hidden="1"/>
    </xf>
    <xf numFmtId="0" fontId="22" fillId="0" borderId="11" xfId="0" applyFont="1" applyBorder="1" applyAlignment="1" applyProtection="1">
      <alignment horizontal="center" vertical="center" shrinkToFit="1"/>
      <protection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CA0DB6F1-0124-4036-A02A-964B2032F65B}"/>
    <cellStyle name="Normal 2 2" xfId="45" xr:uid="{7B6C3E67-6373-4258-8AD2-344288A251B4}"/>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19D9329E-5B2D-4AA9-BEAB-A8A39AC91B9F}"/>
    <cellStyle name="標準 3" xfId="44" xr:uid="{37E6BC01-C58A-4923-9A3D-6FD3648DDD99}"/>
    <cellStyle name="良い" xfId="41" builtinId="26" customBuiltin="1"/>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859"/>
  <sheetViews>
    <sheetView tabSelected="1" zoomScaleNormal="100" workbookViewId="0">
      <selection activeCell="Q7" sqref="Q7:AK8"/>
    </sheetView>
  </sheetViews>
  <sheetFormatPr defaultColWidth="0" defaultRowHeight="13" zeroHeight="1" x14ac:dyDescent="0.2"/>
  <cols>
    <col min="1" max="6" width="1.6328125" style="3" customWidth="1"/>
    <col min="7" max="98" width="1.26953125" style="3" customWidth="1"/>
    <col min="99" max="99" width="5.6328125" style="3" customWidth="1"/>
    <col min="100" max="101" width="1.26953125" style="1" hidden="1" customWidth="1"/>
    <col min="102" max="103" width="5.6328125" style="1" hidden="1" customWidth="1"/>
    <col min="104" max="104" width="5.6328125" style="6" hidden="1" customWidth="1"/>
    <col min="105" max="105" width="9.08984375" style="6" hidden="1" customWidth="1"/>
    <col min="106" max="110" width="12.08984375" style="6" hidden="1" customWidth="1"/>
    <col min="111" max="113" width="5.6328125" style="6" hidden="1" customWidth="1"/>
    <col min="114" max="114" width="14" style="6" hidden="1" customWidth="1"/>
    <col min="115" max="115" width="9.453125" style="6" hidden="1" customWidth="1"/>
    <col min="116" max="116" width="17" style="6" hidden="1" customWidth="1"/>
    <col min="117" max="117" width="4.26953125" style="6" hidden="1" customWidth="1"/>
    <col min="118" max="119" width="5.6328125" style="1" hidden="1" customWidth="1"/>
    <col min="120" max="16384" width="9" style="1" hidden="1"/>
  </cols>
  <sheetData>
    <row r="1" spans="5:110" ht="8.15" customHeight="1" x14ac:dyDescent="0.2"/>
    <row r="2" spans="5:110" ht="8.15" customHeight="1" x14ac:dyDescent="0.2">
      <c r="E2" s="188" t="s">
        <v>17</v>
      </c>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20"/>
      <c r="CB2" s="20"/>
      <c r="CC2" s="20"/>
      <c r="CD2" s="20"/>
    </row>
    <row r="3" spans="5:110" ht="8.15" customHeight="1" x14ac:dyDescent="0.2">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20"/>
      <c r="CB3" s="20"/>
      <c r="CC3" s="20"/>
      <c r="CD3" s="20"/>
    </row>
    <row r="4" spans="5:110" ht="8.15" customHeight="1" x14ac:dyDescent="0.2">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row>
    <row r="5" spans="5:110" ht="8.15" customHeight="1" x14ac:dyDescent="0.2">
      <c r="E5" s="23"/>
      <c r="F5" s="23"/>
      <c r="G5" s="23"/>
      <c r="H5" s="23"/>
      <c r="I5" s="23"/>
      <c r="J5" s="23"/>
      <c r="K5" s="23"/>
      <c r="L5" s="23"/>
      <c r="M5" s="23"/>
      <c r="N5" s="23"/>
      <c r="O5" s="23"/>
      <c r="P5" s="23"/>
      <c r="Q5" s="23"/>
      <c r="R5" s="23"/>
      <c r="S5" s="23"/>
      <c r="T5" s="23"/>
      <c r="U5" s="23"/>
      <c r="V5" s="23"/>
      <c r="W5" s="23"/>
      <c r="X5" s="341" t="s">
        <v>63</v>
      </c>
      <c r="Y5" s="341"/>
      <c r="Z5" s="341"/>
      <c r="AA5" s="341"/>
      <c r="AB5" s="341"/>
      <c r="AC5" s="341"/>
      <c r="AD5" s="341"/>
      <c r="AE5" s="341"/>
      <c r="AF5" s="341"/>
      <c r="AG5" s="341"/>
      <c r="AH5" s="342" t="s">
        <v>65</v>
      </c>
      <c r="AI5" s="342"/>
      <c r="AJ5" s="342"/>
      <c r="AK5" s="342"/>
      <c r="AL5" s="342"/>
      <c r="AM5" s="342"/>
      <c r="AN5" s="342"/>
      <c r="AO5" s="342"/>
      <c r="AP5" s="342"/>
      <c r="AQ5" s="342"/>
      <c r="AR5" s="342"/>
      <c r="AS5" s="341" t="s">
        <v>64</v>
      </c>
      <c r="AT5" s="341"/>
      <c r="AU5" s="341"/>
      <c r="AV5" s="341"/>
      <c r="AW5" s="341"/>
      <c r="AX5" s="341"/>
      <c r="AY5" s="341"/>
      <c r="AZ5" s="341"/>
      <c r="BA5" s="341"/>
      <c r="BB5" s="341"/>
      <c r="BC5" s="341" t="str">
        <f>IF(AH5="","？",VLOOKUP(AH5,DJ17:DM22,2,FALSE))</f>
        <v>型式</v>
      </c>
      <c r="BD5" s="341"/>
      <c r="BE5" s="341"/>
      <c r="BF5" s="341"/>
      <c r="BG5" s="341"/>
      <c r="BH5" s="341"/>
      <c r="BI5" s="341"/>
      <c r="BJ5" s="341"/>
      <c r="BK5" s="341" t="s">
        <v>79</v>
      </c>
      <c r="BL5" s="341"/>
      <c r="BM5" s="341"/>
      <c r="CF5" s="2"/>
      <c r="CG5" s="2"/>
      <c r="CH5" s="2"/>
      <c r="CI5" s="2"/>
    </row>
    <row r="6" spans="5:110" ht="8.15" customHeight="1" x14ac:dyDescent="0.2">
      <c r="E6" s="23"/>
      <c r="F6" s="23"/>
      <c r="G6" s="23"/>
      <c r="H6" s="23"/>
      <c r="I6" s="23"/>
      <c r="J6" s="23"/>
      <c r="K6" s="23"/>
      <c r="L6" s="23"/>
      <c r="M6" s="23"/>
      <c r="N6" s="23"/>
      <c r="O6" s="23"/>
      <c r="P6" s="23"/>
      <c r="Q6" s="23"/>
      <c r="R6" s="23"/>
      <c r="S6" s="23"/>
      <c r="T6" s="23"/>
      <c r="U6" s="23"/>
      <c r="V6" s="23"/>
      <c r="W6" s="23"/>
      <c r="X6" s="341"/>
      <c r="Y6" s="341"/>
      <c r="Z6" s="341"/>
      <c r="AA6" s="341"/>
      <c r="AB6" s="341"/>
      <c r="AC6" s="341"/>
      <c r="AD6" s="341"/>
      <c r="AE6" s="341"/>
      <c r="AF6" s="341"/>
      <c r="AG6" s="341"/>
      <c r="AH6" s="342"/>
      <c r="AI6" s="342"/>
      <c r="AJ6" s="342"/>
      <c r="AK6" s="342"/>
      <c r="AL6" s="342"/>
      <c r="AM6" s="342"/>
      <c r="AN6" s="342"/>
      <c r="AO6" s="342"/>
      <c r="AP6" s="342"/>
      <c r="AQ6" s="342"/>
      <c r="AR6" s="342"/>
      <c r="AS6" s="341"/>
      <c r="AT6" s="341"/>
      <c r="AU6" s="341"/>
      <c r="AV6" s="341"/>
      <c r="AW6" s="341"/>
      <c r="AX6" s="341"/>
      <c r="AY6" s="341"/>
      <c r="AZ6" s="341"/>
      <c r="BA6" s="341"/>
      <c r="BB6" s="341"/>
      <c r="BC6" s="341"/>
      <c r="BD6" s="341"/>
      <c r="BE6" s="341"/>
      <c r="BF6" s="341"/>
      <c r="BG6" s="341"/>
      <c r="BH6" s="341"/>
      <c r="BI6" s="341"/>
      <c r="BJ6" s="341"/>
      <c r="BK6" s="341"/>
      <c r="BL6" s="341"/>
      <c r="BM6" s="341"/>
      <c r="CF6" s="2"/>
      <c r="CG6" s="2"/>
      <c r="CH6" s="2"/>
      <c r="CI6" s="2"/>
    </row>
    <row r="7" spans="5:110" ht="8.15" customHeight="1" x14ac:dyDescent="0.2">
      <c r="E7" s="20"/>
      <c r="F7" s="332" t="s">
        <v>31</v>
      </c>
      <c r="G7" s="332"/>
      <c r="H7" s="332"/>
      <c r="I7" s="332"/>
      <c r="J7" s="332"/>
      <c r="K7" s="332"/>
      <c r="L7" s="332"/>
      <c r="M7" s="332"/>
      <c r="N7" s="332"/>
      <c r="O7" s="332"/>
      <c r="P7" s="334" t="s">
        <v>32</v>
      </c>
      <c r="Q7" s="343"/>
      <c r="R7" s="343"/>
      <c r="S7" s="343"/>
      <c r="T7" s="343"/>
      <c r="U7" s="343"/>
      <c r="V7" s="343"/>
      <c r="W7" s="343"/>
      <c r="X7" s="343"/>
      <c r="Y7" s="343"/>
      <c r="Z7" s="343"/>
      <c r="AA7" s="343"/>
      <c r="AB7" s="343"/>
      <c r="AC7" s="343"/>
      <c r="AD7" s="343"/>
      <c r="AE7" s="343"/>
      <c r="AF7" s="343"/>
      <c r="AG7" s="343"/>
      <c r="AH7" s="343"/>
      <c r="AI7" s="343"/>
      <c r="AJ7" s="343"/>
      <c r="AK7" s="343"/>
      <c r="AL7" s="24"/>
      <c r="AM7" s="24"/>
      <c r="AN7" s="24"/>
      <c r="AO7" s="24"/>
      <c r="AP7" s="24"/>
      <c r="AQ7" s="20"/>
      <c r="AR7" s="20"/>
      <c r="AS7" s="20"/>
      <c r="AT7" s="20"/>
      <c r="AU7" s="20"/>
      <c r="AV7" s="20"/>
      <c r="AW7" s="20"/>
      <c r="AX7" s="20"/>
      <c r="AY7" s="20"/>
      <c r="AZ7" s="20"/>
      <c r="BA7" s="20"/>
      <c r="BB7" s="20"/>
      <c r="BC7" s="20"/>
      <c r="BD7" s="20"/>
      <c r="BE7" s="20"/>
      <c r="BF7" s="20"/>
      <c r="BG7" s="20"/>
      <c r="BH7" s="20"/>
      <c r="BI7" s="20"/>
      <c r="BN7" s="310" t="s">
        <v>163</v>
      </c>
      <c r="BO7" s="310"/>
      <c r="BP7" s="310"/>
      <c r="BQ7" s="310"/>
      <c r="BR7" s="310"/>
      <c r="BS7" s="310"/>
      <c r="BT7" s="310"/>
      <c r="BU7" s="310"/>
      <c r="BV7" s="310"/>
      <c r="BW7" s="310"/>
      <c r="BX7" s="310"/>
      <c r="BY7" s="310"/>
      <c r="BZ7" s="310"/>
      <c r="CA7" s="310"/>
      <c r="CB7" s="310"/>
      <c r="CC7" s="310"/>
      <c r="CD7" s="310"/>
      <c r="CV7" s="4"/>
      <c r="CW7" s="4"/>
    </row>
    <row r="8" spans="5:110" ht="8.15" customHeight="1" x14ac:dyDescent="0.2">
      <c r="E8" s="20"/>
      <c r="F8" s="333"/>
      <c r="G8" s="333"/>
      <c r="H8" s="333"/>
      <c r="I8" s="333"/>
      <c r="J8" s="333"/>
      <c r="K8" s="333"/>
      <c r="L8" s="333"/>
      <c r="M8" s="333"/>
      <c r="N8" s="333"/>
      <c r="O8" s="333"/>
      <c r="P8" s="335"/>
      <c r="Q8" s="344"/>
      <c r="R8" s="344"/>
      <c r="S8" s="344"/>
      <c r="T8" s="344"/>
      <c r="U8" s="344"/>
      <c r="V8" s="344"/>
      <c r="W8" s="344"/>
      <c r="X8" s="344"/>
      <c r="Y8" s="344"/>
      <c r="Z8" s="344"/>
      <c r="AA8" s="344"/>
      <c r="AB8" s="344"/>
      <c r="AC8" s="344"/>
      <c r="AD8" s="344"/>
      <c r="AE8" s="344"/>
      <c r="AF8" s="344"/>
      <c r="AG8" s="344"/>
      <c r="AH8" s="344"/>
      <c r="AI8" s="344"/>
      <c r="AJ8" s="344"/>
      <c r="AK8" s="344"/>
      <c r="AL8" s="24"/>
      <c r="AM8" s="24"/>
      <c r="AN8" s="24"/>
      <c r="AO8" s="24"/>
      <c r="AP8" s="24"/>
      <c r="AQ8" s="20"/>
      <c r="AR8" s="20"/>
      <c r="AS8" s="20"/>
      <c r="AT8" s="20"/>
      <c r="AU8" s="20"/>
      <c r="AV8" s="20"/>
      <c r="AW8" s="20"/>
      <c r="AX8" s="20"/>
      <c r="AY8" s="20"/>
      <c r="AZ8" s="20"/>
      <c r="BA8" s="20"/>
      <c r="BB8" s="20"/>
      <c r="BC8" s="20"/>
      <c r="BD8" s="20"/>
      <c r="BE8" s="20"/>
      <c r="BF8" s="20"/>
      <c r="BG8" s="20"/>
      <c r="BH8" s="20"/>
      <c r="BI8" s="20"/>
      <c r="BN8" s="310"/>
      <c r="BO8" s="310"/>
      <c r="BP8" s="310"/>
      <c r="BQ8" s="310"/>
      <c r="BR8" s="310"/>
      <c r="BS8" s="310"/>
      <c r="BT8" s="310"/>
      <c r="BU8" s="310"/>
      <c r="BV8" s="310"/>
      <c r="BW8" s="310"/>
      <c r="BX8" s="310"/>
      <c r="BY8" s="310"/>
      <c r="BZ8" s="310"/>
      <c r="CA8" s="310"/>
      <c r="CB8" s="310"/>
      <c r="CC8" s="310"/>
      <c r="CD8" s="310"/>
    </row>
    <row r="9" spans="5:110" ht="8.15" customHeight="1" x14ac:dyDescent="0.2">
      <c r="F9" s="332" t="s">
        <v>42</v>
      </c>
      <c r="G9" s="332"/>
      <c r="H9" s="332"/>
      <c r="I9" s="332"/>
      <c r="J9" s="332"/>
      <c r="K9" s="332"/>
      <c r="L9" s="332"/>
      <c r="M9" s="332"/>
      <c r="N9" s="332"/>
      <c r="O9" s="332"/>
      <c r="P9" s="334" t="s">
        <v>32</v>
      </c>
      <c r="Q9" s="339"/>
      <c r="R9" s="339"/>
      <c r="S9" s="339"/>
      <c r="T9" s="339"/>
      <c r="U9" s="339"/>
      <c r="V9" s="339"/>
      <c r="W9" s="339"/>
      <c r="X9" s="339"/>
      <c r="Y9" s="339"/>
      <c r="Z9" s="339"/>
      <c r="AA9" s="339"/>
      <c r="AB9" s="339"/>
      <c r="AC9" s="339"/>
      <c r="AD9" s="339"/>
      <c r="AE9" s="339"/>
      <c r="AF9" s="339"/>
      <c r="AG9" s="339"/>
      <c r="AH9" s="339"/>
      <c r="AI9" s="339"/>
      <c r="AJ9" s="339"/>
      <c r="AK9" s="339"/>
      <c r="AL9" s="24"/>
      <c r="AM9" s="24"/>
      <c r="AN9" s="24"/>
      <c r="AO9" s="210" t="s">
        <v>68</v>
      </c>
      <c r="AP9" s="210"/>
      <c r="AQ9" s="210"/>
      <c r="AR9" s="210"/>
      <c r="AS9" s="210"/>
      <c r="AT9" s="210"/>
      <c r="AU9" s="210"/>
      <c r="AV9" s="210"/>
      <c r="AW9" s="210"/>
      <c r="AX9" s="210"/>
      <c r="AY9" s="210"/>
      <c r="AZ9" s="210"/>
      <c r="BA9" s="210"/>
      <c r="BB9" s="336"/>
      <c r="BC9" s="337"/>
      <c r="BD9" s="337"/>
      <c r="BE9" s="337"/>
      <c r="BF9" s="337"/>
      <c r="BG9" s="337"/>
      <c r="BK9" s="25"/>
      <c r="BL9" s="25"/>
      <c r="BM9" s="25"/>
      <c r="BN9" s="25"/>
      <c r="CD9" s="25"/>
    </row>
    <row r="10" spans="5:110" ht="8.15" customHeight="1" x14ac:dyDescent="0.2">
      <c r="F10" s="333"/>
      <c r="G10" s="333"/>
      <c r="H10" s="333"/>
      <c r="I10" s="333"/>
      <c r="J10" s="333"/>
      <c r="K10" s="333"/>
      <c r="L10" s="333"/>
      <c r="M10" s="333"/>
      <c r="N10" s="333"/>
      <c r="O10" s="333"/>
      <c r="P10" s="335"/>
      <c r="Q10" s="340"/>
      <c r="R10" s="340"/>
      <c r="S10" s="340"/>
      <c r="T10" s="340"/>
      <c r="U10" s="340"/>
      <c r="V10" s="340"/>
      <c r="W10" s="340"/>
      <c r="X10" s="340"/>
      <c r="Y10" s="340"/>
      <c r="Z10" s="340"/>
      <c r="AA10" s="340"/>
      <c r="AB10" s="340"/>
      <c r="AC10" s="340"/>
      <c r="AD10" s="340"/>
      <c r="AE10" s="340"/>
      <c r="AF10" s="340"/>
      <c r="AG10" s="340"/>
      <c r="AH10" s="340"/>
      <c r="AI10" s="340"/>
      <c r="AJ10" s="340"/>
      <c r="AK10" s="340"/>
      <c r="AL10" s="24"/>
      <c r="AM10" s="24"/>
      <c r="AN10" s="24"/>
      <c r="AO10" s="345"/>
      <c r="AP10" s="345"/>
      <c r="AQ10" s="345"/>
      <c r="AR10" s="345"/>
      <c r="AS10" s="345"/>
      <c r="AT10" s="345"/>
      <c r="AU10" s="345"/>
      <c r="AV10" s="345"/>
      <c r="AW10" s="345"/>
      <c r="AX10" s="345"/>
      <c r="AY10" s="345"/>
      <c r="AZ10" s="345"/>
      <c r="BA10" s="345"/>
      <c r="BB10" s="338"/>
      <c r="BC10" s="338"/>
      <c r="BD10" s="338"/>
      <c r="BE10" s="338"/>
      <c r="BF10" s="338"/>
      <c r="BG10" s="338"/>
      <c r="BK10" s="2"/>
      <c r="CF10" s="2"/>
      <c r="CG10" s="2"/>
      <c r="CH10" s="2"/>
      <c r="CI10" s="2"/>
      <c r="CJ10" s="2"/>
      <c r="CK10" s="2"/>
      <c r="CL10" s="2"/>
      <c r="CM10" s="2"/>
      <c r="CN10" s="2"/>
      <c r="CO10" s="2"/>
      <c r="CP10" s="2"/>
      <c r="CQ10" s="2"/>
      <c r="CR10" s="2"/>
      <c r="CS10" s="2"/>
      <c r="CT10" s="2"/>
    </row>
    <row r="11" spans="5:110" ht="8.15" customHeight="1" x14ac:dyDescent="0.2">
      <c r="BO11" s="310" t="s">
        <v>29</v>
      </c>
      <c r="BP11" s="310"/>
      <c r="BQ11" s="310"/>
      <c r="BR11" s="310"/>
      <c r="BS11" s="310"/>
      <c r="BT11" s="310"/>
      <c r="BU11" s="310"/>
      <c r="BV11" s="77"/>
      <c r="BW11" s="77"/>
      <c r="BX11" s="77"/>
      <c r="BY11" s="77"/>
      <c r="BZ11" s="77"/>
      <c r="CA11" s="310" t="s">
        <v>41</v>
      </c>
      <c r="CB11" s="310"/>
      <c r="CC11" s="310"/>
      <c r="CD11" s="22"/>
      <c r="CF11" s="2"/>
      <c r="CG11" s="2"/>
      <c r="CH11" s="2"/>
      <c r="CI11" s="2"/>
      <c r="CJ11" s="2"/>
      <c r="CK11" s="2"/>
      <c r="CL11" s="2"/>
      <c r="CM11" s="2"/>
      <c r="CN11" s="2"/>
      <c r="CO11" s="2"/>
      <c r="CP11" s="2"/>
      <c r="CQ11" s="2"/>
      <c r="CR11" s="2"/>
      <c r="CS11" s="2"/>
      <c r="CT11" s="2"/>
      <c r="CV11" s="4"/>
      <c r="CW11" s="4"/>
      <c r="CX11" s="4"/>
    </row>
    <row r="12" spans="5:110" ht="8.15" customHeight="1" x14ac:dyDescent="0.2">
      <c r="BO12" s="387"/>
      <c r="BP12" s="387"/>
      <c r="BQ12" s="387"/>
      <c r="BR12" s="387"/>
      <c r="BS12" s="387"/>
      <c r="BT12" s="387"/>
      <c r="BU12" s="387"/>
      <c r="BV12" s="79"/>
      <c r="BW12" s="79"/>
      <c r="BX12" s="79"/>
      <c r="BY12" s="79"/>
      <c r="BZ12" s="79"/>
      <c r="CA12" s="387"/>
      <c r="CB12" s="387"/>
      <c r="CC12" s="387"/>
      <c r="CD12" s="22"/>
      <c r="CV12" s="4"/>
      <c r="CW12" s="4"/>
      <c r="CX12" s="4"/>
      <c r="CZ12" s="5">
        <v>612</v>
      </c>
      <c r="DA12" s="5" t="s">
        <v>33</v>
      </c>
      <c r="DB12" s="5" t="s">
        <v>150</v>
      </c>
      <c r="DC12" s="5">
        <v>960</v>
      </c>
    </row>
    <row r="13" spans="5:110" ht="8.15" customHeight="1" x14ac:dyDescent="0.2">
      <c r="CZ13" s="5">
        <v>104</v>
      </c>
      <c r="DA13" s="5"/>
      <c r="DB13" s="5" t="s">
        <v>151</v>
      </c>
      <c r="DC13" s="9">
        <v>1520</v>
      </c>
      <c r="DF13" s="5"/>
    </row>
    <row r="14" spans="5:110" ht="8.15" customHeight="1" x14ac:dyDescent="0.2">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Z14" s="5">
        <v>204</v>
      </c>
      <c r="DA14" s="5"/>
      <c r="DB14" s="5" t="s">
        <v>152</v>
      </c>
      <c r="DC14" s="9">
        <v>3030</v>
      </c>
      <c r="DF14" s="5" t="s">
        <v>75</v>
      </c>
    </row>
    <row r="15" spans="5:110" ht="8.15" customHeight="1" x14ac:dyDescent="0.2">
      <c r="E15" s="97" t="s">
        <v>0</v>
      </c>
      <c r="F15" s="98"/>
      <c r="G15" s="98"/>
      <c r="H15" s="98"/>
      <c r="I15" s="98"/>
      <c r="J15" s="98"/>
      <c r="K15" s="98"/>
      <c r="L15" s="99"/>
      <c r="M15" s="120" t="s">
        <v>1</v>
      </c>
      <c r="N15" s="121"/>
      <c r="O15" s="121"/>
      <c r="P15" s="121"/>
      <c r="Q15" s="121"/>
      <c r="R15" s="121"/>
      <c r="S15" s="121"/>
      <c r="T15" s="121"/>
      <c r="U15" s="122"/>
      <c r="V15" s="120" t="s">
        <v>4</v>
      </c>
      <c r="W15" s="121"/>
      <c r="X15" s="121"/>
      <c r="Y15" s="121"/>
      <c r="Z15" s="121"/>
      <c r="AA15" s="121"/>
      <c r="AB15" s="121"/>
      <c r="AC15" s="121"/>
      <c r="AD15" s="121"/>
      <c r="AE15" s="121"/>
      <c r="AF15" s="121"/>
      <c r="AG15" s="121"/>
      <c r="AH15" s="122"/>
      <c r="AI15" s="120" t="s">
        <v>3</v>
      </c>
      <c r="AJ15" s="121"/>
      <c r="AK15" s="121"/>
      <c r="AL15" s="121"/>
      <c r="AM15" s="121"/>
      <c r="AN15" s="121"/>
      <c r="AO15" s="121"/>
      <c r="AP15" s="121"/>
      <c r="AQ15" s="121"/>
      <c r="AR15" s="121"/>
      <c r="AS15" s="121"/>
      <c r="AT15" s="121"/>
      <c r="AU15" s="121"/>
      <c r="AV15" s="121"/>
      <c r="AW15" s="121"/>
      <c r="AX15" s="121"/>
      <c r="AY15" s="121"/>
      <c r="AZ15" s="121"/>
      <c r="BA15" s="121"/>
      <c r="BB15" s="121"/>
      <c r="BC15" s="121"/>
      <c r="BD15" s="122"/>
      <c r="BE15" s="120" t="s">
        <v>5</v>
      </c>
      <c r="BF15" s="121"/>
      <c r="BG15" s="121"/>
      <c r="BH15" s="121"/>
      <c r="BI15" s="121"/>
      <c r="BJ15" s="121"/>
      <c r="BK15" s="121"/>
      <c r="BL15" s="121"/>
      <c r="BM15" s="121"/>
      <c r="BN15" s="121"/>
      <c r="BO15" s="121"/>
      <c r="BP15" s="121"/>
      <c r="BQ15" s="121"/>
      <c r="BR15" s="122"/>
      <c r="BS15" s="120" t="s">
        <v>6</v>
      </c>
      <c r="BT15" s="121"/>
      <c r="BU15" s="121"/>
      <c r="BV15" s="121"/>
      <c r="BW15" s="121"/>
      <c r="BX15" s="121"/>
      <c r="BY15" s="121"/>
      <c r="BZ15" s="121"/>
      <c r="CA15" s="121"/>
      <c r="CB15" s="121"/>
      <c r="CC15" s="121"/>
      <c r="CD15" s="122"/>
      <c r="CZ15" s="5">
        <v>304</v>
      </c>
      <c r="DA15" s="5"/>
      <c r="DB15" s="5" t="s">
        <v>153</v>
      </c>
      <c r="DC15" s="9">
        <v>3970</v>
      </c>
    </row>
    <row r="16" spans="5:110" ht="8.15" customHeight="1" x14ac:dyDescent="0.2">
      <c r="E16" s="100"/>
      <c r="F16" s="101"/>
      <c r="G16" s="101"/>
      <c r="H16" s="101"/>
      <c r="I16" s="101"/>
      <c r="J16" s="101"/>
      <c r="K16" s="101"/>
      <c r="L16" s="102"/>
      <c r="M16" s="123"/>
      <c r="N16" s="124"/>
      <c r="O16" s="124"/>
      <c r="P16" s="124"/>
      <c r="Q16" s="124"/>
      <c r="R16" s="124"/>
      <c r="S16" s="124"/>
      <c r="T16" s="124"/>
      <c r="U16" s="125"/>
      <c r="V16" s="123"/>
      <c r="W16" s="124"/>
      <c r="X16" s="124"/>
      <c r="Y16" s="124"/>
      <c r="Z16" s="124"/>
      <c r="AA16" s="124"/>
      <c r="AB16" s="124"/>
      <c r="AC16" s="124"/>
      <c r="AD16" s="124"/>
      <c r="AE16" s="124"/>
      <c r="AF16" s="124"/>
      <c r="AG16" s="124"/>
      <c r="AH16" s="125"/>
      <c r="AI16" s="123"/>
      <c r="AJ16" s="124"/>
      <c r="AK16" s="124"/>
      <c r="AL16" s="124"/>
      <c r="AM16" s="124"/>
      <c r="AN16" s="124"/>
      <c r="AO16" s="124"/>
      <c r="AP16" s="124"/>
      <c r="AQ16" s="124"/>
      <c r="AR16" s="124"/>
      <c r="AS16" s="124"/>
      <c r="AT16" s="124"/>
      <c r="AU16" s="124"/>
      <c r="AV16" s="124"/>
      <c r="AW16" s="124"/>
      <c r="AX16" s="124"/>
      <c r="AY16" s="124"/>
      <c r="AZ16" s="124"/>
      <c r="BA16" s="124"/>
      <c r="BB16" s="124"/>
      <c r="BC16" s="124"/>
      <c r="BD16" s="125"/>
      <c r="BE16" s="123"/>
      <c r="BF16" s="124"/>
      <c r="BG16" s="124"/>
      <c r="BH16" s="124"/>
      <c r="BI16" s="124"/>
      <c r="BJ16" s="124"/>
      <c r="BK16" s="124"/>
      <c r="BL16" s="124"/>
      <c r="BM16" s="124"/>
      <c r="BN16" s="124"/>
      <c r="BO16" s="124"/>
      <c r="BP16" s="124"/>
      <c r="BQ16" s="124"/>
      <c r="BR16" s="125"/>
      <c r="BS16" s="126"/>
      <c r="BT16" s="127"/>
      <c r="BU16" s="127"/>
      <c r="BV16" s="127"/>
      <c r="BW16" s="127"/>
      <c r="BX16" s="127"/>
      <c r="BY16" s="127"/>
      <c r="BZ16" s="127"/>
      <c r="CA16" s="127"/>
      <c r="CB16" s="127"/>
      <c r="CC16" s="127"/>
      <c r="CD16" s="128"/>
      <c r="CZ16" s="5">
        <v>404</v>
      </c>
      <c r="DA16" s="5"/>
      <c r="DB16" s="5"/>
      <c r="DC16" s="5"/>
    </row>
    <row r="17" spans="5:118" ht="8.15" customHeight="1" x14ac:dyDescent="0.2">
      <c r="E17" s="100"/>
      <c r="F17" s="101"/>
      <c r="G17" s="101"/>
      <c r="H17" s="101"/>
      <c r="I17" s="101"/>
      <c r="J17" s="101"/>
      <c r="K17" s="101"/>
      <c r="L17" s="102"/>
      <c r="M17" s="123"/>
      <c r="N17" s="124"/>
      <c r="O17" s="124"/>
      <c r="P17" s="124"/>
      <c r="Q17" s="124"/>
      <c r="R17" s="124"/>
      <c r="S17" s="124"/>
      <c r="T17" s="124"/>
      <c r="U17" s="125"/>
      <c r="V17" s="123"/>
      <c r="W17" s="124"/>
      <c r="X17" s="124"/>
      <c r="Y17" s="124"/>
      <c r="Z17" s="124"/>
      <c r="AA17" s="124"/>
      <c r="AB17" s="124"/>
      <c r="AC17" s="124"/>
      <c r="AD17" s="124"/>
      <c r="AE17" s="124"/>
      <c r="AF17" s="124"/>
      <c r="AG17" s="124"/>
      <c r="AH17" s="125"/>
      <c r="AI17" s="123"/>
      <c r="AJ17" s="124"/>
      <c r="AK17" s="124"/>
      <c r="AL17" s="124"/>
      <c r="AM17" s="124"/>
      <c r="AN17" s="124"/>
      <c r="AO17" s="124"/>
      <c r="AP17" s="124"/>
      <c r="AQ17" s="124"/>
      <c r="AR17" s="124"/>
      <c r="AS17" s="124"/>
      <c r="AT17" s="124"/>
      <c r="AU17" s="124"/>
      <c r="AV17" s="124"/>
      <c r="AW17" s="124"/>
      <c r="AX17" s="124"/>
      <c r="AY17" s="124"/>
      <c r="AZ17" s="124"/>
      <c r="BA17" s="124"/>
      <c r="BB17" s="124"/>
      <c r="BC17" s="124"/>
      <c r="BD17" s="125"/>
      <c r="BE17" s="123"/>
      <c r="BF17" s="124"/>
      <c r="BG17" s="124"/>
      <c r="BH17" s="124"/>
      <c r="BI17" s="124"/>
      <c r="BJ17" s="124"/>
      <c r="BK17" s="124"/>
      <c r="BL17" s="124"/>
      <c r="BM17" s="124"/>
      <c r="BN17" s="124"/>
      <c r="BO17" s="124"/>
      <c r="BP17" s="124"/>
      <c r="BQ17" s="124"/>
      <c r="BR17" s="125"/>
      <c r="BS17" s="313" t="s">
        <v>114</v>
      </c>
      <c r="BT17" s="314"/>
      <c r="BU17" s="314"/>
      <c r="BV17" s="315"/>
      <c r="BW17" s="322" t="s">
        <v>71</v>
      </c>
      <c r="BX17" s="314"/>
      <c r="BY17" s="314"/>
      <c r="BZ17" s="315"/>
      <c r="CA17" s="325" t="s">
        <v>19</v>
      </c>
      <c r="CB17" s="325"/>
      <c r="CC17" s="325"/>
      <c r="CD17" s="326"/>
      <c r="CZ17" s="5">
        <v>512</v>
      </c>
      <c r="DA17" s="5"/>
      <c r="DB17" s="5"/>
      <c r="DC17" s="5"/>
      <c r="DE17" s="5" t="s">
        <v>45</v>
      </c>
      <c r="DF17" s="5"/>
      <c r="DG17" s="5"/>
      <c r="DH17" s="5"/>
      <c r="DJ17" s="5" t="s">
        <v>65</v>
      </c>
      <c r="DK17" s="5" t="s">
        <v>80</v>
      </c>
      <c r="DL17" s="10" t="s">
        <v>66</v>
      </c>
      <c r="DM17" s="5"/>
    </row>
    <row r="18" spans="5:118" ht="8.15" customHeight="1" x14ac:dyDescent="0.2">
      <c r="E18" s="100"/>
      <c r="F18" s="101"/>
      <c r="G18" s="101"/>
      <c r="H18" s="101"/>
      <c r="I18" s="101"/>
      <c r="J18" s="101"/>
      <c r="K18" s="101"/>
      <c r="L18" s="102"/>
      <c r="M18" s="123"/>
      <c r="N18" s="124"/>
      <c r="O18" s="124"/>
      <c r="P18" s="124"/>
      <c r="Q18" s="124"/>
      <c r="R18" s="124"/>
      <c r="S18" s="124"/>
      <c r="T18" s="124"/>
      <c r="U18" s="125"/>
      <c r="V18" s="123"/>
      <c r="W18" s="124"/>
      <c r="X18" s="124"/>
      <c r="Y18" s="124"/>
      <c r="Z18" s="124"/>
      <c r="AA18" s="124"/>
      <c r="AB18" s="124"/>
      <c r="AC18" s="124"/>
      <c r="AD18" s="124"/>
      <c r="AE18" s="124"/>
      <c r="AF18" s="124"/>
      <c r="AG18" s="124"/>
      <c r="AH18" s="125"/>
      <c r="AI18" s="123"/>
      <c r="AJ18" s="124"/>
      <c r="AK18" s="124"/>
      <c r="AL18" s="124"/>
      <c r="AM18" s="124"/>
      <c r="AN18" s="124"/>
      <c r="AO18" s="124"/>
      <c r="AP18" s="124"/>
      <c r="AQ18" s="124"/>
      <c r="AR18" s="124"/>
      <c r="AS18" s="124"/>
      <c r="AT18" s="124"/>
      <c r="AU18" s="124"/>
      <c r="AV18" s="124"/>
      <c r="AW18" s="124"/>
      <c r="AX18" s="124"/>
      <c r="AY18" s="124"/>
      <c r="AZ18" s="124"/>
      <c r="BA18" s="124"/>
      <c r="BB18" s="124"/>
      <c r="BC18" s="124"/>
      <c r="BD18" s="125"/>
      <c r="BE18" s="123"/>
      <c r="BF18" s="124"/>
      <c r="BG18" s="124"/>
      <c r="BH18" s="124"/>
      <c r="BI18" s="124"/>
      <c r="BJ18" s="124"/>
      <c r="BK18" s="124"/>
      <c r="BL18" s="124"/>
      <c r="BM18" s="124"/>
      <c r="BN18" s="124"/>
      <c r="BO18" s="124"/>
      <c r="BP18" s="124"/>
      <c r="BQ18" s="124"/>
      <c r="BR18" s="125"/>
      <c r="BS18" s="316"/>
      <c r="BT18" s="317"/>
      <c r="BU18" s="317"/>
      <c r="BV18" s="318"/>
      <c r="BW18" s="323"/>
      <c r="BX18" s="317"/>
      <c r="BY18" s="317"/>
      <c r="BZ18" s="318"/>
      <c r="CA18" s="327"/>
      <c r="CB18" s="327"/>
      <c r="CC18" s="327"/>
      <c r="CD18" s="328"/>
      <c r="CZ18" s="11">
        <v>622</v>
      </c>
      <c r="DA18" s="5"/>
      <c r="DB18" s="5"/>
      <c r="DC18" s="5"/>
      <c r="DE18" s="5" t="s">
        <v>46</v>
      </c>
      <c r="DF18" s="5">
        <v>1</v>
      </c>
      <c r="DG18" s="5">
        <v>1</v>
      </c>
      <c r="DH18" s="5">
        <v>1</v>
      </c>
      <c r="DJ18" s="5" t="s">
        <v>67</v>
      </c>
      <c r="DK18" s="5" t="s">
        <v>140</v>
      </c>
      <c r="DL18" s="10" t="s">
        <v>141</v>
      </c>
      <c r="DM18" s="5" t="e">
        <f>VLOOKUP(BB9,DB12:DC15,2,FALSE)</f>
        <v>#N/A</v>
      </c>
      <c r="DN18"/>
    </row>
    <row r="19" spans="5:118" ht="8.15" customHeight="1" x14ac:dyDescent="0.2">
      <c r="E19" s="103"/>
      <c r="F19" s="104"/>
      <c r="G19" s="104"/>
      <c r="H19" s="104"/>
      <c r="I19" s="104"/>
      <c r="J19" s="104"/>
      <c r="K19" s="104"/>
      <c r="L19" s="105"/>
      <c r="M19" s="126"/>
      <c r="N19" s="127"/>
      <c r="O19" s="127"/>
      <c r="P19" s="127"/>
      <c r="Q19" s="127"/>
      <c r="R19" s="127"/>
      <c r="S19" s="127"/>
      <c r="T19" s="127"/>
      <c r="U19" s="128"/>
      <c r="V19" s="126"/>
      <c r="W19" s="127"/>
      <c r="X19" s="127"/>
      <c r="Y19" s="127"/>
      <c r="Z19" s="127"/>
      <c r="AA19" s="127"/>
      <c r="AB19" s="127"/>
      <c r="AC19" s="127"/>
      <c r="AD19" s="127"/>
      <c r="AE19" s="127"/>
      <c r="AF19" s="127"/>
      <c r="AG19" s="127"/>
      <c r="AH19" s="128"/>
      <c r="AI19" s="126"/>
      <c r="AJ19" s="127"/>
      <c r="AK19" s="127"/>
      <c r="AL19" s="127"/>
      <c r="AM19" s="127"/>
      <c r="AN19" s="127"/>
      <c r="AO19" s="127"/>
      <c r="AP19" s="127"/>
      <c r="AQ19" s="127"/>
      <c r="AR19" s="127"/>
      <c r="AS19" s="127"/>
      <c r="AT19" s="127"/>
      <c r="AU19" s="127"/>
      <c r="AV19" s="127"/>
      <c r="AW19" s="127"/>
      <c r="AX19" s="127"/>
      <c r="AY19" s="127"/>
      <c r="AZ19" s="127"/>
      <c r="BA19" s="127"/>
      <c r="BB19" s="127"/>
      <c r="BC19" s="127"/>
      <c r="BD19" s="128"/>
      <c r="BE19" s="126"/>
      <c r="BF19" s="127"/>
      <c r="BG19" s="127"/>
      <c r="BH19" s="127"/>
      <c r="BI19" s="127"/>
      <c r="BJ19" s="127"/>
      <c r="BK19" s="127"/>
      <c r="BL19" s="127"/>
      <c r="BM19" s="127"/>
      <c r="BN19" s="127"/>
      <c r="BO19" s="127"/>
      <c r="BP19" s="127"/>
      <c r="BQ19" s="127"/>
      <c r="BR19" s="128"/>
      <c r="BS19" s="319"/>
      <c r="BT19" s="320"/>
      <c r="BU19" s="320"/>
      <c r="BV19" s="321"/>
      <c r="BW19" s="324"/>
      <c r="BX19" s="320"/>
      <c r="BY19" s="320"/>
      <c r="BZ19" s="321"/>
      <c r="CA19" s="329"/>
      <c r="CB19" s="329"/>
      <c r="CC19" s="329"/>
      <c r="CD19" s="330"/>
      <c r="DE19" s="5" t="s">
        <v>47</v>
      </c>
      <c r="DF19" s="5">
        <v>2</v>
      </c>
      <c r="DG19" s="5">
        <v>2</v>
      </c>
      <c r="DH19" s="5">
        <v>2</v>
      </c>
      <c r="DJ19" s="5" t="s">
        <v>142</v>
      </c>
      <c r="DK19" s="5" t="s">
        <v>143</v>
      </c>
      <c r="DL19" s="10" t="s">
        <v>141</v>
      </c>
      <c r="DM19" s="5" t="e">
        <f>VLOOKUP(BB9,DB12:DC15,2,FALSE)</f>
        <v>#N/A</v>
      </c>
    </row>
    <row r="20" spans="5:118" ht="8.15" customHeight="1" x14ac:dyDescent="0.2">
      <c r="E20" s="138" t="s">
        <v>34</v>
      </c>
      <c r="F20" s="139"/>
      <c r="G20" s="129" t="s">
        <v>8</v>
      </c>
      <c r="H20" s="130"/>
      <c r="I20" s="130"/>
      <c r="J20" s="130"/>
      <c r="K20" s="130"/>
      <c r="L20" s="131"/>
      <c r="M20" s="151" t="s">
        <v>7</v>
      </c>
      <c r="N20" s="166"/>
      <c r="O20" s="166"/>
      <c r="P20" s="166"/>
      <c r="Q20" s="166"/>
      <c r="R20" s="166"/>
      <c r="S20" s="166"/>
      <c r="T20" s="166"/>
      <c r="U20" s="166"/>
      <c r="V20" s="151" t="s">
        <v>9</v>
      </c>
      <c r="W20" s="166"/>
      <c r="X20" s="166"/>
      <c r="Y20" s="166"/>
      <c r="Z20" s="166"/>
      <c r="AA20" s="166"/>
      <c r="AB20" s="166"/>
      <c r="AC20" s="166"/>
      <c r="AD20" s="166"/>
      <c r="AE20" s="166"/>
      <c r="AF20" s="166"/>
      <c r="AG20" s="166"/>
      <c r="AH20" s="166"/>
      <c r="AI20" s="177" t="s">
        <v>95</v>
      </c>
      <c r="AJ20" s="178"/>
      <c r="AK20" s="178"/>
      <c r="AL20" s="178"/>
      <c r="AM20" s="178"/>
      <c r="AN20" s="178"/>
      <c r="AO20" s="178"/>
      <c r="AP20" s="178"/>
      <c r="AQ20" s="178"/>
      <c r="AR20" s="178"/>
      <c r="AS20" s="178"/>
      <c r="AT20" s="178"/>
      <c r="AU20" s="178"/>
      <c r="AV20" s="178"/>
      <c r="AW20" s="178"/>
      <c r="AX20" s="178"/>
      <c r="AY20" s="178"/>
      <c r="AZ20" s="178"/>
      <c r="BA20" s="179"/>
      <c r="BB20" s="179"/>
      <c r="BC20" s="179"/>
      <c r="BD20" s="180"/>
      <c r="BE20" s="179"/>
      <c r="BF20" s="179"/>
      <c r="BG20" s="179"/>
      <c r="BH20" s="179"/>
      <c r="BI20" s="179"/>
      <c r="BJ20" s="179"/>
      <c r="BK20" s="179"/>
      <c r="BL20" s="179"/>
      <c r="BM20" s="179"/>
      <c r="BN20" s="179"/>
      <c r="BO20" s="179"/>
      <c r="BP20" s="179"/>
      <c r="BQ20" s="179"/>
      <c r="BR20" s="179"/>
      <c r="BS20" s="262"/>
      <c r="BT20" s="272"/>
      <c r="BU20" s="272"/>
      <c r="BV20" s="272"/>
      <c r="BW20" s="311" t="s">
        <v>76</v>
      </c>
      <c r="BX20" s="244"/>
      <c r="BY20" s="244"/>
      <c r="BZ20" s="312"/>
      <c r="CA20" s="272"/>
      <c r="CB20" s="272"/>
      <c r="CC20" s="272"/>
      <c r="CD20" s="273"/>
      <c r="CE20" s="385" t="s">
        <v>38</v>
      </c>
      <c r="CF20" s="385"/>
      <c r="CG20" s="385"/>
      <c r="CH20" s="385"/>
      <c r="CI20" s="385"/>
      <c r="CJ20" s="385"/>
      <c r="CK20" s="385"/>
      <c r="CL20" s="385"/>
      <c r="CM20" s="385"/>
      <c r="CN20" s="385"/>
      <c r="CO20" s="385"/>
      <c r="CP20" s="385"/>
      <c r="CQ20" s="385"/>
      <c r="CR20" s="385"/>
      <c r="CS20" s="385"/>
      <c r="CT20" s="385"/>
      <c r="DE20" s="5" t="s">
        <v>93</v>
      </c>
      <c r="DF20" s="5">
        <v>3</v>
      </c>
      <c r="DG20" s="5">
        <v>3</v>
      </c>
      <c r="DH20" s="5">
        <v>3</v>
      </c>
      <c r="DJ20" s="5" t="s">
        <v>144</v>
      </c>
      <c r="DK20" s="5" t="s">
        <v>145</v>
      </c>
      <c r="DL20" s="10" t="s">
        <v>141</v>
      </c>
      <c r="DM20" s="5" t="e">
        <f>VLOOKUP(BB9,DB12:DC15,2,FALSE)</f>
        <v>#N/A</v>
      </c>
    </row>
    <row r="21" spans="5:118" ht="8.15" customHeight="1" x14ac:dyDescent="0.2">
      <c r="E21" s="140"/>
      <c r="F21" s="141"/>
      <c r="G21" s="132"/>
      <c r="H21" s="133"/>
      <c r="I21" s="133"/>
      <c r="J21" s="133"/>
      <c r="K21" s="133"/>
      <c r="L21" s="134"/>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81"/>
      <c r="AJ21" s="182"/>
      <c r="AK21" s="182"/>
      <c r="AL21" s="182"/>
      <c r="AM21" s="182"/>
      <c r="AN21" s="182"/>
      <c r="AO21" s="182"/>
      <c r="AP21" s="182"/>
      <c r="AQ21" s="182"/>
      <c r="AR21" s="182"/>
      <c r="AS21" s="182"/>
      <c r="AT21" s="182"/>
      <c r="AU21" s="182"/>
      <c r="AV21" s="182"/>
      <c r="AW21" s="182"/>
      <c r="AX21" s="182"/>
      <c r="AY21" s="182"/>
      <c r="AZ21" s="182"/>
      <c r="BA21" s="183"/>
      <c r="BB21" s="183"/>
      <c r="BC21" s="183"/>
      <c r="BD21" s="184"/>
      <c r="BE21" s="183"/>
      <c r="BF21" s="183"/>
      <c r="BG21" s="183"/>
      <c r="BH21" s="183"/>
      <c r="BI21" s="183"/>
      <c r="BJ21" s="183"/>
      <c r="BK21" s="183"/>
      <c r="BL21" s="183"/>
      <c r="BM21" s="183"/>
      <c r="BN21" s="183"/>
      <c r="BO21" s="183"/>
      <c r="BP21" s="183"/>
      <c r="BQ21" s="183"/>
      <c r="BR21" s="183"/>
      <c r="BS21" s="279"/>
      <c r="BT21" s="274"/>
      <c r="BU21" s="274"/>
      <c r="BV21" s="274"/>
      <c r="BW21" s="269"/>
      <c r="BX21" s="246"/>
      <c r="BY21" s="246"/>
      <c r="BZ21" s="270"/>
      <c r="CA21" s="274"/>
      <c r="CB21" s="274"/>
      <c r="CC21" s="274"/>
      <c r="CD21" s="275"/>
      <c r="CE21" s="385"/>
      <c r="CF21" s="385"/>
      <c r="CG21" s="385"/>
      <c r="CH21" s="385"/>
      <c r="CI21" s="385"/>
      <c r="CJ21" s="385"/>
      <c r="CK21" s="385"/>
      <c r="CL21" s="385"/>
      <c r="CM21" s="385"/>
      <c r="CN21" s="385"/>
      <c r="CO21" s="385"/>
      <c r="CP21" s="385"/>
      <c r="CQ21" s="385"/>
      <c r="CR21" s="385"/>
      <c r="CS21" s="385"/>
      <c r="CT21" s="385"/>
      <c r="DE21" s="5"/>
      <c r="DF21" s="5">
        <v>4</v>
      </c>
      <c r="DG21" s="5">
        <v>4</v>
      </c>
      <c r="DH21" s="5">
        <v>4</v>
      </c>
      <c r="DJ21" s="5" t="s">
        <v>146</v>
      </c>
      <c r="DK21" s="5" t="s">
        <v>147</v>
      </c>
      <c r="DL21" s="10" t="s">
        <v>92</v>
      </c>
      <c r="DM21" s="5" t="e">
        <f>VLOOKUP(BB9,DB22:DC25,2,FALSE)</f>
        <v>#N/A</v>
      </c>
    </row>
    <row r="22" spans="5:118" ht="8.15" customHeight="1" x14ac:dyDescent="0.2">
      <c r="E22" s="140"/>
      <c r="F22" s="141"/>
      <c r="G22" s="132"/>
      <c r="H22" s="133"/>
      <c r="I22" s="133"/>
      <c r="J22" s="133"/>
      <c r="K22" s="133"/>
      <c r="L22" s="134"/>
      <c r="M22" s="144" t="s">
        <v>70</v>
      </c>
      <c r="N22" s="145"/>
      <c r="O22" s="145"/>
      <c r="P22" s="145"/>
      <c r="Q22" s="145"/>
      <c r="R22" s="145"/>
      <c r="S22" s="145"/>
      <c r="T22" s="145"/>
      <c r="U22" s="146"/>
      <c r="V22" s="144" t="s">
        <v>98</v>
      </c>
      <c r="W22" s="145"/>
      <c r="X22" s="145"/>
      <c r="Y22" s="145"/>
      <c r="Z22" s="145"/>
      <c r="AA22" s="145"/>
      <c r="AB22" s="145"/>
      <c r="AC22" s="145"/>
      <c r="AD22" s="145"/>
      <c r="AE22" s="145"/>
      <c r="AF22" s="145"/>
      <c r="AG22" s="145"/>
      <c r="AH22" s="146"/>
      <c r="AI22" s="144" t="s">
        <v>110</v>
      </c>
      <c r="AJ22" s="145"/>
      <c r="AK22" s="145"/>
      <c r="AL22" s="145"/>
      <c r="AM22" s="145"/>
      <c r="AN22" s="145"/>
      <c r="AO22" s="145"/>
      <c r="AP22" s="145"/>
      <c r="AQ22" s="145"/>
      <c r="AR22" s="145"/>
      <c r="AS22" s="145"/>
      <c r="AT22" s="145"/>
      <c r="AU22" s="145"/>
      <c r="AV22" s="145"/>
      <c r="AW22" s="145"/>
      <c r="AX22" s="145"/>
      <c r="AY22" s="145"/>
      <c r="AZ22" s="145"/>
      <c r="BA22" s="145"/>
      <c r="BB22" s="145"/>
      <c r="BC22" s="145"/>
      <c r="BD22" s="146"/>
      <c r="BE22" s="185"/>
      <c r="BF22" s="186"/>
      <c r="BG22" s="186"/>
      <c r="BH22" s="186"/>
      <c r="BI22" s="186"/>
      <c r="BJ22" s="186"/>
      <c r="BK22" s="186"/>
      <c r="BL22" s="186"/>
      <c r="BM22" s="186"/>
      <c r="BN22" s="186"/>
      <c r="BO22" s="186"/>
      <c r="BP22" s="186"/>
      <c r="BQ22" s="186"/>
      <c r="BR22" s="331"/>
      <c r="BS22" s="276"/>
      <c r="BT22" s="75"/>
      <c r="BU22" s="75"/>
      <c r="BV22" s="277"/>
      <c r="BW22" s="190" t="s">
        <v>76</v>
      </c>
      <c r="BX22" s="186"/>
      <c r="BY22" s="186"/>
      <c r="BZ22" s="187"/>
      <c r="CA22" s="75"/>
      <c r="CB22" s="75"/>
      <c r="CC22" s="75"/>
      <c r="CD22" s="76"/>
      <c r="CE22" s="229" t="s">
        <v>38</v>
      </c>
      <c r="CF22" s="158"/>
      <c r="CG22" s="158"/>
      <c r="CH22" s="158"/>
      <c r="CI22" s="158"/>
      <c r="CJ22" s="158"/>
      <c r="CK22" s="158"/>
      <c r="CL22" s="158"/>
      <c r="CM22" s="158"/>
      <c r="CN22" s="158"/>
      <c r="CO22" s="158"/>
      <c r="CP22" s="158"/>
      <c r="CQ22" s="158"/>
      <c r="CR22" s="158"/>
      <c r="CS22" s="158"/>
      <c r="CT22" s="159"/>
      <c r="CZ22" s="11">
        <v>622</v>
      </c>
      <c r="DA22" s="5" t="s">
        <v>33</v>
      </c>
      <c r="DB22" s="5" t="s">
        <v>150</v>
      </c>
      <c r="DC22" s="5">
        <v>920</v>
      </c>
      <c r="DE22" s="5"/>
      <c r="DF22" s="5">
        <v>5</v>
      </c>
      <c r="DG22" s="5">
        <v>5</v>
      </c>
      <c r="DH22" s="5">
        <v>5</v>
      </c>
      <c r="DJ22" s="5" t="s">
        <v>148</v>
      </c>
      <c r="DK22" s="5" t="s">
        <v>149</v>
      </c>
      <c r="DL22" s="7" t="s">
        <v>141</v>
      </c>
      <c r="DM22" s="8" t="e">
        <f>VLOOKUP(BB9,DB32:DC35,2,FALSE)</f>
        <v>#N/A</v>
      </c>
      <c r="DN22"/>
    </row>
    <row r="23" spans="5:118" ht="8.15" customHeight="1" x14ac:dyDescent="0.2">
      <c r="E23" s="140"/>
      <c r="F23" s="141"/>
      <c r="G23" s="132"/>
      <c r="H23" s="133"/>
      <c r="I23" s="133"/>
      <c r="J23" s="133"/>
      <c r="K23" s="133"/>
      <c r="L23" s="134"/>
      <c r="M23" s="132"/>
      <c r="N23" s="133"/>
      <c r="O23" s="133"/>
      <c r="P23" s="133"/>
      <c r="Q23" s="133"/>
      <c r="R23" s="133"/>
      <c r="S23" s="133"/>
      <c r="T23" s="133"/>
      <c r="U23" s="134"/>
      <c r="V23" s="132"/>
      <c r="W23" s="133"/>
      <c r="X23" s="133"/>
      <c r="Y23" s="133"/>
      <c r="Z23" s="133"/>
      <c r="AA23" s="133"/>
      <c r="AB23" s="133"/>
      <c r="AC23" s="133"/>
      <c r="AD23" s="133"/>
      <c r="AE23" s="133"/>
      <c r="AF23" s="133"/>
      <c r="AG23" s="133"/>
      <c r="AH23" s="134"/>
      <c r="AI23" s="132"/>
      <c r="AJ23" s="133"/>
      <c r="AK23" s="133"/>
      <c r="AL23" s="133"/>
      <c r="AM23" s="133"/>
      <c r="AN23" s="133"/>
      <c r="AO23" s="133"/>
      <c r="AP23" s="133"/>
      <c r="AQ23" s="133"/>
      <c r="AR23" s="133"/>
      <c r="AS23" s="133"/>
      <c r="AT23" s="133"/>
      <c r="AU23" s="133"/>
      <c r="AV23" s="133"/>
      <c r="AW23" s="133"/>
      <c r="AX23" s="133"/>
      <c r="AY23" s="133"/>
      <c r="AZ23" s="133"/>
      <c r="BA23" s="133"/>
      <c r="BB23" s="133"/>
      <c r="BC23" s="133"/>
      <c r="BD23" s="134"/>
      <c r="BE23" s="154"/>
      <c r="BF23" s="188"/>
      <c r="BG23" s="188"/>
      <c r="BH23" s="188"/>
      <c r="BI23" s="188"/>
      <c r="BJ23" s="188"/>
      <c r="BK23" s="188"/>
      <c r="BL23" s="188"/>
      <c r="BM23" s="188"/>
      <c r="BN23" s="188"/>
      <c r="BO23" s="188"/>
      <c r="BP23" s="188"/>
      <c r="BQ23" s="188"/>
      <c r="BR23" s="155"/>
      <c r="BS23" s="264"/>
      <c r="BT23" s="77"/>
      <c r="BU23" s="77"/>
      <c r="BV23" s="278"/>
      <c r="BW23" s="191"/>
      <c r="BX23" s="188"/>
      <c r="BY23" s="188"/>
      <c r="BZ23" s="189"/>
      <c r="CA23" s="77"/>
      <c r="CB23" s="77"/>
      <c r="CC23" s="77"/>
      <c r="CD23" s="78"/>
      <c r="CE23" s="160"/>
      <c r="CF23" s="161"/>
      <c r="CG23" s="161"/>
      <c r="CH23" s="161"/>
      <c r="CI23" s="161"/>
      <c r="CJ23" s="161"/>
      <c r="CK23" s="161"/>
      <c r="CL23" s="161"/>
      <c r="CM23" s="161"/>
      <c r="CN23" s="161"/>
      <c r="CO23" s="161"/>
      <c r="CP23" s="161"/>
      <c r="CQ23" s="161"/>
      <c r="CR23" s="161"/>
      <c r="CS23" s="161"/>
      <c r="CT23" s="162"/>
      <c r="CZ23" s="5">
        <v>104</v>
      </c>
      <c r="DA23" s="5"/>
      <c r="DB23" s="5" t="s">
        <v>151</v>
      </c>
      <c r="DC23" s="9">
        <v>1480</v>
      </c>
      <c r="DE23" s="5"/>
      <c r="DF23" s="5">
        <v>6</v>
      </c>
      <c r="DG23" s="5">
        <v>6</v>
      </c>
      <c r="DH23" s="5">
        <v>6</v>
      </c>
    </row>
    <row r="24" spans="5:118" ht="8.15" customHeight="1" x14ac:dyDescent="0.2">
      <c r="E24" s="140"/>
      <c r="F24" s="141"/>
      <c r="G24" s="132"/>
      <c r="H24" s="133"/>
      <c r="I24" s="133"/>
      <c r="J24" s="133"/>
      <c r="K24" s="133"/>
      <c r="L24" s="134"/>
      <c r="M24" s="132"/>
      <c r="N24" s="133"/>
      <c r="O24" s="133"/>
      <c r="P24" s="133"/>
      <c r="Q24" s="133"/>
      <c r="R24" s="133"/>
      <c r="S24" s="133"/>
      <c r="T24" s="133"/>
      <c r="U24" s="134"/>
      <c r="V24" s="132"/>
      <c r="W24" s="133"/>
      <c r="X24" s="133"/>
      <c r="Y24" s="133"/>
      <c r="Z24" s="133"/>
      <c r="AA24" s="133"/>
      <c r="AB24" s="133"/>
      <c r="AC24" s="133"/>
      <c r="AD24" s="133"/>
      <c r="AE24" s="133"/>
      <c r="AF24" s="133"/>
      <c r="AG24" s="133"/>
      <c r="AH24" s="134"/>
      <c r="AI24" s="132"/>
      <c r="AJ24" s="133"/>
      <c r="AK24" s="133"/>
      <c r="AL24" s="133"/>
      <c r="AM24" s="133"/>
      <c r="AN24" s="133"/>
      <c r="AO24" s="133"/>
      <c r="AP24" s="133"/>
      <c r="AQ24" s="133"/>
      <c r="AR24" s="133"/>
      <c r="AS24" s="133"/>
      <c r="AT24" s="133"/>
      <c r="AU24" s="133"/>
      <c r="AV24" s="133"/>
      <c r="AW24" s="133"/>
      <c r="AX24" s="133"/>
      <c r="AY24" s="133"/>
      <c r="AZ24" s="133"/>
      <c r="BA24" s="133"/>
      <c r="BB24" s="133"/>
      <c r="BC24" s="133"/>
      <c r="BD24" s="134"/>
      <c r="BE24" s="154"/>
      <c r="BF24" s="188"/>
      <c r="BG24" s="188"/>
      <c r="BH24" s="188"/>
      <c r="BI24" s="188"/>
      <c r="BJ24" s="188"/>
      <c r="BK24" s="188"/>
      <c r="BL24" s="188"/>
      <c r="BM24" s="188"/>
      <c r="BN24" s="188"/>
      <c r="BO24" s="188"/>
      <c r="BP24" s="188"/>
      <c r="BQ24" s="188"/>
      <c r="BR24" s="155"/>
      <c r="BS24" s="264"/>
      <c r="BT24" s="77"/>
      <c r="BU24" s="77"/>
      <c r="BV24" s="278"/>
      <c r="BW24" s="191"/>
      <c r="BX24" s="188"/>
      <c r="BY24" s="188"/>
      <c r="BZ24" s="189"/>
      <c r="CA24" s="77"/>
      <c r="CB24" s="77"/>
      <c r="CC24" s="77"/>
      <c r="CD24" s="78"/>
      <c r="CE24" s="160"/>
      <c r="CF24" s="161"/>
      <c r="CG24" s="161"/>
      <c r="CH24" s="161"/>
      <c r="CI24" s="161"/>
      <c r="CJ24" s="161"/>
      <c r="CK24" s="161"/>
      <c r="CL24" s="161"/>
      <c r="CM24" s="161"/>
      <c r="CN24" s="161"/>
      <c r="CO24" s="161"/>
      <c r="CP24" s="161"/>
      <c r="CQ24" s="161"/>
      <c r="CR24" s="161"/>
      <c r="CS24" s="161"/>
      <c r="CT24" s="162"/>
      <c r="CZ24" s="5">
        <v>204</v>
      </c>
      <c r="DA24" s="5"/>
      <c r="DB24" s="5" t="s">
        <v>152</v>
      </c>
      <c r="DC24" s="9">
        <v>2960</v>
      </c>
      <c r="DE24" s="5"/>
      <c r="DF24" s="5">
        <v>7</v>
      </c>
      <c r="DG24" s="5">
        <v>7</v>
      </c>
      <c r="DH24" s="5">
        <v>7</v>
      </c>
    </row>
    <row r="25" spans="5:118" ht="8.15" customHeight="1" x14ac:dyDescent="0.2">
      <c r="E25" s="140"/>
      <c r="F25" s="141"/>
      <c r="G25" s="132"/>
      <c r="H25" s="133"/>
      <c r="I25" s="133"/>
      <c r="J25" s="133"/>
      <c r="K25" s="133"/>
      <c r="L25" s="134"/>
      <c r="M25" s="132"/>
      <c r="N25" s="133"/>
      <c r="O25" s="133"/>
      <c r="P25" s="133"/>
      <c r="Q25" s="133"/>
      <c r="R25" s="133"/>
      <c r="S25" s="133"/>
      <c r="T25" s="133"/>
      <c r="U25" s="134"/>
      <c r="V25" s="132"/>
      <c r="W25" s="133"/>
      <c r="X25" s="133"/>
      <c r="Y25" s="133"/>
      <c r="Z25" s="133"/>
      <c r="AA25" s="133"/>
      <c r="AB25" s="133"/>
      <c r="AC25" s="133"/>
      <c r="AD25" s="133"/>
      <c r="AE25" s="133"/>
      <c r="AF25" s="133"/>
      <c r="AG25" s="133"/>
      <c r="AH25" s="134"/>
      <c r="AI25" s="132"/>
      <c r="AJ25" s="133"/>
      <c r="AK25" s="133"/>
      <c r="AL25" s="133"/>
      <c r="AM25" s="133"/>
      <c r="AN25" s="133"/>
      <c r="AO25" s="133"/>
      <c r="AP25" s="133"/>
      <c r="AQ25" s="133"/>
      <c r="AR25" s="133"/>
      <c r="AS25" s="133"/>
      <c r="AT25" s="133"/>
      <c r="AU25" s="133"/>
      <c r="AV25" s="133"/>
      <c r="AW25" s="133"/>
      <c r="AX25" s="133"/>
      <c r="AY25" s="133"/>
      <c r="AZ25" s="133"/>
      <c r="BA25" s="133"/>
      <c r="BB25" s="133"/>
      <c r="BC25" s="133"/>
      <c r="BD25" s="134"/>
      <c r="BE25" s="154"/>
      <c r="BF25" s="188"/>
      <c r="BG25" s="188"/>
      <c r="BH25" s="188"/>
      <c r="BI25" s="188"/>
      <c r="BJ25" s="188"/>
      <c r="BK25" s="188"/>
      <c r="BL25" s="188"/>
      <c r="BM25" s="188"/>
      <c r="BN25" s="188"/>
      <c r="BO25" s="188"/>
      <c r="BP25" s="188"/>
      <c r="BQ25" s="188"/>
      <c r="BR25" s="155"/>
      <c r="BS25" s="264"/>
      <c r="BT25" s="77"/>
      <c r="BU25" s="77"/>
      <c r="BV25" s="278"/>
      <c r="BW25" s="191"/>
      <c r="BX25" s="188"/>
      <c r="BY25" s="188"/>
      <c r="BZ25" s="189"/>
      <c r="CA25" s="77"/>
      <c r="CB25" s="77"/>
      <c r="CC25" s="77"/>
      <c r="CD25" s="78"/>
      <c r="CE25" s="160"/>
      <c r="CF25" s="161"/>
      <c r="CG25" s="161"/>
      <c r="CH25" s="161"/>
      <c r="CI25" s="161"/>
      <c r="CJ25" s="161"/>
      <c r="CK25" s="161"/>
      <c r="CL25" s="161"/>
      <c r="CM25" s="161"/>
      <c r="CN25" s="161"/>
      <c r="CO25" s="161"/>
      <c r="CP25" s="161"/>
      <c r="CQ25" s="161"/>
      <c r="CR25" s="161"/>
      <c r="CS25" s="161"/>
      <c r="CT25" s="162"/>
      <c r="CZ25" s="5">
        <v>304</v>
      </c>
      <c r="DA25" s="5"/>
      <c r="DB25" s="5" t="s">
        <v>153</v>
      </c>
      <c r="DC25" s="9">
        <v>3890</v>
      </c>
      <c r="DE25" s="5"/>
      <c r="DF25" s="5">
        <v>8</v>
      </c>
      <c r="DG25" s="5">
        <v>8</v>
      </c>
      <c r="DH25" s="5">
        <v>8</v>
      </c>
    </row>
    <row r="26" spans="5:118" ht="8.15" customHeight="1" x14ac:dyDescent="0.2">
      <c r="E26" s="140"/>
      <c r="F26" s="141"/>
      <c r="G26" s="132"/>
      <c r="H26" s="133"/>
      <c r="I26" s="133"/>
      <c r="J26" s="133"/>
      <c r="K26" s="133"/>
      <c r="L26" s="134"/>
      <c r="M26" s="132"/>
      <c r="N26" s="133"/>
      <c r="O26" s="133"/>
      <c r="P26" s="133"/>
      <c r="Q26" s="133"/>
      <c r="R26" s="133"/>
      <c r="S26" s="133"/>
      <c r="T26" s="133"/>
      <c r="U26" s="134"/>
      <c r="V26" s="132"/>
      <c r="W26" s="133"/>
      <c r="X26" s="133"/>
      <c r="Y26" s="133"/>
      <c r="Z26" s="133"/>
      <c r="AA26" s="133"/>
      <c r="AB26" s="133"/>
      <c r="AC26" s="133"/>
      <c r="AD26" s="133"/>
      <c r="AE26" s="133"/>
      <c r="AF26" s="133"/>
      <c r="AG26" s="133"/>
      <c r="AH26" s="134"/>
      <c r="AI26" s="132"/>
      <c r="AJ26" s="133"/>
      <c r="AK26" s="133"/>
      <c r="AL26" s="133"/>
      <c r="AM26" s="133"/>
      <c r="AN26" s="133"/>
      <c r="AO26" s="133"/>
      <c r="AP26" s="133"/>
      <c r="AQ26" s="133"/>
      <c r="AR26" s="133"/>
      <c r="AS26" s="133"/>
      <c r="AT26" s="133"/>
      <c r="AU26" s="133"/>
      <c r="AV26" s="133"/>
      <c r="AW26" s="133"/>
      <c r="AX26" s="133"/>
      <c r="AY26" s="133"/>
      <c r="AZ26" s="133"/>
      <c r="BA26" s="133"/>
      <c r="BB26" s="133"/>
      <c r="BC26" s="133"/>
      <c r="BD26" s="134"/>
      <c r="BE26" s="154"/>
      <c r="BF26" s="188"/>
      <c r="BG26" s="188"/>
      <c r="BH26" s="188"/>
      <c r="BI26" s="188"/>
      <c r="BJ26" s="188"/>
      <c r="BK26" s="188"/>
      <c r="BL26" s="188"/>
      <c r="BM26" s="188"/>
      <c r="BN26" s="188"/>
      <c r="BO26" s="188"/>
      <c r="BP26" s="188"/>
      <c r="BQ26" s="188"/>
      <c r="BR26" s="155"/>
      <c r="BS26" s="264"/>
      <c r="BT26" s="77"/>
      <c r="BU26" s="77"/>
      <c r="BV26" s="278"/>
      <c r="BW26" s="191"/>
      <c r="BX26" s="188"/>
      <c r="BY26" s="188"/>
      <c r="BZ26" s="189"/>
      <c r="CA26" s="77"/>
      <c r="CB26" s="77"/>
      <c r="CC26" s="77"/>
      <c r="CD26" s="78"/>
      <c r="CE26" s="160"/>
      <c r="CF26" s="161"/>
      <c r="CG26" s="161"/>
      <c r="CH26" s="161"/>
      <c r="CI26" s="161"/>
      <c r="CJ26" s="161"/>
      <c r="CK26" s="161"/>
      <c r="CL26" s="161"/>
      <c r="CM26" s="161"/>
      <c r="CN26" s="161"/>
      <c r="CO26" s="161"/>
      <c r="CP26" s="161"/>
      <c r="CQ26" s="161"/>
      <c r="CR26" s="161"/>
      <c r="CS26" s="161"/>
      <c r="CT26" s="162"/>
      <c r="CZ26" s="5">
        <v>404</v>
      </c>
      <c r="DA26" s="5"/>
      <c r="DB26" s="5"/>
      <c r="DC26" s="5"/>
      <c r="DE26" s="5"/>
      <c r="DF26" s="5">
        <v>9</v>
      </c>
      <c r="DG26" s="5">
        <v>9</v>
      </c>
      <c r="DH26" s="5">
        <v>9</v>
      </c>
    </row>
    <row r="27" spans="5:118" ht="8.15" customHeight="1" x14ac:dyDescent="0.2">
      <c r="E27" s="140"/>
      <c r="F27" s="141"/>
      <c r="G27" s="132"/>
      <c r="H27" s="133"/>
      <c r="I27" s="133"/>
      <c r="J27" s="133"/>
      <c r="K27" s="133"/>
      <c r="L27" s="134"/>
      <c r="M27" s="147"/>
      <c r="N27" s="148"/>
      <c r="O27" s="148"/>
      <c r="P27" s="148"/>
      <c r="Q27" s="148"/>
      <c r="R27" s="148"/>
      <c r="S27" s="148"/>
      <c r="T27" s="148"/>
      <c r="U27" s="149"/>
      <c r="V27" s="147"/>
      <c r="W27" s="148"/>
      <c r="X27" s="148"/>
      <c r="Y27" s="148"/>
      <c r="Z27" s="148"/>
      <c r="AA27" s="148"/>
      <c r="AB27" s="148"/>
      <c r="AC27" s="148"/>
      <c r="AD27" s="148"/>
      <c r="AE27" s="148"/>
      <c r="AF27" s="148"/>
      <c r="AG27" s="148"/>
      <c r="AH27" s="149"/>
      <c r="AI27" s="147"/>
      <c r="AJ27" s="148"/>
      <c r="AK27" s="148"/>
      <c r="AL27" s="148"/>
      <c r="AM27" s="148"/>
      <c r="AN27" s="148"/>
      <c r="AO27" s="148"/>
      <c r="AP27" s="148"/>
      <c r="AQ27" s="148"/>
      <c r="AR27" s="148"/>
      <c r="AS27" s="148"/>
      <c r="AT27" s="148"/>
      <c r="AU27" s="148"/>
      <c r="AV27" s="148"/>
      <c r="AW27" s="148"/>
      <c r="AX27" s="148"/>
      <c r="AY27" s="148"/>
      <c r="AZ27" s="148"/>
      <c r="BA27" s="148"/>
      <c r="BB27" s="148"/>
      <c r="BC27" s="148"/>
      <c r="BD27" s="149"/>
      <c r="BE27" s="245"/>
      <c r="BF27" s="246"/>
      <c r="BG27" s="246"/>
      <c r="BH27" s="246"/>
      <c r="BI27" s="246"/>
      <c r="BJ27" s="246"/>
      <c r="BK27" s="246"/>
      <c r="BL27" s="246"/>
      <c r="BM27" s="246"/>
      <c r="BN27" s="246"/>
      <c r="BO27" s="246"/>
      <c r="BP27" s="246"/>
      <c r="BQ27" s="246"/>
      <c r="BR27" s="247"/>
      <c r="BS27" s="279"/>
      <c r="BT27" s="274"/>
      <c r="BU27" s="274"/>
      <c r="BV27" s="280"/>
      <c r="BW27" s="269"/>
      <c r="BX27" s="246"/>
      <c r="BY27" s="246"/>
      <c r="BZ27" s="270"/>
      <c r="CA27" s="274"/>
      <c r="CB27" s="274"/>
      <c r="CC27" s="274"/>
      <c r="CD27" s="275"/>
      <c r="CE27" s="163"/>
      <c r="CF27" s="164"/>
      <c r="CG27" s="164"/>
      <c r="CH27" s="164"/>
      <c r="CI27" s="164"/>
      <c r="CJ27" s="164"/>
      <c r="CK27" s="164"/>
      <c r="CL27" s="164"/>
      <c r="CM27" s="164"/>
      <c r="CN27" s="164"/>
      <c r="CO27" s="164"/>
      <c r="CP27" s="164"/>
      <c r="CQ27" s="164"/>
      <c r="CR27" s="164"/>
      <c r="CS27" s="164"/>
      <c r="CT27" s="165"/>
      <c r="CZ27" s="5">
        <v>512</v>
      </c>
      <c r="DA27" s="5"/>
      <c r="DB27" s="5"/>
      <c r="DC27" s="5"/>
      <c r="DE27" s="5"/>
      <c r="DF27" s="5">
        <v>10</v>
      </c>
      <c r="DG27" s="5">
        <v>10</v>
      </c>
      <c r="DH27" s="5">
        <v>10</v>
      </c>
    </row>
    <row r="28" spans="5:118" ht="8.15" customHeight="1" x14ac:dyDescent="0.2">
      <c r="E28" s="140"/>
      <c r="F28" s="141"/>
      <c r="G28" s="132"/>
      <c r="H28" s="133"/>
      <c r="I28" s="133"/>
      <c r="J28" s="133"/>
      <c r="K28" s="133"/>
      <c r="L28" s="134"/>
      <c r="M28" s="256" t="s">
        <v>101</v>
      </c>
      <c r="N28" s="253"/>
      <c r="O28" s="253"/>
      <c r="P28" s="253"/>
      <c r="Q28" s="253"/>
      <c r="R28" s="253"/>
      <c r="S28" s="253"/>
      <c r="T28" s="253"/>
      <c r="U28" s="253"/>
      <c r="V28" s="253" t="s">
        <v>10</v>
      </c>
      <c r="W28" s="253"/>
      <c r="X28" s="253"/>
      <c r="Y28" s="253"/>
      <c r="Z28" s="253"/>
      <c r="AA28" s="253"/>
      <c r="AB28" s="253"/>
      <c r="AC28" s="253"/>
      <c r="AD28" s="253"/>
      <c r="AE28" s="253"/>
      <c r="AF28" s="253"/>
      <c r="AG28" s="253"/>
      <c r="AH28" s="253"/>
      <c r="AI28" s="62" t="s">
        <v>44</v>
      </c>
      <c r="AJ28" s="63"/>
      <c r="AK28" s="63"/>
      <c r="AL28" s="63"/>
      <c r="AM28" s="63"/>
      <c r="AN28" s="63"/>
      <c r="AO28" s="63"/>
      <c r="AP28" s="63"/>
      <c r="AQ28" s="63"/>
      <c r="AR28" s="63"/>
      <c r="AS28" s="63"/>
      <c r="AT28" s="63"/>
      <c r="AU28" s="63"/>
      <c r="AV28" s="63"/>
      <c r="AW28" s="63"/>
      <c r="AX28" s="63"/>
      <c r="AY28" s="63"/>
      <c r="AZ28" s="63"/>
      <c r="BA28" s="63"/>
      <c r="BB28" s="63"/>
      <c r="BC28" s="63"/>
      <c r="BD28" s="64"/>
      <c r="BE28" s="281" t="s">
        <v>20</v>
      </c>
      <c r="BF28" s="282"/>
      <c r="BG28" s="282"/>
      <c r="BH28" s="282"/>
      <c r="BI28" s="282"/>
      <c r="BJ28" s="282"/>
      <c r="BK28" s="282"/>
      <c r="BL28" s="282"/>
      <c r="BM28" s="282"/>
      <c r="BN28" s="27"/>
      <c r="BO28" s="27"/>
      <c r="BP28" s="27"/>
      <c r="BQ28" s="27"/>
      <c r="BR28" s="28"/>
      <c r="BS28" s="185" t="str">
        <f>IF(OR(BF30="",BF30="型番"),"",IF(BF30=AO31,"○",""))</f>
        <v/>
      </c>
      <c r="BT28" s="186"/>
      <c r="BU28" s="186"/>
      <c r="BV28" s="186"/>
      <c r="BW28" s="190" t="s">
        <v>76</v>
      </c>
      <c r="BX28" s="186"/>
      <c r="BY28" s="186"/>
      <c r="BZ28" s="187"/>
      <c r="CA28" s="188" t="str">
        <f>IF(BF30="","",IF(NOT(BF30=AO31),"○",""))</f>
        <v/>
      </c>
      <c r="CB28" s="188"/>
      <c r="CC28" s="188"/>
      <c r="CD28" s="155"/>
      <c r="CE28" s="386" t="s">
        <v>39</v>
      </c>
      <c r="CF28" s="385"/>
      <c r="CG28" s="385"/>
      <c r="CH28" s="385"/>
      <c r="CI28" s="385"/>
      <c r="CJ28" s="385"/>
      <c r="CK28" s="385"/>
      <c r="CL28" s="385"/>
      <c r="CM28" s="385"/>
      <c r="CN28" s="385"/>
      <c r="CO28" s="385"/>
      <c r="CP28" s="385"/>
      <c r="CQ28" s="385"/>
      <c r="CR28" s="385"/>
      <c r="CS28" s="385"/>
      <c r="CT28" s="385"/>
      <c r="CZ28" s="5">
        <v>612</v>
      </c>
      <c r="DA28" s="5"/>
      <c r="DB28" s="5"/>
      <c r="DC28" s="5"/>
      <c r="DE28" s="5"/>
      <c r="DF28" s="5">
        <v>11</v>
      </c>
      <c r="DG28" s="5">
        <v>11</v>
      </c>
      <c r="DH28" s="5">
        <v>11</v>
      </c>
    </row>
    <row r="29" spans="5:118" ht="8.15" customHeight="1" x14ac:dyDescent="0.2">
      <c r="E29" s="140"/>
      <c r="F29" s="141"/>
      <c r="G29" s="132"/>
      <c r="H29" s="133"/>
      <c r="I29" s="133"/>
      <c r="J29" s="133"/>
      <c r="K29" s="133"/>
      <c r="L29" s="134"/>
      <c r="M29" s="346"/>
      <c r="N29" s="152"/>
      <c r="O29" s="152"/>
      <c r="P29" s="152"/>
      <c r="Q29" s="152"/>
      <c r="R29" s="152"/>
      <c r="S29" s="152"/>
      <c r="T29" s="152"/>
      <c r="U29" s="152"/>
      <c r="V29" s="152"/>
      <c r="W29" s="152"/>
      <c r="X29" s="152"/>
      <c r="Y29" s="152"/>
      <c r="Z29" s="152"/>
      <c r="AA29" s="152"/>
      <c r="AB29" s="152"/>
      <c r="AC29" s="152"/>
      <c r="AD29" s="152"/>
      <c r="AE29" s="152"/>
      <c r="AF29" s="152"/>
      <c r="AG29" s="152"/>
      <c r="AH29" s="152"/>
      <c r="AI29" s="65"/>
      <c r="AJ29" s="66"/>
      <c r="AK29" s="66"/>
      <c r="AL29" s="66"/>
      <c r="AM29" s="66"/>
      <c r="AN29" s="66"/>
      <c r="AO29" s="66"/>
      <c r="AP29" s="66"/>
      <c r="AQ29" s="66"/>
      <c r="AR29" s="66"/>
      <c r="AS29" s="66"/>
      <c r="AT29" s="66"/>
      <c r="AU29" s="66"/>
      <c r="AV29" s="66"/>
      <c r="AW29" s="66"/>
      <c r="AX29" s="66"/>
      <c r="AY29" s="66"/>
      <c r="AZ29" s="66"/>
      <c r="BA29" s="66"/>
      <c r="BB29" s="66"/>
      <c r="BC29" s="66"/>
      <c r="BD29" s="67"/>
      <c r="BE29" s="100"/>
      <c r="BF29" s="101"/>
      <c r="BG29" s="101"/>
      <c r="BH29" s="101"/>
      <c r="BI29" s="101"/>
      <c r="BJ29" s="101"/>
      <c r="BK29" s="101"/>
      <c r="BL29" s="101"/>
      <c r="BM29" s="101"/>
      <c r="BN29" s="2"/>
      <c r="BO29" s="2"/>
      <c r="BP29" s="2"/>
      <c r="BQ29" s="2"/>
      <c r="BS29" s="154"/>
      <c r="BT29" s="188"/>
      <c r="BU29" s="188"/>
      <c r="BV29" s="188"/>
      <c r="BW29" s="191"/>
      <c r="BX29" s="188"/>
      <c r="BY29" s="188"/>
      <c r="BZ29" s="189"/>
      <c r="CA29" s="188"/>
      <c r="CB29" s="188"/>
      <c r="CC29" s="188"/>
      <c r="CD29" s="155"/>
      <c r="CE29" s="386"/>
      <c r="CF29" s="385"/>
      <c r="CG29" s="385"/>
      <c r="CH29" s="385"/>
      <c r="CI29" s="385"/>
      <c r="CJ29" s="385"/>
      <c r="CK29" s="385"/>
      <c r="CL29" s="385"/>
      <c r="CM29" s="385"/>
      <c r="CN29" s="385"/>
      <c r="CO29" s="385"/>
      <c r="CP29" s="385"/>
      <c r="CQ29" s="385"/>
      <c r="CR29" s="385"/>
      <c r="CS29" s="385"/>
      <c r="CT29" s="385"/>
      <c r="DE29" s="5"/>
      <c r="DF29" s="5">
        <v>12</v>
      </c>
      <c r="DG29" s="5">
        <v>12</v>
      </c>
      <c r="DH29" s="5">
        <v>12</v>
      </c>
    </row>
    <row r="30" spans="5:118" ht="8.15" customHeight="1" x14ac:dyDescent="0.2">
      <c r="E30" s="140"/>
      <c r="F30" s="141"/>
      <c r="G30" s="132"/>
      <c r="H30" s="133"/>
      <c r="I30" s="133"/>
      <c r="J30" s="133"/>
      <c r="K30" s="133"/>
      <c r="L30" s="134"/>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65"/>
      <c r="AJ30" s="66"/>
      <c r="AK30" s="66"/>
      <c r="AL30" s="66"/>
      <c r="AM30" s="66"/>
      <c r="AN30" s="66"/>
      <c r="AO30" s="66"/>
      <c r="AP30" s="66"/>
      <c r="AQ30" s="66"/>
      <c r="AR30" s="66"/>
      <c r="AS30" s="66"/>
      <c r="AT30" s="66"/>
      <c r="AU30" s="66"/>
      <c r="AV30" s="66"/>
      <c r="AW30" s="66"/>
      <c r="AX30" s="66"/>
      <c r="AY30" s="66"/>
      <c r="AZ30" s="66"/>
      <c r="BA30" s="66"/>
      <c r="BB30" s="66"/>
      <c r="BC30" s="66"/>
      <c r="BD30" s="67"/>
      <c r="BE30" s="2"/>
      <c r="BF30" s="238"/>
      <c r="BG30" s="238"/>
      <c r="BH30" s="238"/>
      <c r="BI30" s="238"/>
      <c r="BJ30" s="238"/>
      <c r="BK30" s="238"/>
      <c r="BL30" s="238"/>
      <c r="BM30" s="238"/>
      <c r="BN30" s="238"/>
      <c r="BO30" s="238"/>
      <c r="BP30" s="238"/>
      <c r="BQ30" s="238"/>
      <c r="BS30" s="154"/>
      <c r="BT30" s="188"/>
      <c r="BU30" s="188"/>
      <c r="BV30" s="188"/>
      <c r="BW30" s="191"/>
      <c r="BX30" s="188"/>
      <c r="BY30" s="188"/>
      <c r="BZ30" s="189"/>
      <c r="CA30" s="188"/>
      <c r="CB30" s="188"/>
      <c r="CC30" s="188"/>
      <c r="CD30" s="155"/>
      <c r="CE30" s="385"/>
      <c r="CF30" s="385"/>
      <c r="CG30" s="385"/>
      <c r="CH30" s="385"/>
      <c r="CI30" s="385"/>
      <c r="CJ30" s="385"/>
      <c r="CK30" s="385"/>
      <c r="CL30" s="385"/>
      <c r="CM30" s="385"/>
      <c r="CN30" s="385"/>
      <c r="CO30" s="385"/>
      <c r="CP30" s="385"/>
      <c r="CQ30" s="385"/>
      <c r="CR30" s="385"/>
      <c r="CS30" s="385"/>
      <c r="CT30" s="385"/>
      <c r="DE30" s="5"/>
      <c r="DF30" s="5">
        <v>13</v>
      </c>
      <c r="DG30" s="5"/>
      <c r="DH30" s="5">
        <v>13</v>
      </c>
    </row>
    <row r="31" spans="5:118" ht="8.15" customHeight="1" x14ac:dyDescent="0.2">
      <c r="E31" s="140"/>
      <c r="F31" s="141"/>
      <c r="G31" s="132"/>
      <c r="H31" s="133"/>
      <c r="I31" s="133"/>
      <c r="J31" s="133"/>
      <c r="K31" s="133"/>
      <c r="L31" s="134"/>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00" t="s">
        <v>62</v>
      </c>
      <c r="AJ31" s="101"/>
      <c r="AK31" s="101"/>
      <c r="AL31" s="101"/>
      <c r="AM31" s="101"/>
      <c r="AN31" s="101"/>
      <c r="AO31" s="101" t="str">
        <f>IF(OR(AH5="",AH5="認定番号"),"?",VLOOKUP(AH5,DJ17:DM22,3,FALSE))</f>
        <v>?</v>
      </c>
      <c r="AP31" s="101"/>
      <c r="AQ31" s="101"/>
      <c r="AR31" s="101"/>
      <c r="AS31" s="101"/>
      <c r="AT31" s="101"/>
      <c r="AU31" s="101"/>
      <c r="AV31" s="101"/>
      <c r="AW31" s="101"/>
      <c r="AX31" s="101"/>
      <c r="AY31" s="101"/>
      <c r="AZ31" s="101"/>
      <c r="BA31" s="101"/>
      <c r="BB31" s="29"/>
      <c r="BC31" s="29"/>
      <c r="BD31" s="30"/>
      <c r="BE31" s="2"/>
      <c r="BF31" s="239"/>
      <c r="BG31" s="239"/>
      <c r="BH31" s="239"/>
      <c r="BI31" s="239"/>
      <c r="BJ31" s="239"/>
      <c r="BK31" s="239"/>
      <c r="BL31" s="239"/>
      <c r="BM31" s="239"/>
      <c r="BN31" s="239"/>
      <c r="BO31" s="239"/>
      <c r="BP31" s="239"/>
      <c r="BQ31" s="239"/>
      <c r="BR31" s="2"/>
      <c r="BS31" s="154"/>
      <c r="BT31" s="188"/>
      <c r="BU31" s="188"/>
      <c r="BV31" s="188"/>
      <c r="BW31" s="191"/>
      <c r="BX31" s="188"/>
      <c r="BY31" s="188"/>
      <c r="BZ31" s="189"/>
      <c r="CA31" s="188"/>
      <c r="CB31" s="188"/>
      <c r="CC31" s="188"/>
      <c r="CD31" s="155"/>
      <c r="CE31" s="385"/>
      <c r="CF31" s="385"/>
      <c r="CG31" s="385"/>
      <c r="CH31" s="385"/>
      <c r="CI31" s="385"/>
      <c r="CJ31" s="385"/>
      <c r="CK31" s="385"/>
      <c r="CL31" s="385"/>
      <c r="CM31" s="385"/>
      <c r="CN31" s="385"/>
      <c r="CO31" s="385"/>
      <c r="CP31" s="385"/>
      <c r="CQ31" s="385"/>
      <c r="CR31" s="385"/>
      <c r="CS31" s="385"/>
      <c r="CT31" s="385"/>
      <c r="DE31" s="5"/>
      <c r="DF31" s="5">
        <v>14</v>
      </c>
      <c r="DG31" s="5"/>
      <c r="DH31" s="5">
        <v>14</v>
      </c>
    </row>
    <row r="32" spans="5:118" ht="8.15" customHeight="1" x14ac:dyDescent="0.2">
      <c r="E32" s="142"/>
      <c r="F32" s="143"/>
      <c r="G32" s="135"/>
      <c r="H32" s="136"/>
      <c r="I32" s="136"/>
      <c r="J32" s="136"/>
      <c r="K32" s="136"/>
      <c r="L32" s="137"/>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103"/>
      <c r="AJ32" s="104"/>
      <c r="AK32" s="104"/>
      <c r="AL32" s="104"/>
      <c r="AM32" s="104"/>
      <c r="AN32" s="104"/>
      <c r="AO32" s="104"/>
      <c r="AP32" s="104"/>
      <c r="AQ32" s="104"/>
      <c r="AR32" s="104"/>
      <c r="AS32" s="104"/>
      <c r="AT32" s="104"/>
      <c r="AU32" s="104"/>
      <c r="AV32" s="104"/>
      <c r="AW32" s="104"/>
      <c r="AX32" s="104"/>
      <c r="AY32" s="104"/>
      <c r="AZ32" s="104"/>
      <c r="BA32" s="104"/>
      <c r="BB32" s="31"/>
      <c r="BC32" s="31"/>
      <c r="BD32" s="32"/>
      <c r="BE32" s="26"/>
      <c r="BF32" s="26"/>
      <c r="BG32" s="26"/>
      <c r="BH32" s="26"/>
      <c r="BI32" s="26"/>
      <c r="BJ32" s="26"/>
      <c r="BK32" s="26"/>
      <c r="BL32" s="26"/>
      <c r="BM32" s="26"/>
      <c r="BN32" s="33"/>
      <c r="BO32" s="33"/>
      <c r="BP32" s="33"/>
      <c r="BQ32" s="34"/>
      <c r="BR32" s="34"/>
      <c r="BS32" s="156"/>
      <c r="BT32" s="193"/>
      <c r="BU32" s="193"/>
      <c r="BV32" s="193"/>
      <c r="BW32" s="192"/>
      <c r="BX32" s="193"/>
      <c r="BY32" s="193"/>
      <c r="BZ32" s="194"/>
      <c r="CA32" s="193"/>
      <c r="CB32" s="193"/>
      <c r="CC32" s="193"/>
      <c r="CD32" s="157"/>
      <c r="CE32" s="385"/>
      <c r="CF32" s="385"/>
      <c r="CG32" s="385"/>
      <c r="CH32" s="385"/>
      <c r="CI32" s="385"/>
      <c r="CJ32" s="385"/>
      <c r="CK32" s="385"/>
      <c r="CL32" s="385"/>
      <c r="CM32" s="385"/>
      <c r="CN32" s="385"/>
      <c r="CO32" s="385"/>
      <c r="CP32" s="385"/>
      <c r="CQ32" s="385"/>
      <c r="CR32" s="385"/>
      <c r="CS32" s="385"/>
      <c r="CT32" s="385"/>
      <c r="CZ32" s="5">
        <v>622</v>
      </c>
      <c r="DA32" s="5"/>
      <c r="DB32" s="5" t="s">
        <v>150</v>
      </c>
      <c r="DC32" s="5">
        <v>960</v>
      </c>
      <c r="DE32" s="5"/>
      <c r="DF32" s="5">
        <v>15</v>
      </c>
      <c r="DG32" s="5"/>
      <c r="DH32" s="5">
        <v>15</v>
      </c>
    </row>
    <row r="33" spans="5:112" ht="8.15" customHeight="1" x14ac:dyDescent="0.2">
      <c r="E33" s="138" t="s">
        <v>22</v>
      </c>
      <c r="F33" s="153"/>
      <c r="G33" s="129" t="s">
        <v>12</v>
      </c>
      <c r="H33" s="158"/>
      <c r="I33" s="158"/>
      <c r="J33" s="158"/>
      <c r="K33" s="158"/>
      <c r="L33" s="159"/>
      <c r="M33" s="151" t="s">
        <v>7</v>
      </c>
      <c r="N33" s="166"/>
      <c r="O33" s="166"/>
      <c r="P33" s="166"/>
      <c r="Q33" s="166"/>
      <c r="R33" s="166"/>
      <c r="S33" s="166"/>
      <c r="T33" s="166"/>
      <c r="U33" s="166"/>
      <c r="V33" s="150" t="s">
        <v>15</v>
      </c>
      <c r="W33" s="151"/>
      <c r="X33" s="151"/>
      <c r="Y33" s="151"/>
      <c r="Z33" s="151"/>
      <c r="AA33" s="151"/>
      <c r="AB33" s="151"/>
      <c r="AC33" s="151"/>
      <c r="AD33" s="151"/>
      <c r="AE33" s="151"/>
      <c r="AF33" s="151"/>
      <c r="AG33" s="151"/>
      <c r="AH33" s="151"/>
      <c r="AI33" s="151" t="s">
        <v>95</v>
      </c>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66"/>
      <c r="BF33" s="166"/>
      <c r="BG33" s="166"/>
      <c r="BH33" s="166"/>
      <c r="BI33" s="166"/>
      <c r="BJ33" s="166"/>
      <c r="BK33" s="166"/>
      <c r="BL33" s="166"/>
      <c r="BM33" s="166"/>
      <c r="BN33" s="166"/>
      <c r="BO33" s="166"/>
      <c r="BP33" s="166"/>
      <c r="BQ33" s="166"/>
      <c r="BR33" s="166"/>
      <c r="BS33" s="261"/>
      <c r="BT33" s="261"/>
      <c r="BU33" s="261"/>
      <c r="BV33" s="262"/>
      <c r="BW33" s="231" t="s">
        <v>76</v>
      </c>
      <c r="BX33" s="232"/>
      <c r="BY33" s="232"/>
      <c r="BZ33" s="233"/>
      <c r="CA33" s="272"/>
      <c r="CB33" s="272"/>
      <c r="CC33" s="272"/>
      <c r="CD33" s="273"/>
      <c r="CE33" s="385" t="s">
        <v>38</v>
      </c>
      <c r="CF33" s="385"/>
      <c r="CG33" s="385"/>
      <c r="CH33" s="385"/>
      <c r="CI33" s="385"/>
      <c r="CJ33" s="385"/>
      <c r="CK33" s="385"/>
      <c r="CL33" s="385"/>
      <c r="CM33" s="385"/>
      <c r="CN33" s="385"/>
      <c r="CO33" s="385"/>
      <c r="CP33" s="385"/>
      <c r="CQ33" s="385"/>
      <c r="CR33" s="385"/>
      <c r="CS33" s="385"/>
      <c r="CT33" s="385"/>
      <c r="CZ33" s="5">
        <v>104</v>
      </c>
      <c r="DA33" s="5"/>
      <c r="DB33" s="5" t="s">
        <v>151</v>
      </c>
      <c r="DC33" s="5">
        <v>1520</v>
      </c>
      <c r="DE33" s="5"/>
      <c r="DF33" s="5">
        <v>16</v>
      </c>
      <c r="DG33" s="5"/>
      <c r="DH33" s="5">
        <v>16</v>
      </c>
    </row>
    <row r="34" spans="5:112" ht="8.15" customHeight="1" x14ac:dyDescent="0.2">
      <c r="E34" s="154"/>
      <c r="F34" s="155"/>
      <c r="G34" s="160"/>
      <c r="H34" s="161"/>
      <c r="I34" s="161"/>
      <c r="J34" s="161"/>
      <c r="K34" s="161"/>
      <c r="L34" s="162"/>
      <c r="M34" s="167"/>
      <c r="N34" s="167"/>
      <c r="O34" s="167"/>
      <c r="P34" s="167"/>
      <c r="Q34" s="167"/>
      <c r="R34" s="167"/>
      <c r="S34" s="167"/>
      <c r="T34" s="167"/>
      <c r="U34" s="167"/>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67"/>
      <c r="BF34" s="167"/>
      <c r="BG34" s="167"/>
      <c r="BH34" s="167"/>
      <c r="BI34" s="167"/>
      <c r="BJ34" s="167"/>
      <c r="BK34" s="167"/>
      <c r="BL34" s="167"/>
      <c r="BM34" s="167"/>
      <c r="BN34" s="167"/>
      <c r="BO34" s="167"/>
      <c r="BP34" s="167"/>
      <c r="BQ34" s="167"/>
      <c r="BR34" s="167"/>
      <c r="BS34" s="263"/>
      <c r="BT34" s="263"/>
      <c r="BU34" s="263"/>
      <c r="BV34" s="264"/>
      <c r="BW34" s="234"/>
      <c r="BX34" s="235"/>
      <c r="BY34" s="235"/>
      <c r="BZ34" s="236"/>
      <c r="CA34" s="77"/>
      <c r="CB34" s="77"/>
      <c r="CC34" s="77"/>
      <c r="CD34" s="78"/>
      <c r="CE34" s="385"/>
      <c r="CF34" s="385"/>
      <c r="CG34" s="385"/>
      <c r="CH34" s="385"/>
      <c r="CI34" s="385"/>
      <c r="CJ34" s="385"/>
      <c r="CK34" s="385"/>
      <c r="CL34" s="385"/>
      <c r="CM34" s="385"/>
      <c r="CN34" s="385"/>
      <c r="CO34" s="385"/>
      <c r="CP34" s="385"/>
      <c r="CQ34" s="385"/>
      <c r="CR34" s="385"/>
      <c r="CS34" s="385"/>
      <c r="CT34" s="385"/>
      <c r="CZ34" s="5">
        <v>204</v>
      </c>
      <c r="DA34" s="5"/>
      <c r="DB34" s="5" t="s">
        <v>152</v>
      </c>
      <c r="DC34" s="5">
        <v>3020</v>
      </c>
      <c r="DE34" s="5"/>
      <c r="DF34" s="5">
        <v>17</v>
      </c>
      <c r="DG34" s="5"/>
      <c r="DH34" s="5">
        <v>17</v>
      </c>
    </row>
    <row r="35" spans="5:112" ht="8.15" customHeight="1" x14ac:dyDescent="0.2">
      <c r="E35" s="154"/>
      <c r="F35" s="155"/>
      <c r="G35" s="160"/>
      <c r="H35" s="161"/>
      <c r="I35" s="161"/>
      <c r="J35" s="161"/>
      <c r="K35" s="161"/>
      <c r="L35" s="162"/>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67"/>
      <c r="BF35" s="167"/>
      <c r="BG35" s="167"/>
      <c r="BH35" s="167"/>
      <c r="BI35" s="167"/>
      <c r="BJ35" s="167"/>
      <c r="BK35" s="167"/>
      <c r="BL35" s="167"/>
      <c r="BM35" s="167"/>
      <c r="BN35" s="167"/>
      <c r="BO35" s="167"/>
      <c r="BP35" s="167"/>
      <c r="BQ35" s="167"/>
      <c r="BR35" s="167"/>
      <c r="BS35" s="263"/>
      <c r="BT35" s="263"/>
      <c r="BU35" s="263"/>
      <c r="BV35" s="264"/>
      <c r="BW35" s="234"/>
      <c r="BX35" s="235"/>
      <c r="BY35" s="235"/>
      <c r="BZ35" s="236"/>
      <c r="CA35" s="274"/>
      <c r="CB35" s="274"/>
      <c r="CC35" s="274"/>
      <c r="CD35" s="275"/>
      <c r="CE35" s="385"/>
      <c r="CF35" s="385"/>
      <c r="CG35" s="385"/>
      <c r="CH35" s="385"/>
      <c r="CI35" s="385"/>
      <c r="CJ35" s="385"/>
      <c r="CK35" s="385"/>
      <c r="CL35" s="385"/>
      <c r="CM35" s="385"/>
      <c r="CN35" s="385"/>
      <c r="CO35" s="385"/>
      <c r="CP35" s="385"/>
      <c r="CQ35" s="385"/>
      <c r="CR35" s="385"/>
      <c r="CS35" s="385"/>
      <c r="CT35" s="385"/>
      <c r="CZ35" s="5">
        <v>304</v>
      </c>
      <c r="DA35" s="5"/>
      <c r="DB35" s="5" t="s">
        <v>153</v>
      </c>
      <c r="DC35" s="5">
        <v>3960</v>
      </c>
      <c r="DE35" s="5"/>
      <c r="DF35" s="5">
        <v>18</v>
      </c>
      <c r="DG35" s="5"/>
      <c r="DH35" s="5">
        <v>18</v>
      </c>
    </row>
    <row r="36" spans="5:112" ht="8.15" customHeight="1" x14ac:dyDescent="0.2">
      <c r="E36" s="154"/>
      <c r="F36" s="155"/>
      <c r="G36" s="160"/>
      <c r="H36" s="161"/>
      <c r="I36" s="161"/>
      <c r="J36" s="161"/>
      <c r="K36" s="161"/>
      <c r="L36" s="162"/>
      <c r="M36" s="168" t="s">
        <v>11</v>
      </c>
      <c r="N36" s="169"/>
      <c r="O36" s="169"/>
      <c r="P36" s="169"/>
      <c r="Q36" s="169"/>
      <c r="R36" s="169"/>
      <c r="S36" s="169"/>
      <c r="T36" s="169"/>
      <c r="U36" s="170"/>
      <c r="V36" s="63" t="s">
        <v>90</v>
      </c>
      <c r="W36" s="169"/>
      <c r="X36" s="169"/>
      <c r="Y36" s="169"/>
      <c r="Z36" s="169"/>
      <c r="AA36" s="169"/>
      <c r="AB36" s="169"/>
      <c r="AC36" s="169"/>
      <c r="AD36" s="169"/>
      <c r="AE36" s="169"/>
      <c r="AF36" s="169"/>
      <c r="AG36" s="169"/>
      <c r="AH36" s="169"/>
      <c r="AI36" s="168" t="s">
        <v>21</v>
      </c>
      <c r="AJ36" s="169"/>
      <c r="AK36" s="169"/>
      <c r="AL36" s="169"/>
      <c r="AM36" s="169"/>
      <c r="AN36" s="169"/>
      <c r="AO36" s="169"/>
      <c r="AP36" s="169"/>
      <c r="AQ36" s="169"/>
      <c r="AR36" s="169"/>
      <c r="AS36" s="169"/>
      <c r="AT36" s="169"/>
      <c r="AU36" s="169"/>
      <c r="AV36" s="169"/>
      <c r="AW36" s="169"/>
      <c r="AX36" s="169"/>
      <c r="AY36" s="169"/>
      <c r="AZ36" s="169"/>
      <c r="BA36" s="169"/>
      <c r="BB36" s="169"/>
      <c r="BC36" s="169"/>
      <c r="BD36" s="170"/>
      <c r="BE36" s="35"/>
      <c r="BF36" s="28"/>
      <c r="BG36" s="28"/>
      <c r="BH36" s="28"/>
      <c r="BI36" s="28"/>
      <c r="BJ36" s="28"/>
      <c r="BK36" s="28"/>
      <c r="BL36" s="28"/>
      <c r="BM36" s="28"/>
      <c r="BN36" s="28"/>
      <c r="BO36" s="28"/>
      <c r="BP36" s="28"/>
      <c r="BQ36" s="28"/>
      <c r="BR36" s="36"/>
      <c r="BS36" s="185" t="str">
        <f>IF($BI$38="","",IF($BI$38&gt;=890,"○",""))</f>
        <v/>
      </c>
      <c r="BT36" s="186"/>
      <c r="BU36" s="186"/>
      <c r="BV36" s="186"/>
      <c r="BW36" s="190" t="s">
        <v>76</v>
      </c>
      <c r="BX36" s="186"/>
      <c r="BY36" s="186"/>
      <c r="BZ36" s="187"/>
      <c r="CA36" s="188" t="str">
        <f>IF(BI38="","",IF(BI38&lt;890,"○",""))</f>
        <v/>
      </c>
      <c r="CB36" s="188"/>
      <c r="CC36" s="188"/>
      <c r="CD36" s="155"/>
      <c r="CE36" s="386" t="s">
        <v>40</v>
      </c>
      <c r="CF36" s="385"/>
      <c r="CG36" s="385"/>
      <c r="CH36" s="385"/>
      <c r="CI36" s="385"/>
      <c r="CJ36" s="385"/>
      <c r="CK36" s="385"/>
      <c r="CL36" s="385"/>
      <c r="CM36" s="385"/>
      <c r="CN36" s="385"/>
      <c r="CO36" s="385"/>
      <c r="CP36" s="385"/>
      <c r="CQ36" s="385"/>
      <c r="CR36" s="385"/>
      <c r="CS36" s="385"/>
      <c r="CT36" s="385"/>
      <c r="CZ36" s="5">
        <v>404</v>
      </c>
      <c r="DA36" s="5"/>
      <c r="DB36" s="5"/>
      <c r="DC36" s="5"/>
      <c r="DE36" s="5"/>
      <c r="DF36" s="5">
        <v>19</v>
      </c>
      <c r="DG36" s="5"/>
      <c r="DH36" s="5">
        <v>19</v>
      </c>
    </row>
    <row r="37" spans="5:112" ht="8.15" customHeight="1" x14ac:dyDescent="0.2">
      <c r="E37" s="154"/>
      <c r="F37" s="155"/>
      <c r="G37" s="160"/>
      <c r="H37" s="161"/>
      <c r="I37" s="161"/>
      <c r="J37" s="161"/>
      <c r="K37" s="161"/>
      <c r="L37" s="162"/>
      <c r="M37" s="171"/>
      <c r="N37" s="172"/>
      <c r="O37" s="172"/>
      <c r="P37" s="172"/>
      <c r="Q37" s="172"/>
      <c r="R37" s="172"/>
      <c r="S37" s="172"/>
      <c r="T37" s="172"/>
      <c r="U37" s="173"/>
      <c r="V37" s="172"/>
      <c r="W37" s="172"/>
      <c r="X37" s="172"/>
      <c r="Y37" s="172"/>
      <c r="Z37" s="172"/>
      <c r="AA37" s="172"/>
      <c r="AB37" s="172"/>
      <c r="AC37" s="172"/>
      <c r="AD37" s="172"/>
      <c r="AE37" s="172"/>
      <c r="AF37" s="172"/>
      <c r="AG37" s="172"/>
      <c r="AH37" s="172"/>
      <c r="AI37" s="171"/>
      <c r="AJ37" s="172"/>
      <c r="AK37" s="172"/>
      <c r="AL37" s="172"/>
      <c r="AM37" s="172"/>
      <c r="AN37" s="172"/>
      <c r="AO37" s="172"/>
      <c r="AP37" s="172"/>
      <c r="AQ37" s="172"/>
      <c r="AR37" s="172"/>
      <c r="AS37" s="172"/>
      <c r="AT37" s="172"/>
      <c r="AU37" s="172"/>
      <c r="AV37" s="172"/>
      <c r="AW37" s="172"/>
      <c r="AX37" s="172"/>
      <c r="AY37" s="172"/>
      <c r="AZ37" s="172"/>
      <c r="BA37" s="172"/>
      <c r="BB37" s="172"/>
      <c r="BC37" s="172"/>
      <c r="BD37" s="173"/>
      <c r="BE37" s="37"/>
      <c r="BR37" s="38"/>
      <c r="BS37" s="154"/>
      <c r="BT37" s="188"/>
      <c r="BU37" s="188"/>
      <c r="BV37" s="188"/>
      <c r="BW37" s="191"/>
      <c r="BX37" s="188"/>
      <c r="BY37" s="188"/>
      <c r="BZ37" s="189"/>
      <c r="CA37" s="188"/>
      <c r="CB37" s="188"/>
      <c r="CC37" s="188"/>
      <c r="CD37" s="155"/>
      <c r="CE37" s="385"/>
      <c r="CF37" s="385"/>
      <c r="CG37" s="385"/>
      <c r="CH37" s="385"/>
      <c r="CI37" s="385"/>
      <c r="CJ37" s="385"/>
      <c r="CK37" s="385"/>
      <c r="CL37" s="385"/>
      <c r="CM37" s="385"/>
      <c r="CN37" s="385"/>
      <c r="CO37" s="385"/>
      <c r="CP37" s="385"/>
      <c r="CQ37" s="385"/>
      <c r="CR37" s="385"/>
      <c r="CS37" s="385"/>
      <c r="CT37" s="385"/>
      <c r="CZ37" s="5">
        <v>512</v>
      </c>
      <c r="DA37" s="5"/>
      <c r="DB37" s="5"/>
      <c r="DC37" s="5"/>
      <c r="DE37" s="5"/>
      <c r="DF37" s="5">
        <v>20</v>
      </c>
      <c r="DG37" s="5"/>
      <c r="DH37" s="5">
        <v>20</v>
      </c>
    </row>
    <row r="38" spans="5:112" ht="8.15" customHeight="1" x14ac:dyDescent="0.2">
      <c r="E38" s="154"/>
      <c r="F38" s="155"/>
      <c r="G38" s="160"/>
      <c r="H38" s="161"/>
      <c r="I38" s="161"/>
      <c r="J38" s="161"/>
      <c r="K38" s="161"/>
      <c r="L38" s="162"/>
      <c r="M38" s="171"/>
      <c r="N38" s="172"/>
      <c r="O38" s="172"/>
      <c r="P38" s="172"/>
      <c r="Q38" s="172"/>
      <c r="R38" s="172"/>
      <c r="S38" s="172"/>
      <c r="T38" s="172"/>
      <c r="U38" s="173"/>
      <c r="V38" s="172"/>
      <c r="W38" s="172"/>
      <c r="X38" s="172"/>
      <c r="Y38" s="172"/>
      <c r="Z38" s="172"/>
      <c r="AA38" s="172"/>
      <c r="AB38" s="172"/>
      <c r="AC38" s="172"/>
      <c r="AD38" s="172"/>
      <c r="AE38" s="172"/>
      <c r="AF38" s="172"/>
      <c r="AG38" s="172"/>
      <c r="AH38" s="172"/>
      <c r="AI38" s="100" t="s">
        <v>78</v>
      </c>
      <c r="AJ38" s="101"/>
      <c r="AK38" s="101"/>
      <c r="AL38" s="101"/>
      <c r="AM38" s="101"/>
      <c r="AN38" s="101"/>
      <c r="AO38" s="101"/>
      <c r="AP38" s="101"/>
      <c r="AQ38" s="101"/>
      <c r="AR38" s="101"/>
      <c r="AS38" s="101"/>
      <c r="AT38" s="101"/>
      <c r="AU38" s="101"/>
      <c r="AV38" s="101"/>
      <c r="AW38" s="101"/>
      <c r="AX38" s="101"/>
      <c r="AY38" s="101"/>
      <c r="AZ38" s="101"/>
      <c r="BA38" s="101"/>
      <c r="BB38" s="101"/>
      <c r="BC38" s="101"/>
      <c r="BD38" s="102"/>
      <c r="BE38" s="37"/>
      <c r="BH38" s="39"/>
      <c r="BI38" s="337"/>
      <c r="BJ38" s="365"/>
      <c r="BK38" s="365"/>
      <c r="BL38" s="365"/>
      <c r="BM38" s="365"/>
      <c r="BN38" s="296" t="s">
        <v>35</v>
      </c>
      <c r="BO38" s="367"/>
      <c r="BP38" s="367"/>
      <c r="BQ38" s="367"/>
      <c r="BR38" s="38"/>
      <c r="BS38" s="154"/>
      <c r="BT38" s="188"/>
      <c r="BU38" s="188"/>
      <c r="BV38" s="188"/>
      <c r="BW38" s="191"/>
      <c r="BX38" s="188"/>
      <c r="BY38" s="188"/>
      <c r="BZ38" s="189"/>
      <c r="CA38" s="188"/>
      <c r="CB38" s="188"/>
      <c r="CC38" s="188"/>
      <c r="CD38" s="155"/>
      <c r="CE38" s="385"/>
      <c r="CF38" s="385"/>
      <c r="CG38" s="385"/>
      <c r="CH38" s="385"/>
      <c r="CI38" s="385"/>
      <c r="CJ38" s="385"/>
      <c r="CK38" s="385"/>
      <c r="CL38" s="385"/>
      <c r="CM38" s="385"/>
      <c r="CN38" s="385"/>
      <c r="CO38" s="385"/>
      <c r="CP38" s="385"/>
      <c r="CQ38" s="385"/>
      <c r="CR38" s="385"/>
      <c r="CS38" s="385"/>
      <c r="CT38" s="385"/>
      <c r="CZ38" s="5">
        <v>612</v>
      </c>
      <c r="DA38" s="5" t="s">
        <v>33</v>
      </c>
      <c r="DB38" s="5"/>
      <c r="DC38" s="5"/>
      <c r="DE38" s="5"/>
      <c r="DF38" s="5">
        <v>21</v>
      </c>
      <c r="DG38" s="5"/>
      <c r="DH38" s="5">
        <v>21</v>
      </c>
    </row>
    <row r="39" spans="5:112" ht="8.15" customHeight="1" x14ac:dyDescent="0.2">
      <c r="E39" s="154"/>
      <c r="F39" s="155"/>
      <c r="G39" s="160"/>
      <c r="H39" s="161"/>
      <c r="I39" s="161"/>
      <c r="J39" s="161"/>
      <c r="K39" s="161"/>
      <c r="L39" s="162"/>
      <c r="M39" s="171"/>
      <c r="N39" s="172"/>
      <c r="O39" s="172"/>
      <c r="P39" s="172"/>
      <c r="Q39" s="172"/>
      <c r="R39" s="172"/>
      <c r="S39" s="172"/>
      <c r="T39" s="172"/>
      <c r="U39" s="173"/>
      <c r="V39" s="172"/>
      <c r="W39" s="172"/>
      <c r="X39" s="172"/>
      <c r="Y39" s="172"/>
      <c r="Z39" s="172"/>
      <c r="AA39" s="172"/>
      <c r="AB39" s="172"/>
      <c r="AC39" s="172"/>
      <c r="AD39" s="172"/>
      <c r="AE39" s="172"/>
      <c r="AF39" s="172"/>
      <c r="AG39" s="172"/>
      <c r="AH39" s="172"/>
      <c r="AI39" s="359"/>
      <c r="AJ39" s="360"/>
      <c r="AK39" s="360"/>
      <c r="AL39" s="360"/>
      <c r="AM39" s="360"/>
      <c r="AN39" s="360"/>
      <c r="AO39" s="360"/>
      <c r="AP39" s="360"/>
      <c r="AQ39" s="360"/>
      <c r="AR39" s="360"/>
      <c r="AS39" s="360"/>
      <c r="AT39" s="360"/>
      <c r="AU39" s="360"/>
      <c r="AV39" s="360"/>
      <c r="AW39" s="360"/>
      <c r="AX39" s="360"/>
      <c r="AY39" s="360"/>
      <c r="AZ39" s="360"/>
      <c r="BA39" s="360"/>
      <c r="BB39" s="360"/>
      <c r="BC39" s="360"/>
      <c r="BD39" s="361"/>
      <c r="BE39" s="37"/>
      <c r="BG39" s="39"/>
      <c r="BH39" s="39"/>
      <c r="BI39" s="366"/>
      <c r="BJ39" s="366"/>
      <c r="BK39" s="366"/>
      <c r="BL39" s="366"/>
      <c r="BM39" s="366"/>
      <c r="BN39" s="367"/>
      <c r="BO39" s="367"/>
      <c r="BP39" s="367"/>
      <c r="BQ39" s="367"/>
      <c r="BR39" s="38"/>
      <c r="BS39" s="154"/>
      <c r="BT39" s="188"/>
      <c r="BU39" s="188"/>
      <c r="BV39" s="188"/>
      <c r="BW39" s="191"/>
      <c r="BX39" s="188"/>
      <c r="BY39" s="188"/>
      <c r="BZ39" s="189"/>
      <c r="CA39" s="188"/>
      <c r="CB39" s="188"/>
      <c r="CC39" s="188"/>
      <c r="CD39" s="155"/>
      <c r="CE39" s="385"/>
      <c r="CF39" s="385"/>
      <c r="CG39" s="385"/>
      <c r="CH39" s="385"/>
      <c r="CI39" s="385"/>
      <c r="CJ39" s="385"/>
      <c r="CK39" s="385"/>
      <c r="CL39" s="385"/>
      <c r="CM39" s="385"/>
      <c r="CN39" s="385"/>
      <c r="CO39" s="385"/>
      <c r="CP39" s="385"/>
      <c r="CQ39" s="385"/>
      <c r="CR39" s="385"/>
      <c r="CS39" s="385"/>
      <c r="CT39" s="385"/>
      <c r="DE39" s="5"/>
      <c r="DF39" s="5">
        <v>22</v>
      </c>
      <c r="DG39" s="5"/>
      <c r="DH39" s="5">
        <v>22</v>
      </c>
    </row>
    <row r="40" spans="5:112" ht="8.15" customHeight="1" x14ac:dyDescent="0.2">
      <c r="E40" s="156"/>
      <c r="F40" s="157"/>
      <c r="G40" s="163"/>
      <c r="H40" s="164"/>
      <c r="I40" s="164"/>
      <c r="J40" s="164"/>
      <c r="K40" s="164"/>
      <c r="L40" s="165"/>
      <c r="M40" s="174"/>
      <c r="N40" s="175"/>
      <c r="O40" s="175"/>
      <c r="P40" s="175"/>
      <c r="Q40" s="175"/>
      <c r="R40" s="175"/>
      <c r="S40" s="175"/>
      <c r="T40" s="175"/>
      <c r="U40" s="176"/>
      <c r="V40" s="175"/>
      <c r="W40" s="175"/>
      <c r="X40" s="175"/>
      <c r="Y40" s="175"/>
      <c r="Z40" s="175"/>
      <c r="AA40" s="175"/>
      <c r="AB40" s="175"/>
      <c r="AC40" s="175"/>
      <c r="AD40" s="175"/>
      <c r="AE40" s="175"/>
      <c r="AF40" s="175"/>
      <c r="AG40" s="175"/>
      <c r="AH40" s="175"/>
      <c r="AI40" s="362"/>
      <c r="AJ40" s="363"/>
      <c r="AK40" s="363"/>
      <c r="AL40" s="363"/>
      <c r="AM40" s="363"/>
      <c r="AN40" s="363"/>
      <c r="AO40" s="363"/>
      <c r="AP40" s="363"/>
      <c r="AQ40" s="363"/>
      <c r="AR40" s="363"/>
      <c r="AS40" s="363"/>
      <c r="AT40" s="363"/>
      <c r="AU40" s="363"/>
      <c r="AV40" s="363"/>
      <c r="AW40" s="363"/>
      <c r="AX40" s="363"/>
      <c r="AY40" s="363"/>
      <c r="AZ40" s="363"/>
      <c r="BA40" s="363"/>
      <c r="BB40" s="363"/>
      <c r="BC40" s="363"/>
      <c r="BD40" s="364"/>
      <c r="BE40" s="40"/>
      <c r="BF40" s="26"/>
      <c r="BG40" s="26"/>
      <c r="BH40" s="26"/>
      <c r="BI40" s="368"/>
      <c r="BJ40" s="368"/>
      <c r="BK40" s="368"/>
      <c r="BL40" s="368"/>
      <c r="BM40" s="368"/>
      <c r="BN40" s="368"/>
      <c r="BO40" s="368"/>
      <c r="BP40" s="368"/>
      <c r="BQ40" s="26"/>
      <c r="BR40" s="41"/>
      <c r="BS40" s="156"/>
      <c r="BT40" s="193"/>
      <c r="BU40" s="193"/>
      <c r="BV40" s="193"/>
      <c r="BW40" s="192"/>
      <c r="BX40" s="193"/>
      <c r="BY40" s="193"/>
      <c r="BZ40" s="194"/>
      <c r="CA40" s="193"/>
      <c r="CB40" s="193"/>
      <c r="CC40" s="193"/>
      <c r="CD40" s="157"/>
      <c r="CE40" s="385"/>
      <c r="CF40" s="385"/>
      <c r="CG40" s="385"/>
      <c r="CH40" s="385"/>
      <c r="CI40" s="385"/>
      <c r="CJ40" s="385"/>
      <c r="CK40" s="385"/>
      <c r="CL40" s="385"/>
      <c r="CM40" s="385"/>
      <c r="CN40" s="385"/>
      <c r="CO40" s="385"/>
      <c r="CP40" s="385"/>
      <c r="CQ40" s="385"/>
      <c r="CR40" s="385"/>
      <c r="CS40" s="385"/>
      <c r="CT40" s="385"/>
      <c r="DE40" s="5"/>
      <c r="DF40" s="5">
        <v>23</v>
      </c>
      <c r="DG40" s="5"/>
      <c r="DH40" s="5">
        <v>23</v>
      </c>
    </row>
    <row r="41" spans="5:112" ht="8.15" customHeight="1" x14ac:dyDescent="0.2">
      <c r="E41" s="138" t="s">
        <v>36</v>
      </c>
      <c r="F41" s="248"/>
      <c r="G41" s="129" t="s">
        <v>13</v>
      </c>
      <c r="H41" s="158"/>
      <c r="I41" s="158"/>
      <c r="J41" s="158"/>
      <c r="K41" s="158"/>
      <c r="L41" s="159"/>
      <c r="M41" s="151" t="s">
        <v>7</v>
      </c>
      <c r="N41" s="166"/>
      <c r="O41" s="166"/>
      <c r="P41" s="166"/>
      <c r="Q41" s="166"/>
      <c r="R41" s="166"/>
      <c r="S41" s="166"/>
      <c r="T41" s="166"/>
      <c r="U41" s="166"/>
      <c r="V41" s="150" t="s">
        <v>89</v>
      </c>
      <c r="W41" s="151"/>
      <c r="X41" s="151"/>
      <c r="Y41" s="151"/>
      <c r="Z41" s="151"/>
      <c r="AA41" s="151"/>
      <c r="AB41" s="151"/>
      <c r="AC41" s="151"/>
      <c r="AD41" s="151"/>
      <c r="AE41" s="151"/>
      <c r="AF41" s="151"/>
      <c r="AG41" s="151"/>
      <c r="AH41" s="151"/>
      <c r="AI41" s="151" t="s">
        <v>95</v>
      </c>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66"/>
      <c r="BF41" s="166"/>
      <c r="BG41" s="166"/>
      <c r="BH41" s="166"/>
      <c r="BI41" s="166"/>
      <c r="BJ41" s="166"/>
      <c r="BK41" s="166"/>
      <c r="BL41" s="166"/>
      <c r="BM41" s="166"/>
      <c r="BN41" s="166"/>
      <c r="BO41" s="166"/>
      <c r="BP41" s="166"/>
      <c r="BQ41" s="166"/>
      <c r="BR41" s="166"/>
      <c r="BS41" s="261"/>
      <c r="BT41" s="261"/>
      <c r="BU41" s="261"/>
      <c r="BV41" s="262"/>
      <c r="BW41" s="231" t="s">
        <v>76</v>
      </c>
      <c r="BX41" s="232"/>
      <c r="BY41" s="232"/>
      <c r="BZ41" s="233"/>
      <c r="CA41" s="272"/>
      <c r="CB41" s="272"/>
      <c r="CC41" s="272"/>
      <c r="CD41" s="273"/>
      <c r="CE41" s="385" t="s">
        <v>38</v>
      </c>
      <c r="CF41" s="385"/>
      <c r="CG41" s="385"/>
      <c r="CH41" s="385"/>
      <c r="CI41" s="385"/>
      <c r="CJ41" s="385"/>
      <c r="CK41" s="385"/>
      <c r="CL41" s="385"/>
      <c r="CM41" s="385"/>
      <c r="CN41" s="385"/>
      <c r="CO41" s="385"/>
      <c r="CP41" s="385"/>
      <c r="CQ41" s="385"/>
      <c r="CR41" s="385"/>
      <c r="CS41" s="385"/>
      <c r="CT41" s="385"/>
      <c r="DE41" s="5"/>
      <c r="DF41" s="5">
        <v>24</v>
      </c>
      <c r="DG41" s="5"/>
      <c r="DH41" s="5">
        <v>24</v>
      </c>
    </row>
    <row r="42" spans="5:112" ht="8.15" customHeight="1" x14ac:dyDescent="0.2">
      <c r="E42" s="249"/>
      <c r="F42" s="250"/>
      <c r="G42" s="160"/>
      <c r="H42" s="161"/>
      <c r="I42" s="161"/>
      <c r="J42" s="161"/>
      <c r="K42" s="161"/>
      <c r="L42" s="162"/>
      <c r="M42" s="167"/>
      <c r="N42" s="167"/>
      <c r="O42" s="167"/>
      <c r="P42" s="167"/>
      <c r="Q42" s="167"/>
      <c r="R42" s="167"/>
      <c r="S42" s="167"/>
      <c r="T42" s="167"/>
      <c r="U42" s="167"/>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67"/>
      <c r="BF42" s="167"/>
      <c r="BG42" s="167"/>
      <c r="BH42" s="167"/>
      <c r="BI42" s="167"/>
      <c r="BJ42" s="167"/>
      <c r="BK42" s="167"/>
      <c r="BL42" s="167"/>
      <c r="BM42" s="167"/>
      <c r="BN42" s="167"/>
      <c r="BO42" s="167"/>
      <c r="BP42" s="167"/>
      <c r="BQ42" s="167"/>
      <c r="BR42" s="167"/>
      <c r="BS42" s="263"/>
      <c r="BT42" s="263"/>
      <c r="BU42" s="263"/>
      <c r="BV42" s="264"/>
      <c r="BW42" s="234"/>
      <c r="BX42" s="235"/>
      <c r="BY42" s="235"/>
      <c r="BZ42" s="236"/>
      <c r="CA42" s="77"/>
      <c r="CB42" s="77"/>
      <c r="CC42" s="77"/>
      <c r="CD42" s="78"/>
      <c r="CE42" s="385"/>
      <c r="CF42" s="385"/>
      <c r="CG42" s="385"/>
      <c r="CH42" s="385"/>
      <c r="CI42" s="385"/>
      <c r="CJ42" s="385"/>
      <c r="CK42" s="385"/>
      <c r="CL42" s="385"/>
      <c r="CM42" s="385"/>
      <c r="CN42" s="385"/>
      <c r="CO42" s="385"/>
      <c r="CP42" s="385"/>
      <c r="CQ42" s="385"/>
      <c r="CR42" s="385"/>
      <c r="CS42" s="385"/>
      <c r="CT42" s="385"/>
      <c r="DE42" s="5"/>
      <c r="DF42" s="5">
        <v>25</v>
      </c>
      <c r="DG42" s="5"/>
      <c r="DH42" s="5">
        <v>25</v>
      </c>
    </row>
    <row r="43" spans="5:112" ht="8.15" customHeight="1" x14ac:dyDescent="0.2">
      <c r="E43" s="249"/>
      <c r="F43" s="250"/>
      <c r="G43" s="160"/>
      <c r="H43" s="161"/>
      <c r="I43" s="161"/>
      <c r="J43" s="161"/>
      <c r="K43" s="161"/>
      <c r="L43" s="162"/>
      <c r="M43" s="167"/>
      <c r="N43" s="167"/>
      <c r="O43" s="167"/>
      <c r="P43" s="167"/>
      <c r="Q43" s="167"/>
      <c r="R43" s="167"/>
      <c r="S43" s="167"/>
      <c r="T43" s="167"/>
      <c r="U43" s="167"/>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67"/>
      <c r="BF43" s="167"/>
      <c r="BG43" s="167"/>
      <c r="BH43" s="167"/>
      <c r="BI43" s="167"/>
      <c r="BJ43" s="167"/>
      <c r="BK43" s="167"/>
      <c r="BL43" s="167"/>
      <c r="BM43" s="167"/>
      <c r="BN43" s="167"/>
      <c r="BO43" s="167"/>
      <c r="BP43" s="167"/>
      <c r="BQ43" s="167"/>
      <c r="BR43" s="167"/>
      <c r="BS43" s="263"/>
      <c r="BT43" s="263"/>
      <c r="BU43" s="263"/>
      <c r="BV43" s="264"/>
      <c r="BW43" s="354"/>
      <c r="BX43" s="355"/>
      <c r="BY43" s="355"/>
      <c r="BZ43" s="356"/>
      <c r="CA43" s="274"/>
      <c r="CB43" s="274"/>
      <c r="CC43" s="274"/>
      <c r="CD43" s="275"/>
      <c r="CE43" s="385"/>
      <c r="CF43" s="385"/>
      <c r="CG43" s="385"/>
      <c r="CH43" s="385"/>
      <c r="CI43" s="385"/>
      <c r="CJ43" s="385"/>
      <c r="CK43" s="385"/>
      <c r="CL43" s="385"/>
      <c r="CM43" s="385"/>
      <c r="CN43" s="385"/>
      <c r="CO43" s="385"/>
      <c r="CP43" s="385"/>
      <c r="CQ43" s="385"/>
      <c r="CR43" s="385"/>
      <c r="CS43" s="385"/>
      <c r="CT43" s="385"/>
      <c r="DE43" s="5"/>
      <c r="DF43" s="5">
        <v>26</v>
      </c>
      <c r="DG43" s="5"/>
      <c r="DH43" s="5">
        <v>26</v>
      </c>
    </row>
    <row r="44" spans="5:112" ht="8.15" customHeight="1" x14ac:dyDescent="0.2">
      <c r="E44" s="249"/>
      <c r="F44" s="250"/>
      <c r="G44" s="160"/>
      <c r="H44" s="161"/>
      <c r="I44" s="161"/>
      <c r="J44" s="161"/>
      <c r="K44" s="161"/>
      <c r="L44" s="162"/>
      <c r="M44" s="253" t="s">
        <v>16</v>
      </c>
      <c r="N44" s="254"/>
      <c r="O44" s="254"/>
      <c r="P44" s="254"/>
      <c r="Q44" s="254"/>
      <c r="R44" s="254"/>
      <c r="S44" s="254"/>
      <c r="T44" s="254"/>
      <c r="U44" s="254"/>
      <c r="V44" s="256" t="s">
        <v>88</v>
      </c>
      <c r="W44" s="253"/>
      <c r="X44" s="253"/>
      <c r="Y44" s="253"/>
      <c r="Z44" s="253"/>
      <c r="AA44" s="253"/>
      <c r="AB44" s="253"/>
      <c r="AC44" s="253"/>
      <c r="AD44" s="253"/>
      <c r="AE44" s="253"/>
      <c r="AF44" s="253"/>
      <c r="AG44" s="253"/>
      <c r="AH44" s="253"/>
      <c r="AI44" s="253" t="s">
        <v>96</v>
      </c>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4"/>
      <c r="BF44" s="254"/>
      <c r="BG44" s="254"/>
      <c r="BH44" s="254"/>
      <c r="BI44" s="254"/>
      <c r="BJ44" s="254"/>
      <c r="BK44" s="254"/>
      <c r="BL44" s="254"/>
      <c r="BM44" s="254"/>
      <c r="BN44" s="254"/>
      <c r="BO44" s="254"/>
      <c r="BP44" s="254"/>
      <c r="BQ44" s="254"/>
      <c r="BR44" s="254"/>
      <c r="BS44" s="303"/>
      <c r="BT44" s="303"/>
      <c r="BU44" s="303"/>
      <c r="BV44" s="276"/>
      <c r="BW44" s="257" t="s">
        <v>77</v>
      </c>
      <c r="BX44" s="235"/>
      <c r="BY44" s="235"/>
      <c r="BZ44" s="236"/>
      <c r="CA44" s="77"/>
      <c r="CB44" s="77"/>
      <c r="CC44" s="77"/>
      <c r="CD44" s="78"/>
      <c r="CE44" s="385" t="s">
        <v>38</v>
      </c>
      <c r="CF44" s="385"/>
      <c r="CG44" s="385"/>
      <c r="CH44" s="385"/>
      <c r="CI44" s="385"/>
      <c r="CJ44" s="385"/>
      <c r="CK44" s="385"/>
      <c r="CL44" s="385"/>
      <c r="CM44" s="385"/>
      <c r="CN44" s="385"/>
      <c r="CO44" s="385"/>
      <c r="CP44" s="385"/>
      <c r="CQ44" s="385"/>
      <c r="CR44" s="385"/>
      <c r="CS44" s="385"/>
      <c r="CT44" s="385"/>
      <c r="DE44" s="5"/>
      <c r="DF44" s="5">
        <v>27</v>
      </c>
      <c r="DG44" s="5"/>
      <c r="DH44" s="5">
        <v>27</v>
      </c>
    </row>
    <row r="45" spans="5:112" ht="8.15" customHeight="1" x14ac:dyDescent="0.2">
      <c r="E45" s="249"/>
      <c r="F45" s="250"/>
      <c r="G45" s="160"/>
      <c r="H45" s="161"/>
      <c r="I45" s="161"/>
      <c r="J45" s="161"/>
      <c r="K45" s="161"/>
      <c r="L45" s="162"/>
      <c r="M45" s="167"/>
      <c r="N45" s="167"/>
      <c r="O45" s="167"/>
      <c r="P45" s="167"/>
      <c r="Q45" s="167"/>
      <c r="R45" s="167"/>
      <c r="S45" s="167"/>
      <c r="T45" s="167"/>
      <c r="U45" s="167"/>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67"/>
      <c r="BF45" s="167"/>
      <c r="BG45" s="167"/>
      <c r="BH45" s="167"/>
      <c r="BI45" s="167"/>
      <c r="BJ45" s="167"/>
      <c r="BK45" s="167"/>
      <c r="BL45" s="167"/>
      <c r="BM45" s="167"/>
      <c r="BN45" s="167"/>
      <c r="BO45" s="167"/>
      <c r="BP45" s="167"/>
      <c r="BQ45" s="167"/>
      <c r="BR45" s="167"/>
      <c r="BS45" s="263"/>
      <c r="BT45" s="263"/>
      <c r="BU45" s="263"/>
      <c r="BV45" s="264"/>
      <c r="BW45" s="234"/>
      <c r="BX45" s="235"/>
      <c r="BY45" s="235"/>
      <c r="BZ45" s="236"/>
      <c r="CA45" s="77"/>
      <c r="CB45" s="77"/>
      <c r="CC45" s="77"/>
      <c r="CD45" s="78"/>
      <c r="CE45" s="385"/>
      <c r="CF45" s="385"/>
      <c r="CG45" s="385"/>
      <c r="CH45" s="385"/>
      <c r="CI45" s="385"/>
      <c r="CJ45" s="385"/>
      <c r="CK45" s="385"/>
      <c r="CL45" s="385"/>
      <c r="CM45" s="385"/>
      <c r="CN45" s="385"/>
      <c r="CO45" s="385"/>
      <c r="CP45" s="385"/>
      <c r="CQ45" s="385"/>
      <c r="CR45" s="385"/>
      <c r="CS45" s="385"/>
      <c r="CT45" s="385"/>
      <c r="DE45" s="5"/>
      <c r="DF45" s="5">
        <v>28</v>
      </c>
      <c r="DG45" s="5"/>
      <c r="DH45" s="5">
        <v>28</v>
      </c>
    </row>
    <row r="46" spans="5:112" ht="8.15" customHeight="1" x14ac:dyDescent="0.2">
      <c r="E46" s="251"/>
      <c r="F46" s="252"/>
      <c r="G46" s="163"/>
      <c r="H46" s="164"/>
      <c r="I46" s="164"/>
      <c r="J46" s="164"/>
      <c r="K46" s="164"/>
      <c r="L46" s="16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255"/>
      <c r="BF46" s="255"/>
      <c r="BG46" s="255"/>
      <c r="BH46" s="255"/>
      <c r="BI46" s="255"/>
      <c r="BJ46" s="255"/>
      <c r="BK46" s="255"/>
      <c r="BL46" s="255"/>
      <c r="BM46" s="255"/>
      <c r="BN46" s="255"/>
      <c r="BO46" s="255"/>
      <c r="BP46" s="255"/>
      <c r="BQ46" s="255"/>
      <c r="BR46" s="255"/>
      <c r="BS46" s="304"/>
      <c r="BT46" s="304"/>
      <c r="BU46" s="304"/>
      <c r="BV46" s="300"/>
      <c r="BW46" s="258"/>
      <c r="BX46" s="259"/>
      <c r="BY46" s="259"/>
      <c r="BZ46" s="260"/>
      <c r="CA46" s="79"/>
      <c r="CB46" s="79"/>
      <c r="CC46" s="79"/>
      <c r="CD46" s="80"/>
      <c r="CE46" s="385"/>
      <c r="CF46" s="385"/>
      <c r="CG46" s="385"/>
      <c r="CH46" s="385"/>
      <c r="CI46" s="385"/>
      <c r="CJ46" s="385"/>
      <c r="CK46" s="385"/>
      <c r="CL46" s="385"/>
      <c r="CM46" s="385"/>
      <c r="CN46" s="385"/>
      <c r="CO46" s="385"/>
      <c r="CP46" s="385"/>
      <c r="CQ46" s="385"/>
      <c r="CR46" s="385"/>
      <c r="CS46" s="385"/>
      <c r="CT46" s="385"/>
      <c r="DE46" s="5"/>
      <c r="DF46" s="5">
        <v>29</v>
      </c>
      <c r="DG46" s="5"/>
      <c r="DH46" s="5">
        <v>29</v>
      </c>
    </row>
    <row r="47" spans="5:112" ht="8.15" customHeight="1" x14ac:dyDescent="0.2">
      <c r="E47" s="138" t="s">
        <v>37</v>
      </c>
      <c r="F47" s="139"/>
      <c r="G47" s="177" t="s">
        <v>2</v>
      </c>
      <c r="H47" s="178"/>
      <c r="I47" s="178"/>
      <c r="J47" s="178"/>
      <c r="K47" s="178"/>
      <c r="L47" s="237"/>
      <c r="M47" s="65" t="s">
        <v>23</v>
      </c>
      <c r="N47" s="66"/>
      <c r="O47" s="66"/>
      <c r="P47" s="66"/>
      <c r="Q47" s="66"/>
      <c r="R47" s="66"/>
      <c r="S47" s="66"/>
      <c r="T47" s="66"/>
      <c r="U47" s="67"/>
      <c r="V47" s="240" t="s">
        <v>10</v>
      </c>
      <c r="W47" s="241"/>
      <c r="X47" s="241"/>
      <c r="Y47" s="241"/>
      <c r="Z47" s="241"/>
      <c r="AA47" s="241"/>
      <c r="AB47" s="241"/>
      <c r="AC47" s="241"/>
      <c r="AD47" s="241"/>
      <c r="AE47" s="241"/>
      <c r="AF47" s="241"/>
      <c r="AG47" s="241"/>
      <c r="AH47" s="242"/>
      <c r="AI47" s="240" t="s">
        <v>94</v>
      </c>
      <c r="AJ47" s="241"/>
      <c r="AK47" s="241"/>
      <c r="AL47" s="241"/>
      <c r="AM47" s="241"/>
      <c r="AN47" s="241"/>
      <c r="AO47" s="241"/>
      <c r="AP47" s="241"/>
      <c r="AQ47" s="241"/>
      <c r="AR47" s="241"/>
      <c r="AS47" s="241"/>
      <c r="AT47" s="241"/>
      <c r="AU47" s="241"/>
      <c r="AV47" s="241"/>
      <c r="AW47" s="241"/>
      <c r="AX47" s="241"/>
      <c r="AY47" s="241"/>
      <c r="AZ47" s="241"/>
      <c r="BA47" s="241"/>
      <c r="BB47" s="241"/>
      <c r="BC47" s="241"/>
      <c r="BD47" s="242"/>
      <c r="BE47" s="243"/>
      <c r="BF47" s="244"/>
      <c r="BG47" s="244"/>
      <c r="BH47" s="244"/>
      <c r="BI47" s="244"/>
      <c r="BJ47" s="244"/>
      <c r="BK47" s="244"/>
      <c r="BL47" s="244"/>
      <c r="BM47" s="244"/>
      <c r="BN47" s="244"/>
      <c r="BO47" s="244"/>
      <c r="BP47" s="244"/>
      <c r="BQ47" s="244"/>
      <c r="BR47" s="153"/>
      <c r="BS47" s="262"/>
      <c r="BT47" s="272"/>
      <c r="BU47" s="272"/>
      <c r="BV47" s="358"/>
      <c r="BW47" s="311" t="s">
        <v>76</v>
      </c>
      <c r="BX47" s="371"/>
      <c r="BY47" s="371"/>
      <c r="BZ47" s="372"/>
      <c r="CA47" s="378"/>
      <c r="CB47" s="272"/>
      <c r="CC47" s="272"/>
      <c r="CD47" s="273"/>
      <c r="CE47" s="177" t="s">
        <v>38</v>
      </c>
      <c r="CF47" s="178"/>
      <c r="CG47" s="178"/>
      <c r="CH47" s="178"/>
      <c r="CI47" s="178"/>
      <c r="CJ47" s="178"/>
      <c r="CK47" s="178"/>
      <c r="CL47" s="178"/>
      <c r="CM47" s="178"/>
      <c r="CN47" s="178"/>
      <c r="CO47" s="178"/>
      <c r="CP47" s="178"/>
      <c r="CQ47" s="178"/>
      <c r="CR47" s="178"/>
      <c r="CS47" s="178"/>
      <c r="CT47" s="237"/>
      <c r="DE47" s="5"/>
      <c r="DF47" s="5">
        <v>30</v>
      </c>
      <c r="DG47" s="5"/>
      <c r="DH47" s="5">
        <v>30</v>
      </c>
    </row>
    <row r="48" spans="5:112" ht="8.15" customHeight="1" x14ac:dyDescent="0.2">
      <c r="E48" s="140"/>
      <c r="F48" s="141"/>
      <c r="G48" s="171"/>
      <c r="H48" s="172"/>
      <c r="I48" s="172"/>
      <c r="J48" s="172"/>
      <c r="K48" s="172"/>
      <c r="L48" s="173"/>
      <c r="M48" s="65"/>
      <c r="N48" s="66"/>
      <c r="O48" s="66"/>
      <c r="P48" s="66"/>
      <c r="Q48" s="66"/>
      <c r="R48" s="66"/>
      <c r="S48" s="66"/>
      <c r="T48" s="66"/>
      <c r="U48" s="67"/>
      <c r="V48" s="65"/>
      <c r="W48" s="66"/>
      <c r="X48" s="66"/>
      <c r="Y48" s="66"/>
      <c r="Z48" s="66"/>
      <c r="AA48" s="66"/>
      <c r="AB48" s="66"/>
      <c r="AC48" s="66"/>
      <c r="AD48" s="66"/>
      <c r="AE48" s="66"/>
      <c r="AF48" s="66"/>
      <c r="AG48" s="66"/>
      <c r="AH48" s="67"/>
      <c r="AI48" s="65"/>
      <c r="AJ48" s="66"/>
      <c r="AK48" s="66"/>
      <c r="AL48" s="66"/>
      <c r="AM48" s="66"/>
      <c r="AN48" s="66"/>
      <c r="AO48" s="66"/>
      <c r="AP48" s="66"/>
      <c r="AQ48" s="66"/>
      <c r="AR48" s="66"/>
      <c r="AS48" s="66"/>
      <c r="AT48" s="66"/>
      <c r="AU48" s="66"/>
      <c r="AV48" s="66"/>
      <c r="AW48" s="66"/>
      <c r="AX48" s="66"/>
      <c r="AY48" s="66"/>
      <c r="AZ48" s="66"/>
      <c r="BA48" s="66"/>
      <c r="BB48" s="66"/>
      <c r="BC48" s="66"/>
      <c r="BD48" s="67"/>
      <c r="BE48" s="154"/>
      <c r="BF48" s="188"/>
      <c r="BG48" s="188"/>
      <c r="BH48" s="188"/>
      <c r="BI48" s="188"/>
      <c r="BJ48" s="188"/>
      <c r="BK48" s="188"/>
      <c r="BL48" s="188"/>
      <c r="BM48" s="188"/>
      <c r="BN48" s="188"/>
      <c r="BO48" s="188"/>
      <c r="BP48" s="188"/>
      <c r="BQ48" s="188"/>
      <c r="BR48" s="155"/>
      <c r="BS48" s="264"/>
      <c r="BT48" s="77"/>
      <c r="BU48" s="77"/>
      <c r="BV48" s="278"/>
      <c r="BW48" s="373"/>
      <c r="BX48" s="360"/>
      <c r="BY48" s="360"/>
      <c r="BZ48" s="374"/>
      <c r="CA48" s="379"/>
      <c r="CB48" s="77"/>
      <c r="CC48" s="77"/>
      <c r="CD48" s="78"/>
      <c r="CE48" s="171"/>
      <c r="CF48" s="172"/>
      <c r="CG48" s="172"/>
      <c r="CH48" s="172"/>
      <c r="CI48" s="172"/>
      <c r="CJ48" s="172"/>
      <c r="CK48" s="172"/>
      <c r="CL48" s="172"/>
      <c r="CM48" s="172"/>
      <c r="CN48" s="172"/>
      <c r="CO48" s="172"/>
      <c r="CP48" s="172"/>
      <c r="CQ48" s="172"/>
      <c r="CR48" s="172"/>
      <c r="CS48" s="172"/>
      <c r="CT48" s="173"/>
      <c r="DE48" s="5"/>
      <c r="DF48" s="5">
        <v>31</v>
      </c>
      <c r="DG48" s="5"/>
      <c r="DH48" s="5">
        <v>31</v>
      </c>
    </row>
    <row r="49" spans="5:112" ht="8.15" customHeight="1" x14ac:dyDescent="0.2">
      <c r="E49" s="140"/>
      <c r="F49" s="141"/>
      <c r="G49" s="171"/>
      <c r="H49" s="172"/>
      <c r="I49" s="172"/>
      <c r="J49" s="172"/>
      <c r="K49" s="172"/>
      <c r="L49" s="173"/>
      <c r="M49" s="68"/>
      <c r="N49" s="69"/>
      <c r="O49" s="69"/>
      <c r="P49" s="69"/>
      <c r="Q49" s="69"/>
      <c r="R49" s="69"/>
      <c r="S49" s="69"/>
      <c r="T49" s="69"/>
      <c r="U49" s="70"/>
      <c r="V49" s="68"/>
      <c r="W49" s="69"/>
      <c r="X49" s="69"/>
      <c r="Y49" s="69"/>
      <c r="Z49" s="69"/>
      <c r="AA49" s="69"/>
      <c r="AB49" s="69"/>
      <c r="AC49" s="69"/>
      <c r="AD49" s="69"/>
      <c r="AE49" s="69"/>
      <c r="AF49" s="69"/>
      <c r="AG49" s="69"/>
      <c r="AH49" s="70"/>
      <c r="AI49" s="68"/>
      <c r="AJ49" s="69"/>
      <c r="AK49" s="69"/>
      <c r="AL49" s="69"/>
      <c r="AM49" s="69"/>
      <c r="AN49" s="69"/>
      <c r="AO49" s="69"/>
      <c r="AP49" s="69"/>
      <c r="AQ49" s="69"/>
      <c r="AR49" s="69"/>
      <c r="AS49" s="69"/>
      <c r="AT49" s="69"/>
      <c r="AU49" s="69"/>
      <c r="AV49" s="69"/>
      <c r="AW49" s="69"/>
      <c r="AX49" s="69"/>
      <c r="AY49" s="69"/>
      <c r="AZ49" s="69"/>
      <c r="BA49" s="69"/>
      <c r="BB49" s="69"/>
      <c r="BC49" s="69"/>
      <c r="BD49" s="70"/>
      <c r="BE49" s="245"/>
      <c r="BF49" s="246"/>
      <c r="BG49" s="246"/>
      <c r="BH49" s="246"/>
      <c r="BI49" s="246"/>
      <c r="BJ49" s="246"/>
      <c r="BK49" s="246"/>
      <c r="BL49" s="246"/>
      <c r="BM49" s="246"/>
      <c r="BN49" s="246"/>
      <c r="BO49" s="246"/>
      <c r="BP49" s="246"/>
      <c r="BQ49" s="246"/>
      <c r="BR49" s="247"/>
      <c r="BS49" s="279"/>
      <c r="BT49" s="274"/>
      <c r="BU49" s="274"/>
      <c r="BV49" s="280"/>
      <c r="BW49" s="375"/>
      <c r="BX49" s="376"/>
      <c r="BY49" s="376"/>
      <c r="BZ49" s="377"/>
      <c r="CA49" s="380"/>
      <c r="CB49" s="274"/>
      <c r="CC49" s="274"/>
      <c r="CD49" s="275"/>
      <c r="CE49" s="174"/>
      <c r="CF49" s="175"/>
      <c r="CG49" s="175"/>
      <c r="CH49" s="175"/>
      <c r="CI49" s="175"/>
      <c r="CJ49" s="175"/>
      <c r="CK49" s="175"/>
      <c r="CL49" s="175"/>
      <c r="CM49" s="175"/>
      <c r="CN49" s="175"/>
      <c r="CO49" s="175"/>
      <c r="CP49" s="175"/>
      <c r="CQ49" s="175"/>
      <c r="CR49" s="175"/>
      <c r="CS49" s="175"/>
      <c r="CT49" s="176"/>
      <c r="DE49" s="5" t="s">
        <v>87</v>
      </c>
      <c r="DF49" s="5">
        <v>32</v>
      </c>
      <c r="DG49" s="5"/>
      <c r="DH49" s="5"/>
    </row>
    <row r="50" spans="5:112" ht="8.15" customHeight="1" x14ac:dyDescent="0.2">
      <c r="E50" s="140"/>
      <c r="F50" s="141"/>
      <c r="G50" s="171"/>
      <c r="H50" s="172"/>
      <c r="I50" s="172"/>
      <c r="J50" s="172"/>
      <c r="K50" s="172"/>
      <c r="L50" s="173"/>
      <c r="M50" s="144" t="s">
        <v>69</v>
      </c>
      <c r="N50" s="145"/>
      <c r="O50" s="145"/>
      <c r="P50" s="145"/>
      <c r="Q50" s="145"/>
      <c r="R50" s="145"/>
      <c r="S50" s="145"/>
      <c r="T50" s="145"/>
      <c r="U50" s="146"/>
      <c r="V50" s="144" t="s">
        <v>15</v>
      </c>
      <c r="W50" s="145"/>
      <c r="X50" s="145"/>
      <c r="Y50" s="145"/>
      <c r="Z50" s="145"/>
      <c r="AA50" s="145"/>
      <c r="AB50" s="145"/>
      <c r="AC50" s="145"/>
      <c r="AD50" s="145"/>
      <c r="AE50" s="145"/>
      <c r="AF50" s="145"/>
      <c r="AG50" s="145"/>
      <c r="AH50" s="146"/>
      <c r="AI50" s="144" t="s">
        <v>97</v>
      </c>
      <c r="AJ50" s="145"/>
      <c r="AK50" s="145"/>
      <c r="AL50" s="145"/>
      <c r="AM50" s="145"/>
      <c r="AN50" s="145"/>
      <c r="AO50" s="145"/>
      <c r="AP50" s="145"/>
      <c r="AQ50" s="145"/>
      <c r="AR50" s="145"/>
      <c r="AS50" s="145"/>
      <c r="AT50" s="145"/>
      <c r="AU50" s="145"/>
      <c r="AV50" s="145"/>
      <c r="AW50" s="145"/>
      <c r="AX50" s="145"/>
      <c r="AY50" s="145"/>
      <c r="AZ50" s="145"/>
      <c r="BA50" s="145"/>
      <c r="BB50" s="145"/>
      <c r="BC50" s="145"/>
      <c r="BD50" s="146"/>
      <c r="BE50" s="42"/>
      <c r="BF50" s="28"/>
      <c r="BG50" s="28"/>
      <c r="BH50" s="28"/>
      <c r="BI50" s="28"/>
      <c r="BJ50" s="28"/>
      <c r="BK50" s="28"/>
      <c r="BL50" s="28"/>
      <c r="BM50" s="28"/>
      <c r="BN50" s="28"/>
      <c r="BO50" s="28"/>
      <c r="BP50" s="28"/>
      <c r="BQ50" s="28"/>
      <c r="BR50" s="36"/>
      <c r="BS50" s="185" t="str">
        <f>IF(OR(DA50="",DA51=""),"",IF(AND(DA50="○",DA51="○"),"○",""))</f>
        <v/>
      </c>
      <c r="BT50" s="186"/>
      <c r="BU50" s="186"/>
      <c r="BV50" s="187"/>
      <c r="BW50" s="190" t="s">
        <v>76</v>
      </c>
      <c r="BX50" s="186"/>
      <c r="BY50" s="186"/>
      <c r="BZ50" s="187"/>
      <c r="CA50" s="188" t="str">
        <f>IF(OR(DA50="",DA51=""),"",IF(OR(DA50="×",DA51="×"),"○",""))</f>
        <v/>
      </c>
      <c r="CB50" s="188"/>
      <c r="CC50" s="188"/>
      <c r="CD50" s="155"/>
      <c r="CE50" s="129" t="s">
        <v>50</v>
      </c>
      <c r="CF50" s="130"/>
      <c r="CG50" s="130"/>
      <c r="CH50" s="130"/>
      <c r="CI50" s="130"/>
      <c r="CJ50" s="130"/>
      <c r="CK50" s="130"/>
      <c r="CL50" s="130"/>
      <c r="CM50" s="130"/>
      <c r="CN50" s="130"/>
      <c r="CO50" s="130"/>
      <c r="CP50" s="130"/>
      <c r="CQ50" s="130"/>
      <c r="CR50" s="130"/>
      <c r="CS50" s="130"/>
      <c r="CT50" s="131"/>
      <c r="CZ50" s="5" t="s">
        <v>154</v>
      </c>
      <c r="DA50" s="5" t="str">
        <f>IF(BI51="","",IF(BI51&lt;=15,"○","×"))</f>
        <v/>
      </c>
    </row>
    <row r="51" spans="5:112" ht="8.15" customHeight="1" x14ac:dyDescent="0.2">
      <c r="E51" s="140"/>
      <c r="F51" s="141"/>
      <c r="G51" s="171"/>
      <c r="H51" s="172"/>
      <c r="I51" s="172"/>
      <c r="J51" s="172"/>
      <c r="K51" s="172"/>
      <c r="L51" s="173"/>
      <c r="M51" s="132"/>
      <c r="N51" s="133"/>
      <c r="O51" s="133"/>
      <c r="P51" s="133"/>
      <c r="Q51" s="133"/>
      <c r="R51" s="133"/>
      <c r="S51" s="133"/>
      <c r="T51" s="133"/>
      <c r="U51" s="134"/>
      <c r="V51" s="132"/>
      <c r="W51" s="133"/>
      <c r="X51" s="133"/>
      <c r="Y51" s="133"/>
      <c r="Z51" s="133"/>
      <c r="AA51" s="133"/>
      <c r="AB51" s="133"/>
      <c r="AC51" s="133"/>
      <c r="AD51" s="133"/>
      <c r="AE51" s="133"/>
      <c r="AF51" s="133"/>
      <c r="AG51" s="133"/>
      <c r="AH51" s="134"/>
      <c r="AI51" s="132"/>
      <c r="AJ51" s="133"/>
      <c r="AK51" s="133"/>
      <c r="AL51" s="133"/>
      <c r="AM51" s="133"/>
      <c r="AN51" s="133"/>
      <c r="AO51" s="133"/>
      <c r="AP51" s="133"/>
      <c r="AQ51" s="133"/>
      <c r="AR51" s="133"/>
      <c r="AS51" s="133"/>
      <c r="AT51" s="133"/>
      <c r="AU51" s="133"/>
      <c r="AV51" s="133"/>
      <c r="AW51" s="133"/>
      <c r="AX51" s="133"/>
      <c r="AY51" s="133"/>
      <c r="AZ51" s="133"/>
      <c r="BA51" s="133"/>
      <c r="BB51" s="133"/>
      <c r="BC51" s="133"/>
      <c r="BD51" s="134"/>
      <c r="BE51" s="309" t="s">
        <v>49</v>
      </c>
      <c r="BF51" s="310"/>
      <c r="BG51" s="310"/>
      <c r="BH51" s="310"/>
      <c r="BI51" s="238"/>
      <c r="BJ51" s="238"/>
      <c r="BK51" s="238"/>
      <c r="BL51" s="238"/>
      <c r="BM51" s="238"/>
      <c r="BN51" s="101" t="s">
        <v>43</v>
      </c>
      <c r="BO51" s="101"/>
      <c r="BP51" s="101"/>
      <c r="BQ51" s="2"/>
      <c r="BR51" s="43"/>
      <c r="BS51" s="154"/>
      <c r="BT51" s="188"/>
      <c r="BU51" s="188"/>
      <c r="BV51" s="189"/>
      <c r="BW51" s="191"/>
      <c r="BX51" s="188"/>
      <c r="BY51" s="188"/>
      <c r="BZ51" s="189"/>
      <c r="CA51" s="188"/>
      <c r="CB51" s="188"/>
      <c r="CC51" s="188"/>
      <c r="CD51" s="155"/>
      <c r="CE51" s="132"/>
      <c r="CF51" s="133"/>
      <c r="CG51" s="133"/>
      <c r="CH51" s="133"/>
      <c r="CI51" s="133"/>
      <c r="CJ51" s="133"/>
      <c r="CK51" s="133"/>
      <c r="CL51" s="133"/>
      <c r="CM51" s="133"/>
      <c r="CN51" s="133"/>
      <c r="CO51" s="133"/>
      <c r="CP51" s="133"/>
      <c r="CQ51" s="133"/>
      <c r="CR51" s="133"/>
      <c r="CS51" s="133"/>
      <c r="CT51" s="134"/>
      <c r="CZ51" s="5" t="s">
        <v>155</v>
      </c>
      <c r="DA51" s="5" t="str">
        <f>IF(OR(BI53="",BI55=""),"",IF(AND(BI53&lt;=10,BI55&lt;200),"○","×"))</f>
        <v/>
      </c>
    </row>
    <row r="52" spans="5:112" ht="8.15" customHeight="1" x14ac:dyDescent="0.2">
      <c r="E52" s="140"/>
      <c r="F52" s="141"/>
      <c r="G52" s="171"/>
      <c r="H52" s="172"/>
      <c r="I52" s="172"/>
      <c r="J52" s="172"/>
      <c r="K52" s="172"/>
      <c r="L52" s="173"/>
      <c r="M52" s="132"/>
      <c r="N52" s="133"/>
      <c r="O52" s="133"/>
      <c r="P52" s="133"/>
      <c r="Q52" s="133"/>
      <c r="R52" s="133"/>
      <c r="S52" s="133"/>
      <c r="T52" s="133"/>
      <c r="U52" s="134"/>
      <c r="V52" s="132"/>
      <c r="W52" s="133"/>
      <c r="X52" s="133"/>
      <c r="Y52" s="133"/>
      <c r="Z52" s="133"/>
      <c r="AA52" s="133"/>
      <c r="AB52" s="133"/>
      <c r="AC52" s="133"/>
      <c r="AD52" s="133"/>
      <c r="AE52" s="133"/>
      <c r="AF52" s="133"/>
      <c r="AG52" s="133"/>
      <c r="AH52" s="134"/>
      <c r="AI52" s="132"/>
      <c r="AJ52" s="133"/>
      <c r="AK52" s="133"/>
      <c r="AL52" s="133"/>
      <c r="AM52" s="133"/>
      <c r="AN52" s="133"/>
      <c r="AO52" s="133"/>
      <c r="AP52" s="133"/>
      <c r="AQ52" s="133"/>
      <c r="AR52" s="133"/>
      <c r="AS52" s="133"/>
      <c r="AT52" s="133"/>
      <c r="AU52" s="133"/>
      <c r="AV52" s="133"/>
      <c r="AW52" s="133"/>
      <c r="AX52" s="133"/>
      <c r="AY52" s="133"/>
      <c r="AZ52" s="133"/>
      <c r="BA52" s="133"/>
      <c r="BB52" s="133"/>
      <c r="BC52" s="133"/>
      <c r="BD52" s="134"/>
      <c r="BE52" s="309"/>
      <c r="BF52" s="310"/>
      <c r="BG52" s="310"/>
      <c r="BH52" s="310"/>
      <c r="BI52" s="239"/>
      <c r="BJ52" s="239"/>
      <c r="BK52" s="239"/>
      <c r="BL52" s="239"/>
      <c r="BM52" s="239"/>
      <c r="BN52" s="101"/>
      <c r="BO52" s="101"/>
      <c r="BP52" s="101"/>
      <c r="BQ52" s="2"/>
      <c r="BR52" s="43"/>
      <c r="BS52" s="154"/>
      <c r="BT52" s="188"/>
      <c r="BU52" s="188"/>
      <c r="BV52" s="189"/>
      <c r="BW52" s="191"/>
      <c r="BX52" s="188"/>
      <c r="BY52" s="188"/>
      <c r="BZ52" s="189"/>
      <c r="CA52" s="188"/>
      <c r="CB52" s="188"/>
      <c r="CC52" s="188"/>
      <c r="CD52" s="155"/>
      <c r="CE52" s="132"/>
      <c r="CF52" s="133"/>
      <c r="CG52" s="133"/>
      <c r="CH52" s="133"/>
      <c r="CI52" s="133"/>
      <c r="CJ52" s="133"/>
      <c r="CK52" s="133"/>
      <c r="CL52" s="133"/>
      <c r="CM52" s="133"/>
      <c r="CN52" s="133"/>
      <c r="CO52" s="133"/>
      <c r="CP52" s="133"/>
      <c r="CQ52" s="133"/>
      <c r="CR52" s="133"/>
      <c r="CS52" s="133"/>
      <c r="CT52" s="134"/>
    </row>
    <row r="53" spans="5:112" ht="8.15" customHeight="1" x14ac:dyDescent="0.2">
      <c r="E53" s="140"/>
      <c r="F53" s="141"/>
      <c r="G53" s="171"/>
      <c r="H53" s="172"/>
      <c r="I53" s="172"/>
      <c r="J53" s="172"/>
      <c r="K53" s="172"/>
      <c r="L53" s="173"/>
      <c r="M53" s="132"/>
      <c r="N53" s="133"/>
      <c r="O53" s="133"/>
      <c r="P53" s="133"/>
      <c r="Q53" s="133"/>
      <c r="R53" s="133"/>
      <c r="S53" s="133"/>
      <c r="T53" s="133"/>
      <c r="U53" s="134"/>
      <c r="V53" s="132"/>
      <c r="W53" s="133"/>
      <c r="X53" s="133"/>
      <c r="Y53" s="133"/>
      <c r="Z53" s="133"/>
      <c r="AA53" s="133"/>
      <c r="AB53" s="133"/>
      <c r="AC53" s="133"/>
      <c r="AD53" s="133"/>
      <c r="AE53" s="133"/>
      <c r="AF53" s="133"/>
      <c r="AG53" s="133"/>
      <c r="AH53" s="134"/>
      <c r="AI53" s="132"/>
      <c r="AJ53" s="133"/>
      <c r="AK53" s="133"/>
      <c r="AL53" s="133"/>
      <c r="AM53" s="133"/>
      <c r="AN53" s="133"/>
      <c r="AO53" s="133"/>
      <c r="AP53" s="133"/>
      <c r="AQ53" s="133"/>
      <c r="AR53" s="133"/>
      <c r="AS53" s="133"/>
      <c r="AT53" s="133"/>
      <c r="AU53" s="133"/>
      <c r="AV53" s="133"/>
      <c r="AW53" s="133"/>
      <c r="AX53" s="133"/>
      <c r="AY53" s="133"/>
      <c r="AZ53" s="133"/>
      <c r="BA53" s="133"/>
      <c r="BB53" s="133"/>
      <c r="BC53" s="133"/>
      <c r="BD53" s="134"/>
      <c r="BE53" s="309" t="s">
        <v>51</v>
      </c>
      <c r="BF53" s="310"/>
      <c r="BG53" s="310"/>
      <c r="BH53" s="310"/>
      <c r="BI53" s="305"/>
      <c r="BJ53" s="305"/>
      <c r="BK53" s="305"/>
      <c r="BL53" s="305"/>
      <c r="BM53" s="305"/>
      <c r="BN53" s="101" t="s">
        <v>43</v>
      </c>
      <c r="BO53" s="101"/>
      <c r="BP53" s="101"/>
      <c r="BQ53" s="2"/>
      <c r="BR53" s="43"/>
      <c r="BS53" s="154"/>
      <c r="BT53" s="188"/>
      <c r="BU53" s="188"/>
      <c r="BV53" s="189"/>
      <c r="BW53" s="191"/>
      <c r="BX53" s="188"/>
      <c r="BY53" s="188"/>
      <c r="BZ53" s="189"/>
      <c r="CA53" s="188"/>
      <c r="CB53" s="188"/>
      <c r="CC53" s="188"/>
      <c r="CD53" s="155"/>
      <c r="CE53" s="132"/>
      <c r="CF53" s="133"/>
      <c r="CG53" s="133"/>
      <c r="CH53" s="133"/>
      <c r="CI53" s="133"/>
      <c r="CJ53" s="133"/>
      <c r="CK53" s="133"/>
      <c r="CL53" s="133"/>
      <c r="CM53" s="133"/>
      <c r="CN53" s="133"/>
      <c r="CO53" s="133"/>
      <c r="CP53" s="133"/>
      <c r="CQ53" s="133"/>
      <c r="CR53" s="133"/>
      <c r="CS53" s="133"/>
      <c r="CT53" s="134"/>
    </row>
    <row r="54" spans="5:112" ht="8.15" customHeight="1" x14ac:dyDescent="0.2">
      <c r="E54" s="140"/>
      <c r="F54" s="141"/>
      <c r="G54" s="171"/>
      <c r="H54" s="172"/>
      <c r="I54" s="172"/>
      <c r="J54" s="172"/>
      <c r="K54" s="172"/>
      <c r="L54" s="173"/>
      <c r="M54" s="132"/>
      <c r="N54" s="133"/>
      <c r="O54" s="133"/>
      <c r="P54" s="133"/>
      <c r="Q54" s="133"/>
      <c r="R54" s="133"/>
      <c r="S54" s="133"/>
      <c r="T54" s="133"/>
      <c r="U54" s="134"/>
      <c r="V54" s="132"/>
      <c r="W54" s="133"/>
      <c r="X54" s="133"/>
      <c r="Y54" s="133"/>
      <c r="Z54" s="133"/>
      <c r="AA54" s="133"/>
      <c r="AB54" s="133"/>
      <c r="AC54" s="133"/>
      <c r="AD54" s="133"/>
      <c r="AE54" s="133"/>
      <c r="AF54" s="133"/>
      <c r="AG54" s="133"/>
      <c r="AH54" s="134"/>
      <c r="AI54" s="203" t="s">
        <v>52</v>
      </c>
      <c r="AJ54" s="203"/>
      <c r="AK54" s="203"/>
      <c r="AL54" s="203"/>
      <c r="AM54" s="204"/>
      <c r="AN54" s="101" t="s">
        <v>53</v>
      </c>
      <c r="AO54" s="101"/>
      <c r="AP54" s="101"/>
      <c r="AQ54" s="101"/>
      <c r="AR54" s="101"/>
      <c r="AS54" s="161" t="s">
        <v>54</v>
      </c>
      <c r="AT54" s="161"/>
      <c r="AU54" s="161"/>
      <c r="AV54" s="161"/>
      <c r="AW54" s="161"/>
      <c r="AX54" s="161"/>
      <c r="AY54" s="161"/>
      <c r="AZ54" s="161"/>
      <c r="BA54" s="161"/>
      <c r="BB54" s="161"/>
      <c r="BC54" s="161"/>
      <c r="BD54" s="162"/>
      <c r="BE54" s="309"/>
      <c r="BF54" s="310"/>
      <c r="BG54" s="310"/>
      <c r="BH54" s="310"/>
      <c r="BI54" s="239"/>
      <c r="BJ54" s="239"/>
      <c r="BK54" s="239"/>
      <c r="BL54" s="239"/>
      <c r="BM54" s="239"/>
      <c r="BN54" s="101"/>
      <c r="BO54" s="101"/>
      <c r="BP54" s="101"/>
      <c r="BQ54" s="2"/>
      <c r="BR54" s="43"/>
      <c r="BS54" s="154"/>
      <c r="BT54" s="188"/>
      <c r="BU54" s="188"/>
      <c r="BV54" s="189"/>
      <c r="BW54" s="191"/>
      <c r="BX54" s="188"/>
      <c r="BY54" s="188"/>
      <c r="BZ54" s="189"/>
      <c r="CA54" s="188"/>
      <c r="CB54" s="188"/>
      <c r="CC54" s="188"/>
      <c r="CD54" s="155"/>
      <c r="CE54" s="132"/>
      <c r="CF54" s="133"/>
      <c r="CG54" s="133"/>
      <c r="CH54" s="133"/>
      <c r="CI54" s="133"/>
      <c r="CJ54" s="133"/>
      <c r="CK54" s="133"/>
      <c r="CL54" s="133"/>
      <c r="CM54" s="133"/>
      <c r="CN54" s="133"/>
      <c r="CO54" s="133"/>
      <c r="CP54" s="133"/>
      <c r="CQ54" s="133"/>
      <c r="CR54" s="133"/>
      <c r="CS54" s="133"/>
      <c r="CT54" s="134"/>
    </row>
    <row r="55" spans="5:112" ht="8.15" customHeight="1" x14ac:dyDescent="0.2">
      <c r="E55" s="140"/>
      <c r="F55" s="141"/>
      <c r="G55" s="171"/>
      <c r="H55" s="172"/>
      <c r="I55" s="172"/>
      <c r="J55" s="172"/>
      <c r="K55" s="172"/>
      <c r="L55" s="173"/>
      <c r="M55" s="132"/>
      <c r="N55" s="133"/>
      <c r="O55" s="133"/>
      <c r="P55" s="133"/>
      <c r="Q55" s="133"/>
      <c r="R55" s="133"/>
      <c r="S55" s="133"/>
      <c r="T55" s="133"/>
      <c r="U55" s="134"/>
      <c r="V55" s="132"/>
      <c r="W55" s="133"/>
      <c r="X55" s="133"/>
      <c r="Y55" s="133"/>
      <c r="Z55" s="133"/>
      <c r="AA55" s="133"/>
      <c r="AB55" s="133"/>
      <c r="AC55" s="133"/>
      <c r="AD55" s="133"/>
      <c r="AE55" s="133"/>
      <c r="AF55" s="133"/>
      <c r="AG55" s="133"/>
      <c r="AH55" s="134"/>
      <c r="AI55" s="205"/>
      <c r="AJ55" s="205"/>
      <c r="AK55" s="205"/>
      <c r="AL55" s="205"/>
      <c r="AM55" s="206"/>
      <c r="AN55" s="101"/>
      <c r="AO55" s="101"/>
      <c r="AP55" s="101"/>
      <c r="AQ55" s="101"/>
      <c r="AR55" s="101"/>
      <c r="AS55" s="161"/>
      <c r="AT55" s="161"/>
      <c r="AU55" s="161"/>
      <c r="AV55" s="161"/>
      <c r="AW55" s="161"/>
      <c r="AX55" s="161"/>
      <c r="AY55" s="161"/>
      <c r="AZ55" s="161"/>
      <c r="BA55" s="161"/>
      <c r="BB55" s="161"/>
      <c r="BC55" s="161"/>
      <c r="BD55" s="162"/>
      <c r="BE55" s="44"/>
      <c r="BF55" s="2"/>
      <c r="BG55" s="2"/>
      <c r="BH55" s="2"/>
      <c r="BI55" s="305"/>
      <c r="BJ55" s="305"/>
      <c r="BK55" s="305"/>
      <c r="BL55" s="305"/>
      <c r="BM55" s="305"/>
      <c r="BN55" s="101" t="s">
        <v>55</v>
      </c>
      <c r="BO55" s="101"/>
      <c r="BP55" s="101"/>
      <c r="BQ55" s="2"/>
      <c r="BR55" s="43"/>
      <c r="BS55" s="154"/>
      <c r="BT55" s="188"/>
      <c r="BU55" s="188"/>
      <c r="BV55" s="189"/>
      <c r="BW55" s="191"/>
      <c r="BX55" s="188"/>
      <c r="BY55" s="188"/>
      <c r="BZ55" s="189"/>
      <c r="CA55" s="188"/>
      <c r="CB55" s="188"/>
      <c r="CC55" s="188"/>
      <c r="CD55" s="155"/>
      <c r="CE55" s="132"/>
      <c r="CF55" s="133"/>
      <c r="CG55" s="133"/>
      <c r="CH55" s="133"/>
      <c r="CI55" s="133"/>
      <c r="CJ55" s="133"/>
      <c r="CK55" s="133"/>
      <c r="CL55" s="133"/>
      <c r="CM55" s="133"/>
      <c r="CN55" s="133"/>
      <c r="CO55" s="133"/>
      <c r="CP55" s="133"/>
      <c r="CQ55" s="133"/>
      <c r="CR55" s="133"/>
      <c r="CS55" s="133"/>
      <c r="CT55" s="134"/>
    </row>
    <row r="56" spans="5:112" ht="8.15" customHeight="1" x14ac:dyDescent="0.2">
      <c r="E56" s="140"/>
      <c r="F56" s="141"/>
      <c r="G56" s="171"/>
      <c r="H56" s="172"/>
      <c r="I56" s="172"/>
      <c r="J56" s="172"/>
      <c r="K56" s="172"/>
      <c r="L56" s="173"/>
      <c r="M56" s="132"/>
      <c r="N56" s="133"/>
      <c r="O56" s="133"/>
      <c r="P56" s="133"/>
      <c r="Q56" s="133"/>
      <c r="R56" s="133"/>
      <c r="S56" s="133"/>
      <c r="T56" s="133"/>
      <c r="U56" s="134"/>
      <c r="V56" s="132"/>
      <c r="W56" s="133"/>
      <c r="X56" s="133"/>
      <c r="Y56" s="133"/>
      <c r="Z56" s="133"/>
      <c r="AA56" s="133"/>
      <c r="AB56" s="133"/>
      <c r="AC56" s="133"/>
      <c r="AD56" s="133"/>
      <c r="AE56" s="133"/>
      <c r="AF56" s="133"/>
      <c r="AG56" s="133"/>
      <c r="AH56" s="134"/>
      <c r="AI56" s="205"/>
      <c r="AJ56" s="205"/>
      <c r="AK56" s="205"/>
      <c r="AL56" s="205"/>
      <c r="AM56" s="206"/>
      <c r="AN56" s="105" t="s">
        <v>56</v>
      </c>
      <c r="AO56" s="113"/>
      <c r="AP56" s="113"/>
      <c r="AQ56" s="113"/>
      <c r="AR56" s="103"/>
      <c r="AS56" s="161" t="s">
        <v>57</v>
      </c>
      <c r="AT56" s="161"/>
      <c r="AU56" s="161"/>
      <c r="AV56" s="161"/>
      <c r="AW56" s="161"/>
      <c r="AX56" s="161"/>
      <c r="AY56" s="161"/>
      <c r="AZ56" s="161"/>
      <c r="BA56" s="161"/>
      <c r="BB56" s="161"/>
      <c r="BC56" s="161"/>
      <c r="BD56" s="162"/>
      <c r="BE56" s="44"/>
      <c r="BF56" s="2"/>
      <c r="BG56" s="2"/>
      <c r="BH56" s="2"/>
      <c r="BI56" s="239"/>
      <c r="BJ56" s="239"/>
      <c r="BK56" s="239"/>
      <c r="BL56" s="239"/>
      <c r="BM56" s="239"/>
      <c r="BN56" s="101"/>
      <c r="BO56" s="101"/>
      <c r="BP56" s="101"/>
      <c r="BQ56" s="2"/>
      <c r="BR56" s="43"/>
      <c r="BS56" s="154"/>
      <c r="BT56" s="188"/>
      <c r="BU56" s="188"/>
      <c r="BV56" s="189"/>
      <c r="BW56" s="191"/>
      <c r="BX56" s="188"/>
      <c r="BY56" s="188"/>
      <c r="BZ56" s="189"/>
      <c r="CA56" s="188"/>
      <c r="CB56" s="188"/>
      <c r="CC56" s="188"/>
      <c r="CD56" s="155"/>
      <c r="CE56" s="132"/>
      <c r="CF56" s="133"/>
      <c r="CG56" s="133"/>
      <c r="CH56" s="133"/>
      <c r="CI56" s="133"/>
      <c r="CJ56" s="133"/>
      <c r="CK56" s="133"/>
      <c r="CL56" s="133"/>
      <c r="CM56" s="133"/>
      <c r="CN56" s="133"/>
      <c r="CO56" s="133"/>
      <c r="CP56" s="133"/>
      <c r="CQ56" s="133"/>
      <c r="CR56" s="133"/>
      <c r="CS56" s="133"/>
      <c r="CT56" s="134"/>
    </row>
    <row r="57" spans="5:112" ht="8.15" customHeight="1" x14ac:dyDescent="0.2">
      <c r="E57" s="142"/>
      <c r="F57" s="143"/>
      <c r="G57" s="174"/>
      <c r="H57" s="175"/>
      <c r="I57" s="175"/>
      <c r="J57" s="175"/>
      <c r="K57" s="175"/>
      <c r="L57" s="176"/>
      <c r="M57" s="135"/>
      <c r="N57" s="136"/>
      <c r="O57" s="136"/>
      <c r="P57" s="136"/>
      <c r="Q57" s="136"/>
      <c r="R57" s="136"/>
      <c r="S57" s="136"/>
      <c r="T57" s="136"/>
      <c r="U57" s="137"/>
      <c r="V57" s="135"/>
      <c r="W57" s="136"/>
      <c r="X57" s="136"/>
      <c r="Y57" s="136"/>
      <c r="Z57" s="136"/>
      <c r="AA57" s="136"/>
      <c r="AB57" s="136"/>
      <c r="AC57" s="136"/>
      <c r="AD57" s="136"/>
      <c r="AE57" s="136"/>
      <c r="AF57" s="136"/>
      <c r="AG57" s="136"/>
      <c r="AH57" s="137"/>
      <c r="AI57" s="205"/>
      <c r="AJ57" s="205"/>
      <c r="AK57" s="205"/>
      <c r="AL57" s="205"/>
      <c r="AM57" s="206"/>
      <c r="AN57" s="207"/>
      <c r="AO57" s="208"/>
      <c r="AP57" s="208"/>
      <c r="AQ57" s="208"/>
      <c r="AR57" s="209"/>
      <c r="AS57" s="164"/>
      <c r="AT57" s="164"/>
      <c r="AU57" s="164"/>
      <c r="AV57" s="164"/>
      <c r="AW57" s="164"/>
      <c r="AX57" s="164"/>
      <c r="AY57" s="164"/>
      <c r="AZ57" s="164"/>
      <c r="BA57" s="164"/>
      <c r="BB57" s="164"/>
      <c r="BC57" s="164"/>
      <c r="BD57" s="165"/>
      <c r="BE57" s="45"/>
      <c r="BF57" s="34"/>
      <c r="BG57" s="34"/>
      <c r="BH57" s="34"/>
      <c r="BI57" s="34"/>
      <c r="BJ57" s="34"/>
      <c r="BK57" s="34"/>
      <c r="BL57" s="34"/>
      <c r="BM57" s="34"/>
      <c r="BN57" s="34"/>
      <c r="BO57" s="34"/>
      <c r="BP57" s="34"/>
      <c r="BQ57" s="34"/>
      <c r="BR57" s="46"/>
      <c r="BS57" s="156"/>
      <c r="BT57" s="193"/>
      <c r="BU57" s="193"/>
      <c r="BV57" s="194"/>
      <c r="BW57" s="192"/>
      <c r="BX57" s="193"/>
      <c r="BY57" s="193"/>
      <c r="BZ57" s="194"/>
      <c r="CA57" s="193"/>
      <c r="CB57" s="193"/>
      <c r="CC57" s="193"/>
      <c r="CD57" s="157"/>
      <c r="CE57" s="135"/>
      <c r="CF57" s="136"/>
      <c r="CG57" s="136"/>
      <c r="CH57" s="136"/>
      <c r="CI57" s="136"/>
      <c r="CJ57" s="136"/>
      <c r="CK57" s="136"/>
      <c r="CL57" s="136"/>
      <c r="CM57" s="136"/>
      <c r="CN57" s="136"/>
      <c r="CO57" s="136"/>
      <c r="CP57" s="136"/>
      <c r="CQ57" s="136"/>
      <c r="CR57" s="136"/>
      <c r="CS57" s="136"/>
      <c r="CT57" s="137"/>
    </row>
    <row r="58" spans="5:112" ht="8.15" customHeight="1" x14ac:dyDescent="0.2">
      <c r="E58" s="138" t="s">
        <v>58</v>
      </c>
      <c r="F58" s="139"/>
      <c r="G58" s="229" t="s">
        <v>105</v>
      </c>
      <c r="H58" s="158"/>
      <c r="I58" s="158"/>
      <c r="J58" s="158"/>
      <c r="K58" s="158"/>
      <c r="L58" s="159"/>
      <c r="M58" s="224" t="s">
        <v>102</v>
      </c>
      <c r="N58" s="225"/>
      <c r="O58" s="225"/>
      <c r="P58" s="225"/>
      <c r="Q58" s="225"/>
      <c r="R58" s="225"/>
      <c r="S58" s="225"/>
      <c r="T58" s="225"/>
      <c r="U58" s="226"/>
      <c r="V58" s="177" t="s">
        <v>10</v>
      </c>
      <c r="W58" s="178"/>
      <c r="X58" s="178"/>
      <c r="Y58" s="178"/>
      <c r="Z58" s="178"/>
      <c r="AA58" s="178"/>
      <c r="AB58" s="178"/>
      <c r="AC58" s="178"/>
      <c r="AD58" s="178"/>
      <c r="AE58" s="178"/>
      <c r="AF58" s="178"/>
      <c r="AG58" s="178"/>
      <c r="AH58" s="237"/>
      <c r="AI58" s="240" t="s">
        <v>111</v>
      </c>
      <c r="AJ58" s="178"/>
      <c r="AK58" s="178"/>
      <c r="AL58" s="178"/>
      <c r="AM58" s="178"/>
      <c r="AN58" s="178"/>
      <c r="AO58" s="178"/>
      <c r="AP58" s="178"/>
      <c r="AQ58" s="178"/>
      <c r="AR58" s="178"/>
      <c r="AS58" s="178"/>
      <c r="AT58" s="178"/>
      <c r="AU58" s="178"/>
      <c r="AV58" s="178"/>
      <c r="AW58" s="178"/>
      <c r="AX58" s="178"/>
      <c r="AY58" s="178"/>
      <c r="AZ58" s="178"/>
      <c r="BA58" s="178"/>
      <c r="BB58" s="178"/>
      <c r="BC58" s="178"/>
      <c r="BD58" s="237"/>
      <c r="BE58" s="177"/>
      <c r="BF58" s="178"/>
      <c r="BG58" s="178"/>
      <c r="BH58" s="178"/>
      <c r="BI58" s="178"/>
      <c r="BJ58" s="178"/>
      <c r="BK58" s="178"/>
      <c r="BL58" s="178"/>
      <c r="BM58" s="178"/>
      <c r="BN58" s="178"/>
      <c r="BO58" s="178"/>
      <c r="BP58" s="178"/>
      <c r="BQ58" s="178"/>
      <c r="BR58" s="47"/>
      <c r="BS58" s="272"/>
      <c r="BT58" s="272"/>
      <c r="BU58" s="272"/>
      <c r="BV58" s="358"/>
      <c r="BW58" s="265" t="s">
        <v>76</v>
      </c>
      <c r="BX58" s="266"/>
      <c r="BY58" s="266"/>
      <c r="BZ58" s="266"/>
      <c r="CA58" s="272"/>
      <c r="CB58" s="272"/>
      <c r="CC58" s="272"/>
      <c r="CD58" s="273"/>
      <c r="CE58" s="385" t="s">
        <v>38</v>
      </c>
      <c r="CF58" s="385"/>
      <c r="CG58" s="385"/>
      <c r="CH58" s="385"/>
      <c r="CI58" s="385"/>
      <c r="CJ58" s="385"/>
      <c r="CK58" s="385"/>
      <c r="CL58" s="385"/>
      <c r="CM58" s="385"/>
      <c r="CN58" s="385"/>
      <c r="CO58" s="385"/>
      <c r="CP58" s="385"/>
      <c r="CQ58" s="385"/>
      <c r="CR58" s="385"/>
      <c r="CS58" s="385"/>
      <c r="CT58" s="385"/>
    </row>
    <row r="59" spans="5:112" ht="8.15" customHeight="1" x14ac:dyDescent="0.2">
      <c r="E59" s="140"/>
      <c r="F59" s="141"/>
      <c r="G59" s="160"/>
      <c r="H59" s="161"/>
      <c r="I59" s="161"/>
      <c r="J59" s="161"/>
      <c r="K59" s="161"/>
      <c r="L59" s="162"/>
      <c r="M59" s="224"/>
      <c r="N59" s="225"/>
      <c r="O59" s="225"/>
      <c r="P59" s="225"/>
      <c r="Q59" s="225"/>
      <c r="R59" s="225"/>
      <c r="S59" s="225"/>
      <c r="T59" s="225"/>
      <c r="U59" s="226"/>
      <c r="V59" s="171"/>
      <c r="W59" s="172"/>
      <c r="X59" s="172"/>
      <c r="Y59" s="172"/>
      <c r="Z59" s="172"/>
      <c r="AA59" s="172"/>
      <c r="AB59" s="172"/>
      <c r="AC59" s="172"/>
      <c r="AD59" s="172"/>
      <c r="AE59" s="172"/>
      <c r="AF59" s="172"/>
      <c r="AG59" s="172"/>
      <c r="AH59" s="173"/>
      <c r="AI59" s="171"/>
      <c r="AJ59" s="172"/>
      <c r="AK59" s="172"/>
      <c r="AL59" s="172"/>
      <c r="AM59" s="172"/>
      <c r="AN59" s="172"/>
      <c r="AO59" s="172"/>
      <c r="AP59" s="172"/>
      <c r="AQ59" s="172"/>
      <c r="AR59" s="172"/>
      <c r="AS59" s="172"/>
      <c r="AT59" s="172"/>
      <c r="AU59" s="172"/>
      <c r="AV59" s="172"/>
      <c r="AW59" s="172"/>
      <c r="AX59" s="172"/>
      <c r="AY59" s="172"/>
      <c r="AZ59" s="172"/>
      <c r="BA59" s="172"/>
      <c r="BB59" s="172"/>
      <c r="BC59" s="172"/>
      <c r="BD59" s="173"/>
      <c r="BE59" s="171"/>
      <c r="BF59" s="172"/>
      <c r="BG59" s="172"/>
      <c r="BH59" s="172"/>
      <c r="BI59" s="172"/>
      <c r="BJ59" s="172"/>
      <c r="BK59" s="172"/>
      <c r="BL59" s="172"/>
      <c r="BM59" s="172"/>
      <c r="BN59" s="172"/>
      <c r="BO59" s="172"/>
      <c r="BP59" s="172"/>
      <c r="BQ59" s="172"/>
      <c r="BR59" s="48"/>
      <c r="BS59" s="77"/>
      <c r="BT59" s="77"/>
      <c r="BU59" s="77"/>
      <c r="BV59" s="278"/>
      <c r="BW59" s="267"/>
      <c r="BX59" s="267"/>
      <c r="BY59" s="267"/>
      <c r="BZ59" s="267"/>
      <c r="CA59" s="77"/>
      <c r="CB59" s="77"/>
      <c r="CC59" s="77"/>
      <c r="CD59" s="78"/>
      <c r="CE59" s="385"/>
      <c r="CF59" s="385"/>
      <c r="CG59" s="385"/>
      <c r="CH59" s="385"/>
      <c r="CI59" s="385"/>
      <c r="CJ59" s="385"/>
      <c r="CK59" s="385"/>
      <c r="CL59" s="385"/>
      <c r="CM59" s="385"/>
      <c r="CN59" s="385"/>
      <c r="CO59" s="385"/>
      <c r="CP59" s="385"/>
      <c r="CQ59" s="385"/>
      <c r="CR59" s="385"/>
      <c r="CS59" s="385"/>
      <c r="CT59" s="385"/>
    </row>
    <row r="60" spans="5:112" ht="8.15" customHeight="1" x14ac:dyDescent="0.2">
      <c r="E60" s="140"/>
      <c r="F60" s="141"/>
      <c r="G60" s="160"/>
      <c r="H60" s="161"/>
      <c r="I60" s="161"/>
      <c r="J60" s="161"/>
      <c r="K60" s="161"/>
      <c r="L60" s="162"/>
      <c r="M60" s="224"/>
      <c r="N60" s="225"/>
      <c r="O60" s="225"/>
      <c r="P60" s="225"/>
      <c r="Q60" s="225"/>
      <c r="R60" s="225"/>
      <c r="S60" s="225"/>
      <c r="T60" s="225"/>
      <c r="U60" s="226"/>
      <c r="V60" s="181"/>
      <c r="W60" s="182"/>
      <c r="X60" s="182"/>
      <c r="Y60" s="182"/>
      <c r="Z60" s="182"/>
      <c r="AA60" s="182"/>
      <c r="AB60" s="182"/>
      <c r="AC60" s="182"/>
      <c r="AD60" s="182"/>
      <c r="AE60" s="182"/>
      <c r="AF60" s="182"/>
      <c r="AG60" s="182"/>
      <c r="AH60" s="271"/>
      <c r="AI60" s="181"/>
      <c r="AJ60" s="182"/>
      <c r="AK60" s="182"/>
      <c r="AL60" s="182"/>
      <c r="AM60" s="182"/>
      <c r="AN60" s="182"/>
      <c r="AO60" s="182"/>
      <c r="AP60" s="182"/>
      <c r="AQ60" s="182"/>
      <c r="AR60" s="182"/>
      <c r="AS60" s="182"/>
      <c r="AT60" s="182"/>
      <c r="AU60" s="182"/>
      <c r="AV60" s="182"/>
      <c r="AW60" s="182"/>
      <c r="AX60" s="182"/>
      <c r="AY60" s="182"/>
      <c r="AZ60" s="182"/>
      <c r="BA60" s="182"/>
      <c r="BB60" s="182"/>
      <c r="BC60" s="182"/>
      <c r="BD60" s="271"/>
      <c r="BE60" s="171"/>
      <c r="BF60" s="172"/>
      <c r="BG60" s="172"/>
      <c r="BH60" s="172"/>
      <c r="BI60" s="172"/>
      <c r="BJ60" s="172"/>
      <c r="BK60" s="182"/>
      <c r="BL60" s="182"/>
      <c r="BM60" s="182"/>
      <c r="BN60" s="182"/>
      <c r="BO60" s="182"/>
      <c r="BP60" s="182"/>
      <c r="BQ60" s="182"/>
      <c r="BR60" s="49"/>
      <c r="BS60" s="274"/>
      <c r="BT60" s="274"/>
      <c r="BU60" s="274"/>
      <c r="BV60" s="280"/>
      <c r="BW60" s="268"/>
      <c r="BX60" s="268"/>
      <c r="BY60" s="268"/>
      <c r="BZ60" s="268"/>
      <c r="CA60" s="274"/>
      <c r="CB60" s="274"/>
      <c r="CC60" s="274"/>
      <c r="CD60" s="275"/>
      <c r="CE60" s="385"/>
      <c r="CF60" s="385"/>
      <c r="CG60" s="385"/>
      <c r="CH60" s="385"/>
      <c r="CI60" s="385"/>
      <c r="CJ60" s="385"/>
      <c r="CK60" s="385"/>
      <c r="CL60" s="385"/>
      <c r="CM60" s="385"/>
      <c r="CN60" s="385"/>
      <c r="CO60" s="385"/>
      <c r="CP60" s="385"/>
      <c r="CQ60" s="385"/>
      <c r="CR60" s="385"/>
      <c r="CS60" s="385"/>
      <c r="CT60" s="385"/>
    </row>
    <row r="61" spans="5:112" ht="8.15" customHeight="1" x14ac:dyDescent="0.2">
      <c r="E61" s="140"/>
      <c r="F61" s="141"/>
      <c r="G61" s="160"/>
      <c r="H61" s="161"/>
      <c r="I61" s="161"/>
      <c r="J61" s="161"/>
      <c r="K61" s="161"/>
      <c r="L61" s="162"/>
      <c r="M61" s="62" t="s">
        <v>103</v>
      </c>
      <c r="N61" s="63"/>
      <c r="O61" s="63"/>
      <c r="P61" s="63"/>
      <c r="Q61" s="63"/>
      <c r="R61" s="63"/>
      <c r="S61" s="63"/>
      <c r="T61" s="63"/>
      <c r="U61" s="64"/>
      <c r="V61" s="62" t="s">
        <v>99</v>
      </c>
      <c r="W61" s="63"/>
      <c r="X61" s="63"/>
      <c r="Y61" s="63"/>
      <c r="Z61" s="63"/>
      <c r="AA61" s="63"/>
      <c r="AB61" s="63"/>
      <c r="AC61" s="63"/>
      <c r="AD61" s="63"/>
      <c r="AE61" s="63"/>
      <c r="AF61" s="63"/>
      <c r="AG61" s="63"/>
      <c r="AH61" s="64"/>
      <c r="AI61" s="144" t="s">
        <v>164</v>
      </c>
      <c r="AJ61" s="145"/>
      <c r="AK61" s="145"/>
      <c r="AL61" s="145"/>
      <c r="AM61" s="145"/>
      <c r="AN61" s="145"/>
      <c r="AO61" s="145"/>
      <c r="AP61" s="145"/>
      <c r="AQ61" s="145"/>
      <c r="AR61" s="145"/>
      <c r="AS61" s="145"/>
      <c r="AT61" s="145"/>
      <c r="AU61" s="145"/>
      <c r="AV61" s="145"/>
      <c r="AW61" s="145"/>
      <c r="AX61" s="145"/>
      <c r="AY61" s="145"/>
      <c r="AZ61" s="145"/>
      <c r="BA61" s="145"/>
      <c r="BB61" s="145"/>
      <c r="BC61" s="145"/>
      <c r="BD61" s="146"/>
      <c r="BE61" s="195" t="str">
        <f>IF(BG63="","",IF(NOT(BG63=""),"●",""))</f>
        <v/>
      </c>
      <c r="BF61" s="196"/>
      <c r="BG61" s="199" t="s">
        <v>82</v>
      </c>
      <c r="BH61" s="199"/>
      <c r="BI61" s="199"/>
      <c r="BJ61" s="199"/>
      <c r="BK61" s="199"/>
      <c r="BL61" s="199"/>
      <c r="BM61" s="199"/>
      <c r="BN61" s="199"/>
      <c r="BO61" s="199"/>
      <c r="BP61" s="199"/>
      <c r="BQ61" s="199"/>
      <c r="BR61" s="200"/>
      <c r="BS61" s="185" t="str">
        <f>IF(OR(DC67="〇",DC68="〇"),"〇","")</f>
        <v/>
      </c>
      <c r="BT61" s="186"/>
      <c r="BU61" s="186"/>
      <c r="BV61" s="187"/>
      <c r="BW61" s="357" t="str">
        <f>IF(OR(DB67="〇",DB68="〇"),"〇","")</f>
        <v/>
      </c>
      <c r="BX61" s="186"/>
      <c r="BY61" s="186"/>
      <c r="BZ61" s="187"/>
      <c r="CA61" s="186" t="str">
        <f>IF(OR(DA67="〇",DA68="〇"),"〇","")</f>
        <v/>
      </c>
      <c r="CB61" s="186"/>
      <c r="CC61" s="186"/>
      <c r="CD61" s="331"/>
      <c r="CE61" s="129" t="s">
        <v>91</v>
      </c>
      <c r="CF61" s="130"/>
      <c r="CG61" s="130"/>
      <c r="CH61" s="130"/>
      <c r="CI61" s="130"/>
      <c r="CJ61" s="130"/>
      <c r="CK61" s="130"/>
      <c r="CL61" s="130"/>
      <c r="CM61" s="130"/>
      <c r="CN61" s="130"/>
      <c r="CO61" s="130"/>
      <c r="CP61" s="130"/>
      <c r="CQ61" s="130"/>
      <c r="CR61" s="130"/>
      <c r="CS61" s="130"/>
      <c r="CT61" s="131"/>
      <c r="CZ61" s="5"/>
      <c r="DA61" s="5" t="s">
        <v>19</v>
      </c>
      <c r="DB61" s="5" t="s">
        <v>84</v>
      </c>
      <c r="DC61" s="5" t="s">
        <v>18</v>
      </c>
    </row>
    <row r="62" spans="5:112" ht="8.15" customHeight="1" x14ac:dyDescent="0.2">
      <c r="E62" s="140"/>
      <c r="F62" s="141"/>
      <c r="G62" s="160"/>
      <c r="H62" s="161"/>
      <c r="I62" s="161"/>
      <c r="J62" s="161"/>
      <c r="K62" s="161"/>
      <c r="L62" s="162"/>
      <c r="M62" s="65"/>
      <c r="N62" s="66"/>
      <c r="O62" s="66"/>
      <c r="P62" s="66"/>
      <c r="Q62" s="66"/>
      <c r="R62" s="66"/>
      <c r="S62" s="66"/>
      <c r="T62" s="66"/>
      <c r="U62" s="67"/>
      <c r="V62" s="65"/>
      <c r="W62" s="66"/>
      <c r="X62" s="66"/>
      <c r="Y62" s="66"/>
      <c r="Z62" s="66"/>
      <c r="AA62" s="66"/>
      <c r="AB62" s="66"/>
      <c r="AC62" s="66"/>
      <c r="AD62" s="66"/>
      <c r="AE62" s="66"/>
      <c r="AF62" s="66"/>
      <c r="AG62" s="66"/>
      <c r="AH62" s="67"/>
      <c r="AI62" s="132"/>
      <c r="AJ62" s="133"/>
      <c r="AK62" s="133"/>
      <c r="AL62" s="133"/>
      <c r="AM62" s="133"/>
      <c r="AN62" s="133"/>
      <c r="AO62" s="133"/>
      <c r="AP62" s="133"/>
      <c r="AQ62" s="133"/>
      <c r="AR62" s="133"/>
      <c r="AS62" s="133"/>
      <c r="AT62" s="133"/>
      <c r="AU62" s="133"/>
      <c r="AV62" s="133"/>
      <c r="AW62" s="133"/>
      <c r="AX62" s="133"/>
      <c r="AY62" s="133"/>
      <c r="AZ62" s="133"/>
      <c r="BA62" s="133"/>
      <c r="BB62" s="133"/>
      <c r="BC62" s="133"/>
      <c r="BD62" s="134"/>
      <c r="BE62" s="197"/>
      <c r="BF62" s="198"/>
      <c r="BG62" s="201"/>
      <c r="BH62" s="201"/>
      <c r="BI62" s="201"/>
      <c r="BJ62" s="201"/>
      <c r="BK62" s="201"/>
      <c r="BL62" s="201"/>
      <c r="BM62" s="201"/>
      <c r="BN62" s="201"/>
      <c r="BO62" s="201"/>
      <c r="BP62" s="201"/>
      <c r="BQ62" s="201"/>
      <c r="BR62" s="202"/>
      <c r="BS62" s="154"/>
      <c r="BT62" s="188"/>
      <c r="BU62" s="188"/>
      <c r="BV62" s="189"/>
      <c r="BW62" s="191"/>
      <c r="BX62" s="188"/>
      <c r="BY62" s="188"/>
      <c r="BZ62" s="189"/>
      <c r="CA62" s="188"/>
      <c r="CB62" s="188"/>
      <c r="CC62" s="188"/>
      <c r="CD62" s="155"/>
      <c r="CE62" s="132"/>
      <c r="CF62" s="133"/>
      <c r="CG62" s="133"/>
      <c r="CH62" s="133"/>
      <c r="CI62" s="133"/>
      <c r="CJ62" s="133"/>
      <c r="CK62" s="133"/>
      <c r="CL62" s="133"/>
      <c r="CM62" s="133"/>
      <c r="CN62" s="133"/>
      <c r="CO62" s="133"/>
      <c r="CP62" s="133"/>
      <c r="CQ62" s="133"/>
      <c r="CR62" s="133"/>
      <c r="CS62" s="133"/>
      <c r="CT62" s="134"/>
      <c r="CZ62" s="5"/>
      <c r="DA62" s="5" t="s">
        <v>107</v>
      </c>
      <c r="DB62" s="5" t="s">
        <v>109</v>
      </c>
      <c r="DC62" s="5" t="s">
        <v>108</v>
      </c>
    </row>
    <row r="63" spans="5:112" ht="8.15" customHeight="1" x14ac:dyDescent="0.2">
      <c r="E63" s="140"/>
      <c r="F63" s="141"/>
      <c r="G63" s="160"/>
      <c r="H63" s="161"/>
      <c r="I63" s="161"/>
      <c r="J63" s="161"/>
      <c r="K63" s="161"/>
      <c r="L63" s="162"/>
      <c r="M63" s="65"/>
      <c r="N63" s="66"/>
      <c r="O63" s="66"/>
      <c r="P63" s="66"/>
      <c r="Q63" s="66"/>
      <c r="R63" s="66"/>
      <c r="S63" s="66"/>
      <c r="T63" s="66"/>
      <c r="U63" s="67"/>
      <c r="V63" s="65"/>
      <c r="W63" s="66"/>
      <c r="X63" s="66"/>
      <c r="Y63" s="66"/>
      <c r="Z63" s="66"/>
      <c r="AA63" s="66"/>
      <c r="AB63" s="66"/>
      <c r="AC63" s="66"/>
      <c r="AD63" s="66"/>
      <c r="AE63" s="66"/>
      <c r="AF63" s="66"/>
      <c r="AG63" s="66"/>
      <c r="AH63" s="67"/>
      <c r="AI63" s="132" t="s">
        <v>81</v>
      </c>
      <c r="AJ63" s="133"/>
      <c r="AK63" s="133"/>
      <c r="AL63" s="133"/>
      <c r="AM63" s="133"/>
      <c r="AN63" s="133"/>
      <c r="AO63" s="133"/>
      <c r="AP63" s="133"/>
      <c r="AQ63" s="133"/>
      <c r="AR63" s="133"/>
      <c r="AS63" s="133"/>
      <c r="AT63" s="133"/>
      <c r="AU63" s="133"/>
      <c r="AV63" s="133"/>
      <c r="AW63" s="133"/>
      <c r="AX63" s="133"/>
      <c r="AY63" s="133"/>
      <c r="AZ63" s="133"/>
      <c r="BA63" s="133"/>
      <c r="BB63" s="133"/>
      <c r="BC63" s="133"/>
      <c r="BD63" s="134"/>
      <c r="BE63" s="50"/>
      <c r="BF63" s="51"/>
      <c r="BG63" s="370"/>
      <c r="BH63" s="370"/>
      <c r="BI63" s="370"/>
      <c r="BJ63" s="370"/>
      <c r="BK63" s="370"/>
      <c r="BL63" s="370"/>
      <c r="BM63" s="370"/>
      <c r="BN63" s="370"/>
      <c r="BO63" s="351" t="s">
        <v>72</v>
      </c>
      <c r="BP63" s="351"/>
      <c r="BQ63" s="351"/>
      <c r="BR63" s="52"/>
      <c r="BS63" s="154"/>
      <c r="BT63" s="188"/>
      <c r="BU63" s="188"/>
      <c r="BV63" s="189"/>
      <c r="BW63" s="191"/>
      <c r="BX63" s="188"/>
      <c r="BY63" s="188"/>
      <c r="BZ63" s="189"/>
      <c r="CA63" s="188"/>
      <c r="CB63" s="188"/>
      <c r="CC63" s="188"/>
      <c r="CD63" s="155"/>
      <c r="CE63" s="132"/>
      <c r="CF63" s="133"/>
      <c r="CG63" s="133"/>
      <c r="CH63" s="133"/>
      <c r="CI63" s="133"/>
      <c r="CJ63" s="133"/>
      <c r="CK63" s="133"/>
      <c r="CL63" s="133"/>
      <c r="CM63" s="133"/>
      <c r="CN63" s="133"/>
      <c r="CO63" s="133"/>
      <c r="CP63" s="133"/>
      <c r="CQ63" s="133"/>
      <c r="CR63" s="133"/>
      <c r="CS63" s="133"/>
      <c r="CT63" s="134"/>
    </row>
    <row r="64" spans="5:112" ht="8.15" customHeight="1" x14ac:dyDescent="0.2">
      <c r="E64" s="140"/>
      <c r="F64" s="141"/>
      <c r="G64" s="160"/>
      <c r="H64" s="161"/>
      <c r="I64" s="161"/>
      <c r="J64" s="161"/>
      <c r="K64" s="161"/>
      <c r="L64" s="162"/>
      <c r="M64" s="65"/>
      <c r="N64" s="66"/>
      <c r="O64" s="66"/>
      <c r="P64" s="66"/>
      <c r="Q64" s="66"/>
      <c r="R64" s="66"/>
      <c r="S64" s="66"/>
      <c r="T64" s="66"/>
      <c r="U64" s="67"/>
      <c r="V64" s="65"/>
      <c r="W64" s="66"/>
      <c r="X64" s="66"/>
      <c r="Y64" s="66"/>
      <c r="Z64" s="66"/>
      <c r="AA64" s="66"/>
      <c r="AB64" s="66"/>
      <c r="AC64" s="66"/>
      <c r="AD64" s="66"/>
      <c r="AE64" s="66"/>
      <c r="AF64" s="66"/>
      <c r="AG64" s="66"/>
      <c r="AH64" s="67"/>
      <c r="AI64" s="132"/>
      <c r="AJ64" s="133"/>
      <c r="AK64" s="133"/>
      <c r="AL64" s="133"/>
      <c r="AM64" s="133"/>
      <c r="AN64" s="133"/>
      <c r="AO64" s="133"/>
      <c r="AP64" s="133"/>
      <c r="AQ64" s="133"/>
      <c r="AR64" s="133"/>
      <c r="AS64" s="133"/>
      <c r="AT64" s="133"/>
      <c r="AU64" s="133"/>
      <c r="AV64" s="133"/>
      <c r="AW64" s="133"/>
      <c r="AX64" s="133"/>
      <c r="AY64" s="133"/>
      <c r="AZ64" s="133"/>
      <c r="BA64" s="133"/>
      <c r="BB64" s="133"/>
      <c r="BC64" s="133"/>
      <c r="BD64" s="134"/>
      <c r="BE64" s="50"/>
      <c r="BF64" s="51"/>
      <c r="BG64" s="370"/>
      <c r="BH64" s="370"/>
      <c r="BI64" s="370"/>
      <c r="BJ64" s="370"/>
      <c r="BK64" s="370"/>
      <c r="BL64" s="370"/>
      <c r="BM64" s="370"/>
      <c r="BN64" s="370"/>
      <c r="BO64" s="351"/>
      <c r="BP64" s="351"/>
      <c r="BQ64" s="351"/>
      <c r="BR64" s="52"/>
      <c r="BS64" s="154"/>
      <c r="BT64" s="188"/>
      <c r="BU64" s="188"/>
      <c r="BV64" s="189"/>
      <c r="BW64" s="191"/>
      <c r="BX64" s="188"/>
      <c r="BY64" s="188"/>
      <c r="BZ64" s="189"/>
      <c r="CA64" s="188"/>
      <c r="CB64" s="188"/>
      <c r="CC64" s="188"/>
      <c r="CD64" s="155"/>
      <c r="CE64" s="132"/>
      <c r="CF64" s="133"/>
      <c r="CG64" s="133"/>
      <c r="CH64" s="133"/>
      <c r="CI64" s="133"/>
      <c r="CJ64" s="133"/>
      <c r="CK64" s="133"/>
      <c r="CL64" s="133"/>
      <c r="CM64" s="133"/>
      <c r="CN64" s="133"/>
      <c r="CO64" s="133"/>
      <c r="CP64" s="133"/>
      <c r="CQ64" s="133"/>
      <c r="CR64" s="133"/>
      <c r="CS64" s="133"/>
      <c r="CT64" s="134"/>
    </row>
    <row r="65" spans="5:107" ht="8.15" customHeight="1" x14ac:dyDescent="0.2">
      <c r="E65" s="140"/>
      <c r="F65" s="141"/>
      <c r="G65" s="160"/>
      <c r="H65" s="161"/>
      <c r="I65" s="161"/>
      <c r="J65" s="161"/>
      <c r="K65" s="161"/>
      <c r="L65" s="162"/>
      <c r="M65" s="65"/>
      <c r="N65" s="66"/>
      <c r="O65" s="66"/>
      <c r="P65" s="66"/>
      <c r="Q65" s="66"/>
      <c r="R65" s="66"/>
      <c r="S65" s="66"/>
      <c r="T65" s="66"/>
      <c r="U65" s="67"/>
      <c r="V65" s="65"/>
      <c r="W65" s="66"/>
      <c r="X65" s="66"/>
      <c r="Y65" s="66"/>
      <c r="Z65" s="66"/>
      <c r="AA65" s="66"/>
      <c r="AB65" s="66"/>
      <c r="AC65" s="66"/>
      <c r="AD65" s="66"/>
      <c r="AE65" s="66"/>
      <c r="AF65" s="66"/>
      <c r="AG65" s="66"/>
      <c r="AH65" s="67"/>
      <c r="AI65" s="132"/>
      <c r="AJ65" s="133"/>
      <c r="AK65" s="133"/>
      <c r="AL65" s="133"/>
      <c r="AM65" s="133"/>
      <c r="AN65" s="133"/>
      <c r="AO65" s="133"/>
      <c r="AP65" s="133"/>
      <c r="AQ65" s="133"/>
      <c r="AR65" s="133"/>
      <c r="AS65" s="133"/>
      <c r="AT65" s="133"/>
      <c r="AU65" s="133"/>
      <c r="AV65" s="133"/>
      <c r="AW65" s="133"/>
      <c r="AX65" s="133"/>
      <c r="AY65" s="133"/>
      <c r="AZ65" s="133"/>
      <c r="BA65" s="133"/>
      <c r="BB65" s="133"/>
      <c r="BC65" s="133"/>
      <c r="BD65" s="134"/>
      <c r="BE65" s="50"/>
      <c r="BF65" s="53"/>
      <c r="BG65" s="53"/>
      <c r="BH65" s="53"/>
      <c r="BI65" s="53"/>
      <c r="BJ65" s="53"/>
      <c r="BK65" s="53"/>
      <c r="BL65" s="53"/>
      <c r="BM65" s="53"/>
      <c r="BN65" s="53"/>
      <c r="BO65" s="53"/>
      <c r="BP65" s="53"/>
      <c r="BQ65" s="53"/>
      <c r="BR65" s="52"/>
      <c r="BS65" s="154"/>
      <c r="BT65" s="188"/>
      <c r="BU65" s="188"/>
      <c r="BV65" s="189"/>
      <c r="BW65" s="191"/>
      <c r="BX65" s="188"/>
      <c r="BY65" s="188"/>
      <c r="BZ65" s="189"/>
      <c r="CA65" s="188"/>
      <c r="CB65" s="188"/>
      <c r="CC65" s="188"/>
      <c r="CD65" s="155"/>
      <c r="CE65" s="132"/>
      <c r="CF65" s="133"/>
      <c r="CG65" s="133"/>
      <c r="CH65" s="133"/>
      <c r="CI65" s="133"/>
      <c r="CJ65" s="133"/>
      <c r="CK65" s="133"/>
      <c r="CL65" s="133"/>
      <c r="CM65" s="133"/>
      <c r="CN65" s="133"/>
      <c r="CO65" s="133"/>
      <c r="CP65" s="133"/>
      <c r="CQ65" s="133"/>
      <c r="CR65" s="133"/>
      <c r="CS65" s="133"/>
      <c r="CT65" s="134"/>
    </row>
    <row r="66" spans="5:107" ht="8.15" customHeight="1" x14ac:dyDescent="0.2">
      <c r="E66" s="140"/>
      <c r="F66" s="141"/>
      <c r="G66" s="160"/>
      <c r="H66" s="161"/>
      <c r="I66" s="161"/>
      <c r="J66" s="161"/>
      <c r="K66" s="161"/>
      <c r="L66" s="162"/>
      <c r="M66" s="65"/>
      <c r="N66" s="66"/>
      <c r="O66" s="66"/>
      <c r="P66" s="66"/>
      <c r="Q66" s="66"/>
      <c r="R66" s="66"/>
      <c r="S66" s="66"/>
      <c r="T66" s="66"/>
      <c r="U66" s="67"/>
      <c r="V66" s="65"/>
      <c r="W66" s="66"/>
      <c r="X66" s="66"/>
      <c r="Y66" s="66"/>
      <c r="Z66" s="66"/>
      <c r="AA66" s="66"/>
      <c r="AB66" s="66"/>
      <c r="AC66" s="66"/>
      <c r="AD66" s="66"/>
      <c r="AE66" s="66"/>
      <c r="AF66" s="66"/>
      <c r="AG66" s="66"/>
      <c r="AH66" s="67"/>
      <c r="AI66" s="132"/>
      <c r="AJ66" s="133"/>
      <c r="AK66" s="133"/>
      <c r="AL66" s="133"/>
      <c r="AM66" s="133"/>
      <c r="AN66" s="133"/>
      <c r="AO66" s="133"/>
      <c r="AP66" s="133"/>
      <c r="AQ66" s="133"/>
      <c r="AR66" s="133"/>
      <c r="AS66" s="133"/>
      <c r="AT66" s="133"/>
      <c r="AU66" s="133"/>
      <c r="AV66" s="133"/>
      <c r="AW66" s="133"/>
      <c r="AX66" s="133"/>
      <c r="AY66" s="133"/>
      <c r="AZ66" s="133"/>
      <c r="BA66" s="133"/>
      <c r="BB66" s="133"/>
      <c r="BC66" s="133"/>
      <c r="BD66" s="134"/>
      <c r="BE66" s="50"/>
      <c r="BF66" s="53"/>
      <c r="BG66" s="53"/>
      <c r="BH66" s="53"/>
      <c r="BI66" s="53"/>
      <c r="BJ66" s="53"/>
      <c r="BK66" s="53"/>
      <c r="BL66" s="53"/>
      <c r="BM66" s="53"/>
      <c r="BN66" s="53"/>
      <c r="BO66" s="53"/>
      <c r="BP66" s="53"/>
      <c r="BQ66" s="53"/>
      <c r="BR66" s="52"/>
      <c r="BS66" s="154"/>
      <c r="BT66" s="188"/>
      <c r="BU66" s="188"/>
      <c r="BV66" s="189"/>
      <c r="BW66" s="191"/>
      <c r="BX66" s="188"/>
      <c r="BY66" s="188"/>
      <c r="BZ66" s="189"/>
      <c r="CA66" s="188"/>
      <c r="CB66" s="188"/>
      <c r="CC66" s="188"/>
      <c r="CD66" s="155"/>
      <c r="CE66" s="132"/>
      <c r="CF66" s="133"/>
      <c r="CG66" s="133"/>
      <c r="CH66" s="133"/>
      <c r="CI66" s="133"/>
      <c r="CJ66" s="133"/>
      <c r="CK66" s="133"/>
      <c r="CL66" s="133"/>
      <c r="CM66" s="133"/>
      <c r="CN66" s="133"/>
      <c r="CO66" s="133"/>
      <c r="CP66" s="133"/>
      <c r="CQ66" s="133"/>
      <c r="CR66" s="133"/>
      <c r="CS66" s="133"/>
      <c r="CT66" s="134"/>
      <c r="CZ66" s="5"/>
      <c r="DA66" s="5" t="s">
        <v>19</v>
      </c>
      <c r="DB66" s="5" t="s">
        <v>71</v>
      </c>
      <c r="DC66" s="5" t="s">
        <v>18</v>
      </c>
    </row>
    <row r="67" spans="5:107" ht="8.15" customHeight="1" x14ac:dyDescent="0.2">
      <c r="E67" s="140"/>
      <c r="F67" s="141"/>
      <c r="G67" s="160"/>
      <c r="H67" s="161"/>
      <c r="I67" s="161"/>
      <c r="J67" s="161"/>
      <c r="K67" s="161"/>
      <c r="L67" s="162"/>
      <c r="M67" s="65"/>
      <c r="N67" s="66"/>
      <c r="O67" s="66"/>
      <c r="P67" s="66"/>
      <c r="Q67" s="66"/>
      <c r="R67" s="66"/>
      <c r="S67" s="66"/>
      <c r="T67" s="66"/>
      <c r="U67" s="67"/>
      <c r="V67" s="65"/>
      <c r="W67" s="66"/>
      <c r="X67" s="66"/>
      <c r="Y67" s="66"/>
      <c r="Z67" s="66"/>
      <c r="AA67" s="66"/>
      <c r="AB67" s="66"/>
      <c r="AC67" s="66"/>
      <c r="AD67" s="66"/>
      <c r="AE67" s="66"/>
      <c r="AF67" s="66"/>
      <c r="AG67" s="66"/>
      <c r="AH67" s="67"/>
      <c r="AI67" s="144" t="s">
        <v>113</v>
      </c>
      <c r="AJ67" s="145"/>
      <c r="AK67" s="145"/>
      <c r="AL67" s="145"/>
      <c r="AM67" s="145"/>
      <c r="AN67" s="145"/>
      <c r="AO67" s="145"/>
      <c r="AP67" s="145"/>
      <c r="AQ67" s="145"/>
      <c r="AR67" s="145"/>
      <c r="AS67" s="145"/>
      <c r="AT67" s="145"/>
      <c r="AU67" s="145"/>
      <c r="AV67" s="145"/>
      <c r="AW67" s="145"/>
      <c r="AX67" s="145"/>
      <c r="AY67" s="145"/>
      <c r="AZ67" s="145"/>
      <c r="BA67" s="145"/>
      <c r="BB67" s="145"/>
      <c r="BC67" s="145"/>
      <c r="BD67" s="146"/>
      <c r="BE67" s="195" t="str">
        <f>IF(BE69="","",IF(NOT(BE69=""),"●",""))</f>
        <v/>
      </c>
      <c r="BF67" s="196"/>
      <c r="BG67" s="347" t="s">
        <v>83</v>
      </c>
      <c r="BH67" s="347"/>
      <c r="BI67" s="347"/>
      <c r="BJ67" s="347"/>
      <c r="BK67" s="347"/>
      <c r="BL67" s="347"/>
      <c r="BM67" s="347"/>
      <c r="BN67" s="347"/>
      <c r="BO67" s="347"/>
      <c r="BP67" s="347"/>
      <c r="BQ67" s="347"/>
      <c r="BR67" s="348"/>
      <c r="BS67" s="154"/>
      <c r="BT67" s="188"/>
      <c r="BU67" s="188"/>
      <c r="BV67" s="189"/>
      <c r="BW67" s="191"/>
      <c r="BX67" s="188"/>
      <c r="BY67" s="188"/>
      <c r="BZ67" s="189"/>
      <c r="CA67" s="188"/>
      <c r="CB67" s="188"/>
      <c r="CC67" s="188"/>
      <c r="CD67" s="155"/>
      <c r="CE67" s="132"/>
      <c r="CF67" s="133"/>
      <c r="CG67" s="133"/>
      <c r="CH67" s="133"/>
      <c r="CI67" s="133"/>
      <c r="CJ67" s="133"/>
      <c r="CK67" s="133"/>
      <c r="CL67" s="133"/>
      <c r="CM67" s="133"/>
      <c r="CN67" s="133"/>
      <c r="CO67" s="133"/>
      <c r="CP67" s="133"/>
      <c r="CQ67" s="133"/>
      <c r="CR67" s="133"/>
      <c r="CS67" s="133"/>
      <c r="CT67" s="134"/>
      <c r="CZ67" s="5" t="s">
        <v>85</v>
      </c>
      <c r="DA67" s="5" t="str">
        <f>IF(BG63="","",IF(BG63&lt;=0,"〇",""))</f>
        <v/>
      </c>
      <c r="DB67" s="5" t="str">
        <f>IF(BG63="","",IF(AND(BG63&gt;0,BG63&lt;0.5),"〇",""))</f>
        <v/>
      </c>
      <c r="DC67" s="5" t="str">
        <f>IF(BG63="","",IF(BG63&gt;=0.5,"〇",""))</f>
        <v/>
      </c>
    </row>
    <row r="68" spans="5:107" ht="8.15" customHeight="1" x14ac:dyDescent="0.2">
      <c r="E68" s="140"/>
      <c r="F68" s="141"/>
      <c r="G68" s="160"/>
      <c r="H68" s="161"/>
      <c r="I68" s="161"/>
      <c r="J68" s="161"/>
      <c r="K68" s="161"/>
      <c r="L68" s="162"/>
      <c r="M68" s="65"/>
      <c r="N68" s="66"/>
      <c r="O68" s="66"/>
      <c r="P68" s="66"/>
      <c r="Q68" s="66"/>
      <c r="R68" s="66"/>
      <c r="S68" s="66"/>
      <c r="T68" s="66"/>
      <c r="U68" s="67"/>
      <c r="V68" s="65"/>
      <c r="W68" s="66"/>
      <c r="X68" s="66"/>
      <c r="Y68" s="66"/>
      <c r="Z68" s="66"/>
      <c r="AA68" s="66"/>
      <c r="AB68" s="66"/>
      <c r="AC68" s="66"/>
      <c r="AD68" s="66"/>
      <c r="AE68" s="66"/>
      <c r="AF68" s="66"/>
      <c r="AG68" s="66"/>
      <c r="AH68" s="67"/>
      <c r="AI68" s="132"/>
      <c r="AJ68" s="133"/>
      <c r="AK68" s="133"/>
      <c r="AL68" s="133"/>
      <c r="AM68" s="133"/>
      <c r="AN68" s="133"/>
      <c r="AO68" s="133"/>
      <c r="AP68" s="133"/>
      <c r="AQ68" s="133"/>
      <c r="AR68" s="133"/>
      <c r="AS68" s="133"/>
      <c r="AT68" s="133"/>
      <c r="AU68" s="133"/>
      <c r="AV68" s="133"/>
      <c r="AW68" s="133"/>
      <c r="AX68" s="133"/>
      <c r="AY68" s="133"/>
      <c r="AZ68" s="133"/>
      <c r="BA68" s="133"/>
      <c r="BB68" s="133"/>
      <c r="BC68" s="133"/>
      <c r="BD68" s="134"/>
      <c r="BE68" s="197"/>
      <c r="BF68" s="198"/>
      <c r="BG68" s="349"/>
      <c r="BH68" s="349"/>
      <c r="BI68" s="349"/>
      <c r="BJ68" s="349"/>
      <c r="BK68" s="349"/>
      <c r="BL68" s="349"/>
      <c r="BM68" s="349"/>
      <c r="BN68" s="349"/>
      <c r="BO68" s="349"/>
      <c r="BP68" s="349"/>
      <c r="BQ68" s="349"/>
      <c r="BR68" s="350"/>
      <c r="BS68" s="154"/>
      <c r="BT68" s="188"/>
      <c r="BU68" s="188"/>
      <c r="BV68" s="189"/>
      <c r="BW68" s="191"/>
      <c r="BX68" s="188"/>
      <c r="BY68" s="188"/>
      <c r="BZ68" s="189"/>
      <c r="CA68" s="188"/>
      <c r="CB68" s="188"/>
      <c r="CC68" s="188"/>
      <c r="CD68" s="155"/>
      <c r="CE68" s="132"/>
      <c r="CF68" s="133"/>
      <c r="CG68" s="133"/>
      <c r="CH68" s="133"/>
      <c r="CI68" s="133"/>
      <c r="CJ68" s="133"/>
      <c r="CK68" s="133"/>
      <c r="CL68" s="133"/>
      <c r="CM68" s="133"/>
      <c r="CN68" s="133"/>
      <c r="CO68" s="133"/>
      <c r="CP68" s="133"/>
      <c r="CQ68" s="133"/>
      <c r="CR68" s="133"/>
      <c r="CS68" s="133"/>
      <c r="CT68" s="134"/>
      <c r="CZ68" s="5" t="s">
        <v>86</v>
      </c>
      <c r="DA68" s="5" t="str">
        <f>IF(BE69="","",IF(BE69=DA62,"〇",""))</f>
        <v/>
      </c>
      <c r="DB68" s="5" t="str">
        <f>IF(BE69="","",IF(BE69=DB62,"〇",""))</f>
        <v/>
      </c>
      <c r="DC68" s="5" t="str">
        <f>IF(BE69="","",IF(BE69=DC62,"〇",""))</f>
        <v/>
      </c>
    </row>
    <row r="69" spans="5:107" ht="8.15" customHeight="1" x14ac:dyDescent="0.2">
      <c r="E69" s="140"/>
      <c r="F69" s="141"/>
      <c r="G69" s="160"/>
      <c r="H69" s="161"/>
      <c r="I69" s="161"/>
      <c r="J69" s="161"/>
      <c r="K69" s="161"/>
      <c r="L69" s="162"/>
      <c r="M69" s="65"/>
      <c r="N69" s="66"/>
      <c r="O69" s="66"/>
      <c r="P69" s="66"/>
      <c r="Q69" s="66"/>
      <c r="R69" s="66"/>
      <c r="S69" s="66"/>
      <c r="T69" s="66"/>
      <c r="U69" s="67"/>
      <c r="V69" s="65"/>
      <c r="W69" s="66"/>
      <c r="X69" s="66"/>
      <c r="Y69" s="66"/>
      <c r="Z69" s="66"/>
      <c r="AA69" s="66"/>
      <c r="AB69" s="66"/>
      <c r="AC69" s="66"/>
      <c r="AD69" s="66"/>
      <c r="AE69" s="66"/>
      <c r="AF69" s="66"/>
      <c r="AG69" s="66"/>
      <c r="AH69" s="67"/>
      <c r="AI69" s="132"/>
      <c r="AJ69" s="133"/>
      <c r="AK69" s="133"/>
      <c r="AL69" s="133"/>
      <c r="AM69" s="133"/>
      <c r="AN69" s="133"/>
      <c r="AO69" s="133"/>
      <c r="AP69" s="133"/>
      <c r="AQ69" s="133"/>
      <c r="AR69" s="133"/>
      <c r="AS69" s="133"/>
      <c r="AT69" s="133"/>
      <c r="AU69" s="133"/>
      <c r="AV69" s="133"/>
      <c r="AW69" s="133"/>
      <c r="AX69" s="133"/>
      <c r="AY69" s="133"/>
      <c r="AZ69" s="133"/>
      <c r="BA69" s="133"/>
      <c r="BB69" s="133"/>
      <c r="BC69" s="133"/>
      <c r="BD69" s="134"/>
      <c r="BE69" s="212"/>
      <c r="BF69" s="213"/>
      <c r="BG69" s="213"/>
      <c r="BH69" s="213"/>
      <c r="BI69" s="213"/>
      <c r="BJ69" s="213"/>
      <c r="BK69" s="213"/>
      <c r="BL69" s="213"/>
      <c r="BM69" s="213"/>
      <c r="BN69" s="213"/>
      <c r="BO69" s="213"/>
      <c r="BP69" s="213"/>
      <c r="BQ69" s="213"/>
      <c r="BR69" s="214"/>
      <c r="BS69" s="154"/>
      <c r="BT69" s="188"/>
      <c r="BU69" s="188"/>
      <c r="BV69" s="189"/>
      <c r="BW69" s="191"/>
      <c r="BX69" s="188"/>
      <c r="BY69" s="188"/>
      <c r="BZ69" s="189"/>
      <c r="CA69" s="188"/>
      <c r="CB69" s="188"/>
      <c r="CC69" s="188"/>
      <c r="CD69" s="155"/>
      <c r="CE69" s="132"/>
      <c r="CF69" s="133"/>
      <c r="CG69" s="133"/>
      <c r="CH69" s="133"/>
      <c r="CI69" s="133"/>
      <c r="CJ69" s="133"/>
      <c r="CK69" s="133"/>
      <c r="CL69" s="133"/>
      <c r="CM69" s="133"/>
      <c r="CN69" s="133"/>
      <c r="CO69" s="133"/>
      <c r="CP69" s="133"/>
      <c r="CQ69" s="133"/>
      <c r="CR69" s="133"/>
      <c r="CS69" s="133"/>
      <c r="CT69" s="134"/>
    </row>
    <row r="70" spans="5:107" ht="8.15" customHeight="1" x14ac:dyDescent="0.2">
      <c r="E70" s="140"/>
      <c r="F70" s="141"/>
      <c r="G70" s="160"/>
      <c r="H70" s="161"/>
      <c r="I70" s="161"/>
      <c r="J70" s="161"/>
      <c r="K70" s="161"/>
      <c r="L70" s="162"/>
      <c r="M70" s="65"/>
      <c r="N70" s="66"/>
      <c r="O70" s="66"/>
      <c r="P70" s="66"/>
      <c r="Q70" s="66"/>
      <c r="R70" s="66"/>
      <c r="S70" s="66"/>
      <c r="T70" s="66"/>
      <c r="U70" s="67"/>
      <c r="V70" s="65"/>
      <c r="W70" s="66"/>
      <c r="X70" s="66"/>
      <c r="Y70" s="66"/>
      <c r="Z70" s="66"/>
      <c r="AA70" s="66"/>
      <c r="AB70" s="66"/>
      <c r="AC70" s="66"/>
      <c r="AD70" s="66"/>
      <c r="AE70" s="66"/>
      <c r="AF70" s="66"/>
      <c r="AG70" s="66"/>
      <c r="AH70" s="67"/>
      <c r="AI70" s="132"/>
      <c r="AJ70" s="133"/>
      <c r="AK70" s="133"/>
      <c r="AL70" s="133"/>
      <c r="AM70" s="133"/>
      <c r="AN70" s="133"/>
      <c r="AO70" s="133"/>
      <c r="AP70" s="133"/>
      <c r="AQ70" s="133"/>
      <c r="AR70" s="133"/>
      <c r="AS70" s="133"/>
      <c r="AT70" s="133"/>
      <c r="AU70" s="133"/>
      <c r="AV70" s="133"/>
      <c r="AW70" s="133"/>
      <c r="AX70" s="133"/>
      <c r="AY70" s="133"/>
      <c r="AZ70" s="133"/>
      <c r="BA70" s="133"/>
      <c r="BB70" s="133"/>
      <c r="BC70" s="133"/>
      <c r="BD70" s="134"/>
      <c r="BE70" s="212"/>
      <c r="BF70" s="213"/>
      <c r="BG70" s="213"/>
      <c r="BH70" s="213"/>
      <c r="BI70" s="213"/>
      <c r="BJ70" s="213"/>
      <c r="BK70" s="213"/>
      <c r="BL70" s="213"/>
      <c r="BM70" s="213"/>
      <c r="BN70" s="213"/>
      <c r="BO70" s="213"/>
      <c r="BP70" s="213"/>
      <c r="BQ70" s="213"/>
      <c r="BR70" s="214"/>
      <c r="BS70" s="154"/>
      <c r="BT70" s="188"/>
      <c r="BU70" s="188"/>
      <c r="BV70" s="189"/>
      <c r="BW70" s="191"/>
      <c r="BX70" s="188"/>
      <c r="BY70" s="188"/>
      <c r="BZ70" s="189"/>
      <c r="CA70" s="188"/>
      <c r="CB70" s="188"/>
      <c r="CC70" s="188"/>
      <c r="CD70" s="155"/>
      <c r="CE70" s="132"/>
      <c r="CF70" s="133"/>
      <c r="CG70" s="133"/>
      <c r="CH70" s="133"/>
      <c r="CI70" s="133"/>
      <c r="CJ70" s="133"/>
      <c r="CK70" s="133"/>
      <c r="CL70" s="133"/>
      <c r="CM70" s="133"/>
      <c r="CN70" s="133"/>
      <c r="CO70" s="133"/>
      <c r="CP70" s="133"/>
      <c r="CQ70" s="133"/>
      <c r="CR70" s="133"/>
      <c r="CS70" s="133"/>
      <c r="CT70" s="134"/>
    </row>
    <row r="71" spans="5:107" ht="8.15" customHeight="1" x14ac:dyDescent="0.2">
      <c r="E71" s="140"/>
      <c r="F71" s="141"/>
      <c r="G71" s="160"/>
      <c r="H71" s="161"/>
      <c r="I71" s="161"/>
      <c r="J71" s="161"/>
      <c r="K71" s="161"/>
      <c r="L71" s="162"/>
      <c r="M71" s="65"/>
      <c r="N71" s="66"/>
      <c r="O71" s="66"/>
      <c r="P71" s="66"/>
      <c r="Q71" s="66"/>
      <c r="R71" s="66"/>
      <c r="S71" s="66"/>
      <c r="T71" s="66"/>
      <c r="U71" s="67"/>
      <c r="V71" s="65"/>
      <c r="W71" s="66"/>
      <c r="X71" s="66"/>
      <c r="Y71" s="66"/>
      <c r="Z71" s="66"/>
      <c r="AA71" s="66"/>
      <c r="AB71" s="66"/>
      <c r="AC71" s="66"/>
      <c r="AD71" s="66"/>
      <c r="AE71" s="66"/>
      <c r="AF71" s="66"/>
      <c r="AG71" s="66"/>
      <c r="AH71" s="67"/>
      <c r="AI71" s="72" t="s">
        <v>112</v>
      </c>
      <c r="AJ71" s="73"/>
      <c r="AK71" s="73"/>
      <c r="AL71" s="73"/>
      <c r="AM71" s="73"/>
      <c r="AN71" s="73"/>
      <c r="AO71" s="73"/>
      <c r="AP71" s="73"/>
      <c r="AQ71" s="73"/>
      <c r="AR71" s="73"/>
      <c r="AS71" s="73"/>
      <c r="AT71" s="73"/>
      <c r="AU71" s="73"/>
      <c r="AV71" s="73"/>
      <c r="AW71" s="73"/>
      <c r="AX71" s="73"/>
      <c r="AY71" s="73"/>
      <c r="AZ71" s="73"/>
      <c r="BA71" s="73"/>
      <c r="BB71" s="73"/>
      <c r="BC71" s="73"/>
      <c r="BD71" s="74"/>
      <c r="BE71" s="212"/>
      <c r="BF71" s="213"/>
      <c r="BG71" s="213"/>
      <c r="BH71" s="213"/>
      <c r="BI71" s="213"/>
      <c r="BJ71" s="213"/>
      <c r="BK71" s="213"/>
      <c r="BL71" s="213"/>
      <c r="BM71" s="213"/>
      <c r="BN71" s="213"/>
      <c r="BO71" s="213"/>
      <c r="BP71" s="213"/>
      <c r="BQ71" s="213"/>
      <c r="BR71" s="214"/>
      <c r="BS71" s="154"/>
      <c r="BT71" s="188"/>
      <c r="BU71" s="188"/>
      <c r="BV71" s="189"/>
      <c r="BW71" s="191"/>
      <c r="BX71" s="188"/>
      <c r="BY71" s="188"/>
      <c r="BZ71" s="189"/>
      <c r="CA71" s="188"/>
      <c r="CB71" s="188"/>
      <c r="CC71" s="188"/>
      <c r="CD71" s="155"/>
      <c r="CE71" s="132"/>
      <c r="CF71" s="133"/>
      <c r="CG71" s="133"/>
      <c r="CH71" s="133"/>
      <c r="CI71" s="133"/>
      <c r="CJ71" s="133"/>
      <c r="CK71" s="133"/>
      <c r="CL71" s="133"/>
      <c r="CM71" s="133"/>
      <c r="CN71" s="133"/>
      <c r="CO71" s="133"/>
      <c r="CP71" s="133"/>
      <c r="CQ71" s="133"/>
      <c r="CR71" s="133"/>
      <c r="CS71" s="133"/>
      <c r="CT71" s="134"/>
    </row>
    <row r="72" spans="5:107" ht="8.15" customHeight="1" x14ac:dyDescent="0.2">
      <c r="E72" s="140"/>
      <c r="F72" s="141"/>
      <c r="G72" s="160"/>
      <c r="H72" s="161"/>
      <c r="I72" s="161"/>
      <c r="J72" s="161"/>
      <c r="K72" s="161"/>
      <c r="L72" s="162"/>
      <c r="M72" s="65"/>
      <c r="N72" s="66"/>
      <c r="O72" s="66"/>
      <c r="P72" s="66"/>
      <c r="Q72" s="66"/>
      <c r="R72" s="66"/>
      <c r="S72" s="66"/>
      <c r="T72" s="66"/>
      <c r="U72" s="67"/>
      <c r="V72" s="65"/>
      <c r="W72" s="66"/>
      <c r="X72" s="66"/>
      <c r="Y72" s="66"/>
      <c r="Z72" s="66"/>
      <c r="AA72" s="66"/>
      <c r="AB72" s="66"/>
      <c r="AC72" s="66"/>
      <c r="AD72" s="66"/>
      <c r="AE72" s="66"/>
      <c r="AF72" s="66"/>
      <c r="AG72" s="66"/>
      <c r="AH72" s="67"/>
      <c r="AI72" s="72"/>
      <c r="AJ72" s="73"/>
      <c r="AK72" s="73"/>
      <c r="AL72" s="73"/>
      <c r="AM72" s="73"/>
      <c r="AN72" s="73"/>
      <c r="AO72" s="73"/>
      <c r="AP72" s="73"/>
      <c r="AQ72" s="73"/>
      <c r="AR72" s="73"/>
      <c r="AS72" s="73"/>
      <c r="AT72" s="73"/>
      <c r="AU72" s="73"/>
      <c r="AV72" s="73"/>
      <c r="AW72" s="73"/>
      <c r="AX72" s="73"/>
      <c r="AY72" s="73"/>
      <c r="AZ72" s="73"/>
      <c r="BA72" s="73"/>
      <c r="BB72" s="73"/>
      <c r="BC72" s="73"/>
      <c r="BD72" s="74"/>
      <c r="BE72" s="212"/>
      <c r="BF72" s="213"/>
      <c r="BG72" s="213"/>
      <c r="BH72" s="213"/>
      <c r="BI72" s="213"/>
      <c r="BJ72" s="213"/>
      <c r="BK72" s="213"/>
      <c r="BL72" s="213"/>
      <c r="BM72" s="213"/>
      <c r="BN72" s="213"/>
      <c r="BO72" s="213"/>
      <c r="BP72" s="213"/>
      <c r="BQ72" s="213"/>
      <c r="BR72" s="214"/>
      <c r="BS72" s="154"/>
      <c r="BT72" s="188"/>
      <c r="BU72" s="188"/>
      <c r="BV72" s="189"/>
      <c r="BW72" s="191"/>
      <c r="BX72" s="188"/>
      <c r="BY72" s="188"/>
      <c r="BZ72" s="189"/>
      <c r="CA72" s="188"/>
      <c r="CB72" s="188"/>
      <c r="CC72" s="188"/>
      <c r="CD72" s="155"/>
      <c r="CE72" s="132"/>
      <c r="CF72" s="133"/>
      <c r="CG72" s="133"/>
      <c r="CH72" s="133"/>
      <c r="CI72" s="133"/>
      <c r="CJ72" s="133"/>
      <c r="CK72" s="133"/>
      <c r="CL72" s="133"/>
      <c r="CM72" s="133"/>
      <c r="CN72" s="133"/>
      <c r="CO72" s="133"/>
      <c r="CP72" s="133"/>
      <c r="CQ72" s="133"/>
      <c r="CR72" s="133"/>
      <c r="CS72" s="133"/>
      <c r="CT72" s="134"/>
    </row>
    <row r="73" spans="5:107" ht="8.15" customHeight="1" x14ac:dyDescent="0.2">
      <c r="E73" s="140"/>
      <c r="F73" s="141"/>
      <c r="G73" s="160"/>
      <c r="H73" s="161"/>
      <c r="I73" s="161"/>
      <c r="J73" s="161"/>
      <c r="K73" s="161"/>
      <c r="L73" s="162"/>
      <c r="M73" s="65"/>
      <c r="N73" s="66"/>
      <c r="O73" s="66"/>
      <c r="P73" s="66"/>
      <c r="Q73" s="66"/>
      <c r="R73" s="66"/>
      <c r="S73" s="66"/>
      <c r="T73" s="66"/>
      <c r="U73" s="67"/>
      <c r="V73" s="65"/>
      <c r="W73" s="66"/>
      <c r="X73" s="66"/>
      <c r="Y73" s="66"/>
      <c r="Z73" s="66"/>
      <c r="AA73" s="66"/>
      <c r="AB73" s="66"/>
      <c r="AC73" s="66"/>
      <c r="AD73" s="66"/>
      <c r="AE73" s="66"/>
      <c r="AF73" s="66"/>
      <c r="AG73" s="66"/>
      <c r="AH73" s="67"/>
      <c r="AI73" s="72"/>
      <c r="AJ73" s="73"/>
      <c r="AK73" s="73"/>
      <c r="AL73" s="73"/>
      <c r="AM73" s="73"/>
      <c r="AN73" s="73"/>
      <c r="AO73" s="73"/>
      <c r="AP73" s="73"/>
      <c r="AQ73" s="73"/>
      <c r="AR73" s="73"/>
      <c r="AS73" s="73"/>
      <c r="AT73" s="73"/>
      <c r="AU73" s="73"/>
      <c r="AV73" s="73"/>
      <c r="AW73" s="73"/>
      <c r="AX73" s="73"/>
      <c r="AY73" s="73"/>
      <c r="AZ73" s="73"/>
      <c r="BA73" s="73"/>
      <c r="BB73" s="73"/>
      <c r="BC73" s="73"/>
      <c r="BD73" s="74"/>
      <c r="BE73" s="212"/>
      <c r="BF73" s="213"/>
      <c r="BG73" s="213"/>
      <c r="BH73" s="213"/>
      <c r="BI73" s="213"/>
      <c r="BJ73" s="213"/>
      <c r="BK73" s="213"/>
      <c r="BL73" s="213"/>
      <c r="BM73" s="213"/>
      <c r="BN73" s="213"/>
      <c r="BO73" s="213"/>
      <c r="BP73" s="213"/>
      <c r="BQ73" s="213"/>
      <c r="BR73" s="214"/>
      <c r="BS73" s="154"/>
      <c r="BT73" s="188"/>
      <c r="BU73" s="188"/>
      <c r="BV73" s="189"/>
      <c r="BW73" s="191"/>
      <c r="BX73" s="188"/>
      <c r="BY73" s="188"/>
      <c r="BZ73" s="189"/>
      <c r="CA73" s="188"/>
      <c r="CB73" s="188"/>
      <c r="CC73" s="188"/>
      <c r="CD73" s="155"/>
      <c r="CE73" s="132"/>
      <c r="CF73" s="133"/>
      <c r="CG73" s="133"/>
      <c r="CH73" s="133"/>
      <c r="CI73" s="133"/>
      <c r="CJ73" s="133"/>
      <c r="CK73" s="133"/>
      <c r="CL73" s="133"/>
      <c r="CM73" s="133"/>
      <c r="CN73" s="133"/>
      <c r="CO73" s="133"/>
      <c r="CP73" s="133"/>
      <c r="CQ73" s="133"/>
      <c r="CR73" s="133"/>
      <c r="CS73" s="133"/>
      <c r="CT73" s="134"/>
    </row>
    <row r="74" spans="5:107" ht="8.15" customHeight="1" x14ac:dyDescent="0.2">
      <c r="E74" s="140"/>
      <c r="F74" s="141"/>
      <c r="G74" s="160"/>
      <c r="H74" s="161"/>
      <c r="I74" s="161"/>
      <c r="J74" s="161"/>
      <c r="K74" s="161"/>
      <c r="L74" s="162"/>
      <c r="M74" s="65"/>
      <c r="N74" s="66"/>
      <c r="O74" s="66"/>
      <c r="P74" s="66"/>
      <c r="Q74" s="66"/>
      <c r="R74" s="66"/>
      <c r="S74" s="66"/>
      <c r="T74" s="66"/>
      <c r="U74" s="67"/>
      <c r="V74" s="65"/>
      <c r="W74" s="66"/>
      <c r="X74" s="66"/>
      <c r="Y74" s="66"/>
      <c r="Z74" s="66"/>
      <c r="AA74" s="66"/>
      <c r="AB74" s="66"/>
      <c r="AC74" s="66"/>
      <c r="AD74" s="66"/>
      <c r="AE74" s="66"/>
      <c r="AF74" s="66"/>
      <c r="AG74" s="66"/>
      <c r="AH74" s="67"/>
      <c r="AI74" s="72"/>
      <c r="AJ74" s="73"/>
      <c r="AK74" s="73"/>
      <c r="AL74" s="73"/>
      <c r="AM74" s="73"/>
      <c r="AN74" s="73"/>
      <c r="AO74" s="73"/>
      <c r="AP74" s="73"/>
      <c r="AQ74" s="73"/>
      <c r="AR74" s="73"/>
      <c r="AS74" s="73"/>
      <c r="AT74" s="73"/>
      <c r="AU74" s="73"/>
      <c r="AV74" s="73"/>
      <c r="AW74" s="73"/>
      <c r="AX74" s="73"/>
      <c r="AY74" s="73"/>
      <c r="AZ74" s="73"/>
      <c r="BA74" s="73"/>
      <c r="BB74" s="73"/>
      <c r="BC74" s="73"/>
      <c r="BD74" s="74"/>
      <c r="BE74" s="212"/>
      <c r="BF74" s="213"/>
      <c r="BG74" s="213"/>
      <c r="BH74" s="213"/>
      <c r="BI74" s="213"/>
      <c r="BJ74" s="213"/>
      <c r="BK74" s="213"/>
      <c r="BL74" s="213"/>
      <c r="BM74" s="213"/>
      <c r="BN74" s="213"/>
      <c r="BO74" s="213"/>
      <c r="BP74" s="213"/>
      <c r="BQ74" s="213"/>
      <c r="BR74" s="214"/>
      <c r="BS74" s="154"/>
      <c r="BT74" s="188"/>
      <c r="BU74" s="188"/>
      <c r="BV74" s="189"/>
      <c r="BW74" s="191"/>
      <c r="BX74" s="188"/>
      <c r="BY74" s="188"/>
      <c r="BZ74" s="189"/>
      <c r="CA74" s="188"/>
      <c r="CB74" s="188"/>
      <c r="CC74" s="188"/>
      <c r="CD74" s="155"/>
      <c r="CE74" s="132"/>
      <c r="CF74" s="133"/>
      <c r="CG74" s="133"/>
      <c r="CH74" s="133"/>
      <c r="CI74" s="133"/>
      <c r="CJ74" s="133"/>
      <c r="CK74" s="133"/>
      <c r="CL74" s="133"/>
      <c r="CM74" s="133"/>
      <c r="CN74" s="133"/>
      <c r="CO74" s="133"/>
      <c r="CP74" s="133"/>
      <c r="CQ74" s="133"/>
      <c r="CR74" s="133"/>
      <c r="CS74" s="133"/>
      <c r="CT74" s="134"/>
    </row>
    <row r="75" spans="5:107" ht="8.15" customHeight="1" x14ac:dyDescent="0.2">
      <c r="E75" s="140"/>
      <c r="F75" s="141"/>
      <c r="G75" s="160"/>
      <c r="H75" s="161"/>
      <c r="I75" s="161"/>
      <c r="J75" s="161"/>
      <c r="K75" s="161"/>
      <c r="L75" s="162"/>
      <c r="M75" s="68"/>
      <c r="N75" s="69"/>
      <c r="O75" s="69"/>
      <c r="P75" s="69"/>
      <c r="Q75" s="69"/>
      <c r="R75" s="69"/>
      <c r="S75" s="69"/>
      <c r="T75" s="69"/>
      <c r="U75" s="70"/>
      <c r="V75" s="68"/>
      <c r="W75" s="69"/>
      <c r="X75" s="69"/>
      <c r="Y75" s="69"/>
      <c r="Z75" s="69"/>
      <c r="AA75" s="69"/>
      <c r="AB75" s="69"/>
      <c r="AC75" s="69"/>
      <c r="AD75" s="69"/>
      <c r="AE75" s="69"/>
      <c r="AF75" s="69"/>
      <c r="AG75" s="69"/>
      <c r="AH75" s="70"/>
      <c r="AI75" s="72"/>
      <c r="AJ75" s="73"/>
      <c r="AK75" s="73"/>
      <c r="AL75" s="73"/>
      <c r="AM75" s="73"/>
      <c r="AN75" s="73"/>
      <c r="AO75" s="73"/>
      <c r="AP75" s="73"/>
      <c r="AQ75" s="73"/>
      <c r="AR75" s="73"/>
      <c r="AS75" s="73"/>
      <c r="AT75" s="73"/>
      <c r="AU75" s="73"/>
      <c r="AV75" s="73"/>
      <c r="AW75" s="73"/>
      <c r="AX75" s="73"/>
      <c r="AY75" s="73"/>
      <c r="AZ75" s="73"/>
      <c r="BA75" s="73"/>
      <c r="BB75" s="73"/>
      <c r="BC75" s="73"/>
      <c r="BD75" s="74"/>
      <c r="BE75" s="215"/>
      <c r="BF75" s="216"/>
      <c r="BG75" s="216"/>
      <c r="BH75" s="216"/>
      <c r="BI75" s="216"/>
      <c r="BJ75" s="216"/>
      <c r="BK75" s="216"/>
      <c r="BL75" s="216"/>
      <c r="BM75" s="216"/>
      <c r="BN75" s="216"/>
      <c r="BO75" s="216"/>
      <c r="BP75" s="216"/>
      <c r="BQ75" s="216"/>
      <c r="BR75" s="217"/>
      <c r="BS75" s="245"/>
      <c r="BT75" s="246"/>
      <c r="BU75" s="246"/>
      <c r="BV75" s="270"/>
      <c r="BW75" s="269"/>
      <c r="BX75" s="246"/>
      <c r="BY75" s="246"/>
      <c r="BZ75" s="270"/>
      <c r="CA75" s="246"/>
      <c r="CB75" s="246"/>
      <c r="CC75" s="246"/>
      <c r="CD75" s="247"/>
      <c r="CE75" s="135"/>
      <c r="CF75" s="136"/>
      <c r="CG75" s="136"/>
      <c r="CH75" s="136"/>
      <c r="CI75" s="136"/>
      <c r="CJ75" s="136"/>
      <c r="CK75" s="136"/>
      <c r="CL75" s="136"/>
      <c r="CM75" s="136"/>
      <c r="CN75" s="136"/>
      <c r="CO75" s="136"/>
      <c r="CP75" s="136"/>
      <c r="CQ75" s="136"/>
      <c r="CR75" s="136"/>
      <c r="CS75" s="136"/>
      <c r="CT75" s="137"/>
    </row>
    <row r="76" spans="5:107" ht="8.15" customHeight="1" x14ac:dyDescent="0.2">
      <c r="E76" s="140"/>
      <c r="F76" s="141"/>
      <c r="G76" s="160"/>
      <c r="H76" s="161"/>
      <c r="I76" s="161"/>
      <c r="J76" s="161"/>
      <c r="K76" s="161"/>
      <c r="L76" s="162"/>
      <c r="M76" s="218" t="s">
        <v>14</v>
      </c>
      <c r="N76" s="219"/>
      <c r="O76" s="219"/>
      <c r="P76" s="219"/>
      <c r="Q76" s="219"/>
      <c r="R76" s="219"/>
      <c r="S76" s="219"/>
      <c r="T76" s="219"/>
      <c r="U76" s="220"/>
      <c r="V76" s="144" t="s">
        <v>100</v>
      </c>
      <c r="W76" s="145"/>
      <c r="X76" s="145"/>
      <c r="Y76" s="145"/>
      <c r="Z76" s="145"/>
      <c r="AA76" s="145"/>
      <c r="AB76" s="145"/>
      <c r="AC76" s="145"/>
      <c r="AD76" s="145"/>
      <c r="AE76" s="145"/>
      <c r="AF76" s="145"/>
      <c r="AG76" s="145"/>
      <c r="AH76" s="146"/>
      <c r="AI76" s="145" t="s">
        <v>106</v>
      </c>
      <c r="AJ76" s="145"/>
      <c r="AK76" s="145"/>
      <c r="AL76" s="145"/>
      <c r="AM76" s="145"/>
      <c r="AN76" s="145"/>
      <c r="AO76" s="145"/>
      <c r="AP76" s="145"/>
      <c r="AQ76" s="145"/>
      <c r="AR76" s="145"/>
      <c r="AS76" s="145"/>
      <c r="AT76" s="145"/>
      <c r="AU76" s="145"/>
      <c r="AV76" s="145"/>
      <c r="AW76" s="145"/>
      <c r="AX76" s="145"/>
      <c r="AY76" s="145"/>
      <c r="AZ76" s="145"/>
      <c r="BA76" s="145"/>
      <c r="BB76" s="145"/>
      <c r="BC76" s="145"/>
      <c r="BD76" s="146"/>
      <c r="BE76" s="42"/>
      <c r="BF76" s="54"/>
      <c r="BG76" s="54"/>
      <c r="BH76" s="54"/>
      <c r="BI76" s="54"/>
      <c r="BJ76" s="54"/>
      <c r="BK76" s="54"/>
      <c r="BL76" s="54"/>
      <c r="BM76" s="54"/>
      <c r="BN76" s="54"/>
      <c r="BO76" s="54"/>
      <c r="BP76" s="54"/>
      <c r="BQ76" s="54"/>
      <c r="BR76" s="55"/>
      <c r="BS76" s="185" t="str">
        <f>IF(OR(AO80="",BK77=""),"",IF(AO80&gt;=BK77,"○",""))</f>
        <v/>
      </c>
      <c r="BT76" s="186"/>
      <c r="BU76" s="186"/>
      <c r="BV76" s="187"/>
      <c r="BW76" s="190" t="s">
        <v>76</v>
      </c>
      <c r="BX76" s="186"/>
      <c r="BY76" s="186"/>
      <c r="BZ76" s="187"/>
      <c r="CA76" s="186" t="str">
        <f>IF(OR(AO80="",BK77=""),"",IF(AO80&lt;BK77,"○",""))</f>
        <v/>
      </c>
      <c r="CB76" s="186"/>
      <c r="CC76" s="186"/>
      <c r="CD76" s="331"/>
      <c r="CE76" s="129" t="s">
        <v>60</v>
      </c>
      <c r="CF76" s="130"/>
      <c r="CG76" s="130"/>
      <c r="CH76" s="130"/>
      <c r="CI76" s="130"/>
      <c r="CJ76" s="130"/>
      <c r="CK76" s="130"/>
      <c r="CL76" s="130"/>
      <c r="CM76" s="130"/>
      <c r="CN76" s="130"/>
      <c r="CO76" s="130"/>
      <c r="CP76" s="130"/>
      <c r="CQ76" s="130"/>
      <c r="CR76" s="130"/>
      <c r="CS76" s="130"/>
      <c r="CT76" s="131"/>
    </row>
    <row r="77" spans="5:107" ht="8.15" customHeight="1" x14ac:dyDescent="0.2">
      <c r="E77" s="140"/>
      <c r="F77" s="141"/>
      <c r="G77" s="160"/>
      <c r="H77" s="161"/>
      <c r="I77" s="161"/>
      <c r="J77" s="161"/>
      <c r="K77" s="161"/>
      <c r="L77" s="162"/>
      <c r="M77" s="160"/>
      <c r="N77" s="161"/>
      <c r="O77" s="161"/>
      <c r="P77" s="161"/>
      <c r="Q77" s="161"/>
      <c r="R77" s="161"/>
      <c r="S77" s="161"/>
      <c r="T77" s="161"/>
      <c r="U77" s="162"/>
      <c r="V77" s="132"/>
      <c r="W77" s="133"/>
      <c r="X77" s="133"/>
      <c r="Y77" s="133"/>
      <c r="Z77" s="133"/>
      <c r="AA77" s="133"/>
      <c r="AB77" s="133"/>
      <c r="AC77" s="133"/>
      <c r="AD77" s="133"/>
      <c r="AE77" s="133"/>
      <c r="AF77" s="133"/>
      <c r="AG77" s="133"/>
      <c r="AH77" s="134"/>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4"/>
      <c r="BE77" s="307" t="s">
        <v>30</v>
      </c>
      <c r="BF77" s="308"/>
      <c r="BG77" s="308"/>
      <c r="BH77" s="308"/>
      <c r="BI77" s="308"/>
      <c r="BJ77" s="308"/>
      <c r="BK77" s="352"/>
      <c r="BL77" s="352"/>
      <c r="BM77" s="352"/>
      <c r="BN77" s="352"/>
      <c r="BO77" s="352"/>
      <c r="BP77" s="210" t="s">
        <v>35</v>
      </c>
      <c r="BQ77" s="210"/>
      <c r="BR77" s="211"/>
      <c r="BS77" s="154"/>
      <c r="BT77" s="188"/>
      <c r="BU77" s="188"/>
      <c r="BV77" s="189"/>
      <c r="BW77" s="191"/>
      <c r="BX77" s="188"/>
      <c r="BY77" s="188"/>
      <c r="BZ77" s="189"/>
      <c r="CA77" s="188"/>
      <c r="CB77" s="188"/>
      <c r="CC77" s="188"/>
      <c r="CD77" s="155"/>
      <c r="CE77" s="132"/>
      <c r="CF77" s="133"/>
      <c r="CG77" s="133"/>
      <c r="CH77" s="133"/>
      <c r="CI77" s="133"/>
      <c r="CJ77" s="133"/>
      <c r="CK77" s="133"/>
      <c r="CL77" s="133"/>
      <c r="CM77" s="133"/>
      <c r="CN77" s="133"/>
      <c r="CO77" s="133"/>
      <c r="CP77" s="133"/>
      <c r="CQ77" s="133"/>
      <c r="CR77" s="133"/>
      <c r="CS77" s="133"/>
      <c r="CT77" s="134"/>
    </row>
    <row r="78" spans="5:107" ht="8.15" customHeight="1" x14ac:dyDescent="0.2">
      <c r="E78" s="140"/>
      <c r="F78" s="141"/>
      <c r="G78" s="160"/>
      <c r="H78" s="161"/>
      <c r="I78" s="161"/>
      <c r="J78" s="161"/>
      <c r="K78" s="161"/>
      <c r="L78" s="162"/>
      <c r="M78" s="160"/>
      <c r="N78" s="161"/>
      <c r="O78" s="161"/>
      <c r="P78" s="161"/>
      <c r="Q78" s="161"/>
      <c r="R78" s="161"/>
      <c r="S78" s="161"/>
      <c r="T78" s="161"/>
      <c r="U78" s="162"/>
      <c r="V78" s="132"/>
      <c r="W78" s="133"/>
      <c r="X78" s="133"/>
      <c r="Y78" s="133"/>
      <c r="Z78" s="133"/>
      <c r="AA78" s="133"/>
      <c r="AB78" s="133"/>
      <c r="AC78" s="133"/>
      <c r="AD78" s="133"/>
      <c r="AE78" s="133"/>
      <c r="AF78" s="133"/>
      <c r="AG78" s="133"/>
      <c r="AH78" s="134"/>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4"/>
      <c r="BE78" s="307"/>
      <c r="BF78" s="308"/>
      <c r="BG78" s="308"/>
      <c r="BH78" s="308"/>
      <c r="BI78" s="308"/>
      <c r="BJ78" s="308"/>
      <c r="BK78" s="353"/>
      <c r="BL78" s="353"/>
      <c r="BM78" s="353"/>
      <c r="BN78" s="353"/>
      <c r="BO78" s="353"/>
      <c r="BP78" s="210"/>
      <c r="BQ78" s="210"/>
      <c r="BR78" s="211"/>
      <c r="BS78" s="154"/>
      <c r="BT78" s="188"/>
      <c r="BU78" s="188"/>
      <c r="BV78" s="189"/>
      <c r="BW78" s="191"/>
      <c r="BX78" s="188"/>
      <c r="BY78" s="188"/>
      <c r="BZ78" s="189"/>
      <c r="CA78" s="188"/>
      <c r="CB78" s="188"/>
      <c r="CC78" s="188"/>
      <c r="CD78" s="155"/>
      <c r="CE78" s="132"/>
      <c r="CF78" s="133"/>
      <c r="CG78" s="133"/>
      <c r="CH78" s="133"/>
      <c r="CI78" s="133"/>
      <c r="CJ78" s="133"/>
      <c r="CK78" s="133"/>
      <c r="CL78" s="133"/>
      <c r="CM78" s="133"/>
      <c r="CN78" s="133"/>
      <c r="CO78" s="133"/>
      <c r="CP78" s="133"/>
      <c r="CQ78" s="133"/>
      <c r="CR78" s="133"/>
      <c r="CS78" s="133"/>
      <c r="CT78" s="134"/>
    </row>
    <row r="79" spans="5:107" ht="8.15" customHeight="1" x14ac:dyDescent="0.2">
      <c r="E79" s="140"/>
      <c r="F79" s="141"/>
      <c r="G79" s="160"/>
      <c r="H79" s="161"/>
      <c r="I79" s="161"/>
      <c r="J79" s="161"/>
      <c r="K79" s="161"/>
      <c r="L79" s="162"/>
      <c r="M79" s="160"/>
      <c r="N79" s="161"/>
      <c r="O79" s="161"/>
      <c r="P79" s="161"/>
      <c r="Q79" s="161"/>
      <c r="R79" s="161"/>
      <c r="S79" s="161"/>
      <c r="T79" s="161"/>
      <c r="U79" s="162"/>
      <c r="V79" s="132"/>
      <c r="W79" s="133"/>
      <c r="X79" s="133"/>
      <c r="Y79" s="133"/>
      <c r="Z79" s="133"/>
      <c r="AA79" s="133"/>
      <c r="AB79" s="133"/>
      <c r="AC79" s="133"/>
      <c r="AD79" s="133"/>
      <c r="AE79" s="133"/>
      <c r="AF79" s="133"/>
      <c r="AG79" s="133"/>
      <c r="AH79" s="134"/>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4"/>
      <c r="BE79" s="56"/>
      <c r="BF79" s="57"/>
      <c r="BG79" s="57"/>
      <c r="BH79" s="57"/>
      <c r="BI79" s="57"/>
      <c r="BJ79" s="57"/>
      <c r="BK79" s="71"/>
      <c r="BL79" s="71"/>
      <c r="BM79" s="71"/>
      <c r="BN79" s="71"/>
      <c r="BO79" s="71"/>
      <c r="BP79" s="57"/>
      <c r="BQ79" s="57"/>
      <c r="BR79" s="21"/>
      <c r="BS79" s="154"/>
      <c r="BT79" s="188"/>
      <c r="BU79" s="188"/>
      <c r="BV79" s="189"/>
      <c r="BW79" s="191"/>
      <c r="BX79" s="188"/>
      <c r="BY79" s="188"/>
      <c r="BZ79" s="189"/>
      <c r="CA79" s="188"/>
      <c r="CB79" s="188"/>
      <c r="CC79" s="188"/>
      <c r="CD79" s="155"/>
      <c r="CE79" s="132"/>
      <c r="CF79" s="133"/>
      <c r="CG79" s="133"/>
      <c r="CH79" s="133"/>
      <c r="CI79" s="133"/>
      <c r="CJ79" s="133"/>
      <c r="CK79" s="133"/>
      <c r="CL79" s="133"/>
      <c r="CM79" s="133"/>
      <c r="CN79" s="133"/>
      <c r="CO79" s="133"/>
      <c r="CP79" s="133"/>
      <c r="CQ79" s="133"/>
      <c r="CR79" s="133"/>
      <c r="CS79" s="133"/>
      <c r="CT79" s="134"/>
    </row>
    <row r="80" spans="5:107" ht="8.15" customHeight="1" x14ac:dyDescent="0.2">
      <c r="E80" s="140"/>
      <c r="F80" s="141"/>
      <c r="G80" s="160"/>
      <c r="H80" s="161"/>
      <c r="I80" s="161"/>
      <c r="J80" s="161"/>
      <c r="K80" s="161"/>
      <c r="L80" s="162"/>
      <c r="M80" s="160"/>
      <c r="N80" s="161"/>
      <c r="O80" s="161"/>
      <c r="P80" s="161"/>
      <c r="Q80" s="161"/>
      <c r="R80" s="161"/>
      <c r="S80" s="161"/>
      <c r="T80" s="161"/>
      <c r="U80" s="162"/>
      <c r="V80" s="132"/>
      <c r="W80" s="133"/>
      <c r="X80" s="133"/>
      <c r="Y80" s="133"/>
      <c r="Z80" s="133"/>
      <c r="AA80" s="133"/>
      <c r="AB80" s="133"/>
      <c r="AC80" s="133"/>
      <c r="AD80" s="133"/>
      <c r="AE80" s="133"/>
      <c r="AF80" s="133"/>
      <c r="AG80" s="133"/>
      <c r="AH80" s="134"/>
      <c r="AI80" s="101" t="s">
        <v>48</v>
      </c>
      <c r="AJ80" s="101"/>
      <c r="AK80" s="101"/>
      <c r="AL80" s="101"/>
      <c r="AM80" s="101"/>
      <c r="AN80" s="101"/>
      <c r="AO80" s="101" t="str">
        <f>IF(OR(AH5="認定番号",BB9=""),"?",VLOOKUP(AH5,DJ17:DM22,4,FALSE))</f>
        <v>?</v>
      </c>
      <c r="AP80" s="101"/>
      <c r="AQ80" s="101"/>
      <c r="AR80" s="101"/>
      <c r="AS80" s="101"/>
      <c r="AT80" s="101"/>
      <c r="AU80" s="101"/>
      <c r="AV80" s="101"/>
      <c r="AW80" s="101"/>
      <c r="AX80" s="101"/>
      <c r="AY80" s="101"/>
      <c r="AZ80" s="101" t="s">
        <v>59</v>
      </c>
      <c r="BA80" s="101"/>
      <c r="BB80" s="101"/>
      <c r="BC80" s="101"/>
      <c r="BD80" s="102"/>
      <c r="BE80" s="306" t="s">
        <v>61</v>
      </c>
      <c r="BF80" s="210"/>
      <c r="BG80" s="210"/>
      <c r="BH80" s="210"/>
      <c r="BI80" s="210"/>
      <c r="BJ80" s="210"/>
      <c r="BK80" s="369"/>
      <c r="BL80" s="369"/>
      <c r="BM80" s="369"/>
      <c r="BN80" s="369"/>
      <c r="BO80" s="369"/>
      <c r="BP80" s="210" t="s">
        <v>35</v>
      </c>
      <c r="BQ80" s="210"/>
      <c r="BR80" s="211"/>
      <c r="BS80" s="154"/>
      <c r="BT80" s="188"/>
      <c r="BU80" s="188"/>
      <c r="BV80" s="189"/>
      <c r="BW80" s="191"/>
      <c r="BX80" s="188"/>
      <c r="BY80" s="188"/>
      <c r="BZ80" s="189"/>
      <c r="CA80" s="188"/>
      <c r="CB80" s="188"/>
      <c r="CC80" s="188"/>
      <c r="CD80" s="155"/>
      <c r="CE80" s="132"/>
      <c r="CF80" s="133"/>
      <c r="CG80" s="133"/>
      <c r="CH80" s="133"/>
      <c r="CI80" s="133"/>
      <c r="CJ80" s="133"/>
      <c r="CK80" s="133"/>
      <c r="CL80" s="133"/>
      <c r="CM80" s="133"/>
      <c r="CN80" s="133"/>
      <c r="CO80" s="133"/>
      <c r="CP80" s="133"/>
      <c r="CQ80" s="133"/>
      <c r="CR80" s="133"/>
      <c r="CS80" s="133"/>
      <c r="CT80" s="134"/>
    </row>
    <row r="81" spans="5:110" ht="8.15" customHeight="1" x14ac:dyDescent="0.2">
      <c r="E81" s="140"/>
      <c r="F81" s="141"/>
      <c r="G81" s="160"/>
      <c r="H81" s="161"/>
      <c r="I81" s="161"/>
      <c r="J81" s="161"/>
      <c r="K81" s="161"/>
      <c r="L81" s="162"/>
      <c r="M81" s="160"/>
      <c r="N81" s="161"/>
      <c r="O81" s="161"/>
      <c r="P81" s="161"/>
      <c r="Q81" s="161"/>
      <c r="R81" s="161"/>
      <c r="S81" s="161"/>
      <c r="T81" s="161"/>
      <c r="U81" s="162"/>
      <c r="V81" s="132"/>
      <c r="W81" s="133"/>
      <c r="X81" s="133"/>
      <c r="Y81" s="133"/>
      <c r="Z81" s="133"/>
      <c r="AA81" s="133"/>
      <c r="AB81" s="133"/>
      <c r="AC81" s="133"/>
      <c r="AD81" s="133"/>
      <c r="AE81" s="133"/>
      <c r="AF81" s="133"/>
      <c r="AG81" s="133"/>
      <c r="AH81" s="134"/>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2"/>
      <c r="BE81" s="306"/>
      <c r="BF81" s="210"/>
      <c r="BG81" s="210"/>
      <c r="BH81" s="210"/>
      <c r="BI81" s="210"/>
      <c r="BJ81" s="210"/>
      <c r="BK81" s="369"/>
      <c r="BL81" s="369"/>
      <c r="BM81" s="369"/>
      <c r="BN81" s="369"/>
      <c r="BO81" s="369"/>
      <c r="BP81" s="210"/>
      <c r="BQ81" s="210"/>
      <c r="BR81" s="211"/>
      <c r="BS81" s="154"/>
      <c r="BT81" s="188"/>
      <c r="BU81" s="188"/>
      <c r="BV81" s="189"/>
      <c r="BW81" s="191"/>
      <c r="BX81" s="188"/>
      <c r="BY81" s="188"/>
      <c r="BZ81" s="189"/>
      <c r="CA81" s="188"/>
      <c r="CB81" s="188"/>
      <c r="CC81" s="188"/>
      <c r="CD81" s="155"/>
      <c r="CE81" s="132"/>
      <c r="CF81" s="133"/>
      <c r="CG81" s="133"/>
      <c r="CH81" s="133"/>
      <c r="CI81" s="133"/>
      <c r="CJ81" s="133"/>
      <c r="CK81" s="133"/>
      <c r="CL81" s="133"/>
      <c r="CM81" s="133"/>
      <c r="CN81" s="133"/>
      <c r="CO81" s="133"/>
      <c r="CP81" s="133"/>
      <c r="CQ81" s="133"/>
      <c r="CR81" s="133"/>
      <c r="CS81" s="133"/>
      <c r="CT81" s="134"/>
    </row>
    <row r="82" spans="5:110" ht="8.15" customHeight="1" x14ac:dyDescent="0.2">
      <c r="E82" s="140"/>
      <c r="F82" s="141"/>
      <c r="G82" s="160"/>
      <c r="H82" s="161"/>
      <c r="I82" s="161"/>
      <c r="J82" s="161"/>
      <c r="K82" s="161"/>
      <c r="L82" s="162"/>
      <c r="M82" s="221"/>
      <c r="N82" s="222"/>
      <c r="O82" s="222"/>
      <c r="P82" s="222"/>
      <c r="Q82" s="222"/>
      <c r="R82" s="222"/>
      <c r="S82" s="222"/>
      <c r="T82" s="222"/>
      <c r="U82" s="223"/>
      <c r="V82" s="147"/>
      <c r="W82" s="148"/>
      <c r="X82" s="148"/>
      <c r="Y82" s="148"/>
      <c r="Z82" s="148"/>
      <c r="AA82" s="148"/>
      <c r="AB82" s="148"/>
      <c r="AC82" s="148"/>
      <c r="AD82" s="148"/>
      <c r="AE82" s="148"/>
      <c r="AF82" s="148"/>
      <c r="AG82" s="148"/>
      <c r="AH82" s="149"/>
      <c r="AI82" s="58"/>
      <c r="AJ82" s="58"/>
      <c r="AK82" s="58"/>
      <c r="AL82" s="58"/>
      <c r="AM82" s="58"/>
      <c r="AN82" s="59"/>
      <c r="AO82" s="59"/>
      <c r="AP82" s="59"/>
      <c r="AQ82" s="59"/>
      <c r="AR82" s="59"/>
      <c r="AS82" s="59"/>
      <c r="AT82" s="59"/>
      <c r="AU82" s="59"/>
      <c r="AV82" s="59"/>
      <c r="AW82" s="59"/>
      <c r="AX82" s="59"/>
      <c r="AY82" s="59"/>
      <c r="AZ82" s="59"/>
      <c r="BA82" s="58"/>
      <c r="BB82" s="58"/>
      <c r="BC82" s="58"/>
      <c r="BD82" s="60"/>
      <c r="BE82" s="37"/>
      <c r="BR82" s="38"/>
      <c r="BS82" s="154"/>
      <c r="BT82" s="188"/>
      <c r="BU82" s="188"/>
      <c r="BV82" s="189"/>
      <c r="BW82" s="269"/>
      <c r="BX82" s="246"/>
      <c r="BY82" s="246"/>
      <c r="BZ82" s="270"/>
      <c r="CA82" s="246"/>
      <c r="CB82" s="246"/>
      <c r="CC82" s="246"/>
      <c r="CD82" s="247"/>
      <c r="CE82" s="132"/>
      <c r="CF82" s="133"/>
      <c r="CG82" s="133"/>
      <c r="CH82" s="133"/>
      <c r="CI82" s="133"/>
      <c r="CJ82" s="133"/>
      <c r="CK82" s="133"/>
      <c r="CL82" s="133"/>
      <c r="CM82" s="133"/>
      <c r="CN82" s="133"/>
      <c r="CO82" s="133"/>
      <c r="CP82" s="133"/>
      <c r="CQ82" s="133"/>
      <c r="CR82" s="133"/>
      <c r="CS82" s="133"/>
      <c r="CT82" s="134"/>
    </row>
    <row r="83" spans="5:110" ht="8.15" customHeight="1" x14ac:dyDescent="0.2">
      <c r="E83" s="140"/>
      <c r="F83" s="141"/>
      <c r="G83" s="160"/>
      <c r="H83" s="161"/>
      <c r="I83" s="161"/>
      <c r="J83" s="161"/>
      <c r="K83" s="161"/>
      <c r="L83" s="162"/>
      <c r="M83" s="144" t="s">
        <v>104</v>
      </c>
      <c r="N83" s="145"/>
      <c r="O83" s="145"/>
      <c r="P83" s="145"/>
      <c r="Q83" s="145"/>
      <c r="R83" s="145"/>
      <c r="S83" s="145"/>
      <c r="T83" s="145"/>
      <c r="U83" s="146"/>
      <c r="V83" s="283" t="s">
        <v>73</v>
      </c>
      <c r="W83" s="284"/>
      <c r="X83" s="284"/>
      <c r="Y83" s="284"/>
      <c r="Z83" s="284"/>
      <c r="AA83" s="284"/>
      <c r="AB83" s="284"/>
      <c r="AC83" s="284"/>
      <c r="AD83" s="284"/>
      <c r="AE83" s="284"/>
      <c r="AF83" s="284"/>
      <c r="AG83" s="284"/>
      <c r="AH83" s="285"/>
      <c r="AI83" s="144" t="s">
        <v>74</v>
      </c>
      <c r="AJ83" s="145"/>
      <c r="AK83" s="145"/>
      <c r="AL83" s="145"/>
      <c r="AM83" s="145"/>
      <c r="AN83" s="145"/>
      <c r="AO83" s="145"/>
      <c r="AP83" s="145"/>
      <c r="AQ83" s="145"/>
      <c r="AR83" s="145"/>
      <c r="AS83" s="145"/>
      <c r="AT83" s="145"/>
      <c r="AU83" s="145"/>
      <c r="AV83" s="145"/>
      <c r="AW83" s="145"/>
      <c r="AX83" s="145"/>
      <c r="AY83" s="145"/>
      <c r="AZ83" s="145"/>
      <c r="BA83" s="145"/>
      <c r="BB83" s="145"/>
      <c r="BC83" s="145"/>
      <c r="BD83" s="146"/>
      <c r="BE83" s="292"/>
      <c r="BF83" s="293"/>
      <c r="BG83" s="293"/>
      <c r="BH83" s="293"/>
      <c r="BI83" s="293"/>
      <c r="BJ83" s="293"/>
      <c r="BK83" s="293"/>
      <c r="BL83" s="293"/>
      <c r="BM83" s="293"/>
      <c r="BN83" s="293"/>
      <c r="BO83" s="293"/>
      <c r="BP83" s="293"/>
      <c r="BQ83" s="293"/>
      <c r="BR83" s="294"/>
      <c r="BS83" s="276"/>
      <c r="BT83" s="75"/>
      <c r="BU83" s="75"/>
      <c r="BV83" s="277"/>
      <c r="BW83" s="190" t="s">
        <v>77</v>
      </c>
      <c r="BX83" s="186"/>
      <c r="BY83" s="186"/>
      <c r="BZ83" s="187"/>
      <c r="CA83" s="75"/>
      <c r="CB83" s="75"/>
      <c r="CC83" s="75"/>
      <c r="CD83" s="76"/>
      <c r="CE83" s="229" t="s">
        <v>38</v>
      </c>
      <c r="CF83" s="158"/>
      <c r="CG83" s="158"/>
      <c r="CH83" s="158"/>
      <c r="CI83" s="158"/>
      <c r="CJ83" s="158"/>
      <c r="CK83" s="158"/>
      <c r="CL83" s="158"/>
      <c r="CM83" s="158"/>
      <c r="CN83" s="158"/>
      <c r="CO83" s="158"/>
      <c r="CP83" s="158"/>
      <c r="CQ83" s="158"/>
      <c r="CR83" s="158"/>
      <c r="CS83" s="158"/>
      <c r="CT83" s="159"/>
    </row>
    <row r="84" spans="5:110" ht="8.15" customHeight="1" x14ac:dyDescent="0.2">
      <c r="E84" s="140"/>
      <c r="F84" s="141"/>
      <c r="G84" s="160"/>
      <c r="H84" s="161"/>
      <c r="I84" s="161"/>
      <c r="J84" s="161"/>
      <c r="K84" s="161"/>
      <c r="L84" s="162"/>
      <c r="M84" s="132"/>
      <c r="N84" s="133"/>
      <c r="O84" s="133"/>
      <c r="P84" s="133"/>
      <c r="Q84" s="133"/>
      <c r="R84" s="133"/>
      <c r="S84" s="133"/>
      <c r="T84" s="133"/>
      <c r="U84" s="134"/>
      <c r="V84" s="286"/>
      <c r="W84" s="287"/>
      <c r="X84" s="287"/>
      <c r="Y84" s="287"/>
      <c r="Z84" s="287"/>
      <c r="AA84" s="287"/>
      <c r="AB84" s="287"/>
      <c r="AC84" s="287"/>
      <c r="AD84" s="287"/>
      <c r="AE84" s="287"/>
      <c r="AF84" s="287"/>
      <c r="AG84" s="287"/>
      <c r="AH84" s="288"/>
      <c r="AI84" s="132"/>
      <c r="AJ84" s="133"/>
      <c r="AK84" s="133"/>
      <c r="AL84" s="133"/>
      <c r="AM84" s="133"/>
      <c r="AN84" s="133"/>
      <c r="AO84" s="133"/>
      <c r="AP84" s="133"/>
      <c r="AQ84" s="133"/>
      <c r="AR84" s="133"/>
      <c r="AS84" s="133"/>
      <c r="AT84" s="133"/>
      <c r="AU84" s="133"/>
      <c r="AV84" s="133"/>
      <c r="AW84" s="133"/>
      <c r="AX84" s="133"/>
      <c r="AY84" s="133"/>
      <c r="AZ84" s="133"/>
      <c r="BA84" s="133"/>
      <c r="BB84" s="133"/>
      <c r="BC84" s="133"/>
      <c r="BD84" s="134"/>
      <c r="BE84" s="295"/>
      <c r="BF84" s="296"/>
      <c r="BG84" s="296"/>
      <c r="BH84" s="296"/>
      <c r="BI84" s="296"/>
      <c r="BJ84" s="296"/>
      <c r="BK84" s="296"/>
      <c r="BL84" s="296"/>
      <c r="BM84" s="296"/>
      <c r="BN84" s="296"/>
      <c r="BO84" s="296"/>
      <c r="BP84" s="296"/>
      <c r="BQ84" s="296"/>
      <c r="BR84" s="297"/>
      <c r="BS84" s="264"/>
      <c r="BT84" s="77"/>
      <c r="BU84" s="77"/>
      <c r="BV84" s="278"/>
      <c r="BW84" s="191"/>
      <c r="BX84" s="188"/>
      <c r="BY84" s="188"/>
      <c r="BZ84" s="189"/>
      <c r="CA84" s="77"/>
      <c r="CB84" s="77"/>
      <c r="CC84" s="77"/>
      <c r="CD84" s="78"/>
      <c r="CE84" s="160"/>
      <c r="CF84" s="161"/>
      <c r="CG84" s="161"/>
      <c r="CH84" s="161"/>
      <c r="CI84" s="161"/>
      <c r="CJ84" s="161"/>
      <c r="CK84" s="161"/>
      <c r="CL84" s="161"/>
      <c r="CM84" s="161"/>
      <c r="CN84" s="161"/>
      <c r="CO84" s="161"/>
      <c r="CP84" s="161"/>
      <c r="CQ84" s="161"/>
      <c r="CR84" s="161"/>
      <c r="CS84" s="161"/>
      <c r="CT84" s="162"/>
    </row>
    <row r="85" spans="5:110" ht="8.15" customHeight="1" x14ac:dyDescent="0.2">
      <c r="E85" s="140"/>
      <c r="F85" s="141"/>
      <c r="G85" s="160"/>
      <c r="H85" s="161"/>
      <c r="I85" s="161"/>
      <c r="J85" s="161"/>
      <c r="K85" s="161"/>
      <c r="L85" s="162"/>
      <c r="M85" s="132"/>
      <c r="N85" s="133"/>
      <c r="O85" s="133"/>
      <c r="P85" s="133"/>
      <c r="Q85" s="133"/>
      <c r="R85" s="133"/>
      <c r="S85" s="133"/>
      <c r="T85" s="133"/>
      <c r="U85" s="134"/>
      <c r="V85" s="286"/>
      <c r="W85" s="287"/>
      <c r="X85" s="287"/>
      <c r="Y85" s="287"/>
      <c r="Z85" s="287"/>
      <c r="AA85" s="287"/>
      <c r="AB85" s="287"/>
      <c r="AC85" s="287"/>
      <c r="AD85" s="287"/>
      <c r="AE85" s="287"/>
      <c r="AF85" s="287"/>
      <c r="AG85" s="287"/>
      <c r="AH85" s="288"/>
      <c r="AI85" s="132"/>
      <c r="AJ85" s="133"/>
      <c r="AK85" s="133"/>
      <c r="AL85" s="133"/>
      <c r="AM85" s="133"/>
      <c r="AN85" s="133"/>
      <c r="AO85" s="133"/>
      <c r="AP85" s="133"/>
      <c r="AQ85" s="133"/>
      <c r="AR85" s="133"/>
      <c r="AS85" s="133"/>
      <c r="AT85" s="133"/>
      <c r="AU85" s="133"/>
      <c r="AV85" s="133"/>
      <c r="AW85" s="133"/>
      <c r="AX85" s="133"/>
      <c r="AY85" s="133"/>
      <c r="AZ85" s="133"/>
      <c r="BA85" s="133"/>
      <c r="BB85" s="133"/>
      <c r="BC85" s="133"/>
      <c r="BD85" s="134"/>
      <c r="BE85" s="295"/>
      <c r="BF85" s="296"/>
      <c r="BG85" s="296"/>
      <c r="BH85" s="296"/>
      <c r="BI85" s="296"/>
      <c r="BJ85" s="296"/>
      <c r="BK85" s="296"/>
      <c r="BL85" s="296"/>
      <c r="BM85" s="296"/>
      <c r="BN85" s="296"/>
      <c r="BO85" s="296"/>
      <c r="BP85" s="296"/>
      <c r="BQ85" s="296"/>
      <c r="BR85" s="297"/>
      <c r="BS85" s="264"/>
      <c r="BT85" s="77"/>
      <c r="BU85" s="77"/>
      <c r="BV85" s="278"/>
      <c r="BW85" s="191"/>
      <c r="BX85" s="188"/>
      <c r="BY85" s="188"/>
      <c r="BZ85" s="189"/>
      <c r="CA85" s="77"/>
      <c r="CB85" s="77"/>
      <c r="CC85" s="77"/>
      <c r="CD85" s="78"/>
      <c r="CE85" s="160"/>
      <c r="CF85" s="161"/>
      <c r="CG85" s="161"/>
      <c r="CH85" s="161"/>
      <c r="CI85" s="161"/>
      <c r="CJ85" s="161"/>
      <c r="CK85" s="161"/>
      <c r="CL85" s="161"/>
      <c r="CM85" s="161"/>
      <c r="CN85" s="161"/>
      <c r="CO85" s="161"/>
      <c r="CP85" s="161"/>
      <c r="CQ85" s="161"/>
      <c r="CR85" s="161"/>
      <c r="CS85" s="161"/>
      <c r="CT85" s="162"/>
    </row>
    <row r="86" spans="5:110" ht="8.15" customHeight="1" x14ac:dyDescent="0.2">
      <c r="E86" s="140"/>
      <c r="F86" s="141"/>
      <c r="G86" s="160"/>
      <c r="H86" s="161"/>
      <c r="I86" s="161"/>
      <c r="J86" s="161"/>
      <c r="K86" s="161"/>
      <c r="L86" s="162"/>
      <c r="M86" s="132"/>
      <c r="N86" s="133"/>
      <c r="O86" s="133"/>
      <c r="P86" s="133"/>
      <c r="Q86" s="133"/>
      <c r="R86" s="133"/>
      <c r="S86" s="133"/>
      <c r="T86" s="133"/>
      <c r="U86" s="134"/>
      <c r="V86" s="286"/>
      <c r="W86" s="287"/>
      <c r="X86" s="287"/>
      <c r="Y86" s="287"/>
      <c r="Z86" s="287"/>
      <c r="AA86" s="287"/>
      <c r="AB86" s="287"/>
      <c r="AC86" s="287"/>
      <c r="AD86" s="287"/>
      <c r="AE86" s="287"/>
      <c r="AF86" s="287"/>
      <c r="AG86" s="287"/>
      <c r="AH86" s="288"/>
      <c r="AI86" s="132"/>
      <c r="AJ86" s="133"/>
      <c r="AK86" s="133"/>
      <c r="AL86" s="133"/>
      <c r="AM86" s="133"/>
      <c r="AN86" s="133"/>
      <c r="AO86" s="133"/>
      <c r="AP86" s="133"/>
      <c r="AQ86" s="133"/>
      <c r="AR86" s="133"/>
      <c r="AS86" s="133"/>
      <c r="AT86" s="133"/>
      <c r="AU86" s="133"/>
      <c r="AV86" s="133"/>
      <c r="AW86" s="133"/>
      <c r="AX86" s="133"/>
      <c r="AY86" s="133"/>
      <c r="AZ86" s="133"/>
      <c r="BA86" s="133"/>
      <c r="BB86" s="133"/>
      <c r="BC86" s="133"/>
      <c r="BD86" s="134"/>
      <c r="BE86" s="295"/>
      <c r="BF86" s="296"/>
      <c r="BG86" s="296"/>
      <c r="BH86" s="296"/>
      <c r="BI86" s="296"/>
      <c r="BJ86" s="296"/>
      <c r="BK86" s="296"/>
      <c r="BL86" s="296"/>
      <c r="BM86" s="296"/>
      <c r="BN86" s="296"/>
      <c r="BO86" s="296"/>
      <c r="BP86" s="296"/>
      <c r="BQ86" s="296"/>
      <c r="BR86" s="297"/>
      <c r="BS86" s="264"/>
      <c r="BT86" s="77"/>
      <c r="BU86" s="77"/>
      <c r="BV86" s="278"/>
      <c r="BW86" s="191"/>
      <c r="BX86" s="188"/>
      <c r="BY86" s="188"/>
      <c r="BZ86" s="189"/>
      <c r="CA86" s="77"/>
      <c r="CB86" s="77"/>
      <c r="CC86" s="77"/>
      <c r="CD86" s="78"/>
      <c r="CE86" s="160"/>
      <c r="CF86" s="161"/>
      <c r="CG86" s="161"/>
      <c r="CH86" s="161"/>
      <c r="CI86" s="161"/>
      <c r="CJ86" s="161"/>
      <c r="CK86" s="161"/>
      <c r="CL86" s="161"/>
      <c r="CM86" s="161"/>
      <c r="CN86" s="161"/>
      <c r="CO86" s="161"/>
      <c r="CP86" s="161"/>
      <c r="CQ86" s="161"/>
      <c r="CR86" s="161"/>
      <c r="CS86" s="161"/>
      <c r="CT86" s="162"/>
    </row>
    <row r="87" spans="5:110" ht="8.15" customHeight="1" x14ac:dyDescent="0.2">
      <c r="E87" s="142"/>
      <c r="F87" s="143"/>
      <c r="G87" s="163"/>
      <c r="H87" s="164"/>
      <c r="I87" s="164"/>
      <c r="J87" s="164"/>
      <c r="K87" s="164"/>
      <c r="L87" s="165"/>
      <c r="M87" s="135"/>
      <c r="N87" s="136"/>
      <c r="O87" s="136"/>
      <c r="P87" s="136"/>
      <c r="Q87" s="136"/>
      <c r="R87" s="136"/>
      <c r="S87" s="136"/>
      <c r="T87" s="136"/>
      <c r="U87" s="137"/>
      <c r="V87" s="289"/>
      <c r="W87" s="290"/>
      <c r="X87" s="290"/>
      <c r="Y87" s="290"/>
      <c r="Z87" s="290"/>
      <c r="AA87" s="290"/>
      <c r="AB87" s="290"/>
      <c r="AC87" s="290"/>
      <c r="AD87" s="290"/>
      <c r="AE87" s="290"/>
      <c r="AF87" s="290"/>
      <c r="AG87" s="290"/>
      <c r="AH87" s="291"/>
      <c r="AI87" s="135"/>
      <c r="AJ87" s="136"/>
      <c r="AK87" s="136"/>
      <c r="AL87" s="136"/>
      <c r="AM87" s="136"/>
      <c r="AN87" s="136"/>
      <c r="AO87" s="136"/>
      <c r="AP87" s="136"/>
      <c r="AQ87" s="136"/>
      <c r="AR87" s="136"/>
      <c r="AS87" s="136"/>
      <c r="AT87" s="136"/>
      <c r="AU87" s="136"/>
      <c r="AV87" s="136"/>
      <c r="AW87" s="136"/>
      <c r="AX87" s="136"/>
      <c r="AY87" s="136"/>
      <c r="AZ87" s="136"/>
      <c r="BA87" s="136"/>
      <c r="BB87" s="136"/>
      <c r="BC87" s="136"/>
      <c r="BD87" s="137"/>
      <c r="BE87" s="298"/>
      <c r="BF87" s="228"/>
      <c r="BG87" s="228"/>
      <c r="BH87" s="228"/>
      <c r="BI87" s="228"/>
      <c r="BJ87" s="228"/>
      <c r="BK87" s="228"/>
      <c r="BL87" s="228"/>
      <c r="BM87" s="228"/>
      <c r="BN87" s="228"/>
      <c r="BO87" s="228"/>
      <c r="BP87" s="228"/>
      <c r="BQ87" s="228"/>
      <c r="BR87" s="299"/>
      <c r="BS87" s="300"/>
      <c r="BT87" s="79"/>
      <c r="BU87" s="79"/>
      <c r="BV87" s="301"/>
      <c r="BW87" s="192"/>
      <c r="BX87" s="193"/>
      <c r="BY87" s="193"/>
      <c r="BZ87" s="194"/>
      <c r="CA87" s="79"/>
      <c r="CB87" s="79"/>
      <c r="CC87" s="79"/>
      <c r="CD87" s="80"/>
      <c r="CE87" s="163"/>
      <c r="CF87" s="164"/>
      <c r="CG87" s="164"/>
      <c r="CH87" s="164"/>
      <c r="CI87" s="164"/>
      <c r="CJ87" s="164"/>
      <c r="CK87" s="164"/>
      <c r="CL87" s="164"/>
      <c r="CM87" s="164"/>
      <c r="CN87" s="164"/>
      <c r="CO87" s="164"/>
      <c r="CP87" s="164"/>
      <c r="CQ87" s="164"/>
      <c r="CR87" s="164"/>
      <c r="CS87" s="164"/>
      <c r="CT87" s="165"/>
    </row>
    <row r="88" spans="5:110" ht="8.15" customHeight="1" x14ac:dyDescent="0.2">
      <c r="E88" s="230" t="s">
        <v>162</v>
      </c>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0"/>
      <c r="AJ88" s="230"/>
      <c r="AK88" s="230"/>
      <c r="AL88" s="230"/>
      <c r="AM88" s="230"/>
      <c r="AN88" s="230"/>
      <c r="AO88" s="230"/>
      <c r="AP88" s="230"/>
      <c r="AQ88" s="230"/>
      <c r="AR88" s="230"/>
      <c r="AS88" s="230"/>
      <c r="AT88" s="230"/>
      <c r="AU88" s="230"/>
      <c r="AV88" s="230"/>
      <c r="AW88" s="230"/>
      <c r="AX88" s="230"/>
      <c r="AY88" s="230"/>
      <c r="AZ88" s="230"/>
      <c r="BA88" s="230"/>
      <c r="BB88" s="230"/>
      <c r="BC88" s="230"/>
      <c r="BD88" s="230"/>
      <c r="BE88" s="230"/>
      <c r="BF88" s="230"/>
      <c r="BG88" s="230"/>
      <c r="BH88" s="230"/>
      <c r="BI88" s="230"/>
      <c r="BJ88" s="230"/>
      <c r="BK88" s="230"/>
      <c r="BL88" s="230"/>
      <c r="BM88" s="230"/>
      <c r="BN88" s="230"/>
      <c r="BO88" s="230"/>
      <c r="BP88" s="230"/>
      <c r="BQ88" s="230"/>
      <c r="BR88" s="230"/>
      <c r="BS88" s="230"/>
      <c r="BT88" s="230"/>
      <c r="BU88" s="230"/>
      <c r="BV88" s="230"/>
      <c r="BW88" s="230"/>
      <c r="BX88" s="230"/>
      <c r="BY88" s="230"/>
      <c r="BZ88" s="230"/>
      <c r="CA88" s="230"/>
      <c r="CB88" s="230"/>
      <c r="CC88" s="230"/>
      <c r="CD88" s="230"/>
    </row>
    <row r="89" spans="5:110" ht="8.15" customHeight="1" x14ac:dyDescent="0.2">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0"/>
      <c r="BA89" s="230"/>
      <c r="BB89" s="230"/>
      <c r="BC89" s="230"/>
      <c r="BD89" s="230"/>
      <c r="BE89" s="230"/>
      <c r="BF89" s="230"/>
      <c r="BG89" s="230"/>
      <c r="BH89" s="230"/>
      <c r="BI89" s="230"/>
      <c r="BJ89" s="230"/>
      <c r="BK89" s="230"/>
      <c r="BL89" s="230"/>
      <c r="BM89" s="230"/>
      <c r="BN89" s="230"/>
      <c r="BO89" s="230"/>
      <c r="BP89" s="230"/>
      <c r="BQ89" s="230"/>
      <c r="BR89" s="230"/>
      <c r="BS89" s="230"/>
      <c r="BT89" s="230"/>
      <c r="BU89" s="230"/>
      <c r="BV89" s="230"/>
      <c r="BW89" s="230"/>
      <c r="BX89" s="230"/>
      <c r="BY89" s="230"/>
      <c r="BZ89" s="230"/>
      <c r="CA89" s="230"/>
      <c r="CB89" s="230"/>
      <c r="CC89" s="230"/>
      <c r="CD89" s="230"/>
    </row>
    <row r="90" spans="5:110" ht="8.15" customHeight="1" x14ac:dyDescent="0.2">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0"/>
      <c r="BA90" s="230"/>
      <c r="BB90" s="230"/>
      <c r="BC90" s="230"/>
      <c r="BD90" s="230"/>
      <c r="BE90" s="230"/>
      <c r="BF90" s="230"/>
      <c r="BG90" s="230"/>
      <c r="BH90" s="230"/>
      <c r="BI90" s="230"/>
      <c r="BJ90" s="230"/>
      <c r="BK90" s="230"/>
      <c r="BL90" s="230"/>
      <c r="BM90" s="230"/>
      <c r="BN90" s="230"/>
      <c r="BO90" s="230"/>
      <c r="BP90" s="230"/>
      <c r="BQ90" s="230"/>
      <c r="BR90" s="230"/>
      <c r="BS90" s="230"/>
      <c r="BT90" s="230"/>
      <c r="BU90" s="230"/>
      <c r="BV90" s="230"/>
      <c r="BW90" s="230"/>
      <c r="BX90" s="230"/>
      <c r="BY90" s="230"/>
      <c r="BZ90" s="230"/>
      <c r="CA90" s="230"/>
      <c r="CB90" s="230"/>
      <c r="CC90" s="230"/>
      <c r="CD90" s="230"/>
    </row>
    <row r="91" spans="5:110" ht="8.15" customHeight="1" x14ac:dyDescent="0.2">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0"/>
      <c r="BA91" s="230"/>
      <c r="BB91" s="230"/>
      <c r="BC91" s="230"/>
      <c r="BD91" s="230"/>
      <c r="BE91" s="230"/>
      <c r="BF91" s="230"/>
      <c r="BG91" s="230"/>
      <c r="BH91" s="230"/>
      <c r="BI91" s="230"/>
      <c r="BJ91" s="230"/>
      <c r="BK91" s="230"/>
      <c r="BL91" s="230"/>
      <c r="BM91" s="230"/>
      <c r="BN91" s="230"/>
      <c r="BO91" s="230"/>
      <c r="BP91" s="230"/>
      <c r="BQ91" s="230"/>
      <c r="BR91" s="230"/>
      <c r="BS91" s="230"/>
      <c r="BT91" s="230"/>
      <c r="BU91" s="230"/>
      <c r="BV91" s="230"/>
      <c r="BW91" s="230"/>
      <c r="BX91" s="230"/>
      <c r="BY91" s="230"/>
      <c r="BZ91" s="230"/>
      <c r="CA91" s="230"/>
      <c r="CB91" s="230"/>
      <c r="CC91" s="230"/>
      <c r="CD91" s="230"/>
    </row>
    <row r="92" spans="5:110" ht="8.15" customHeight="1" x14ac:dyDescent="0.2">
      <c r="E92" s="227" t="s">
        <v>24</v>
      </c>
      <c r="F92" s="227"/>
      <c r="G92" s="227"/>
      <c r="H92" s="227"/>
      <c r="I92" s="227"/>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27"/>
      <c r="BV92" s="227"/>
      <c r="BW92" s="227"/>
      <c r="BX92" s="227"/>
      <c r="BY92" s="227"/>
      <c r="BZ92" s="227"/>
      <c r="CA92" s="227"/>
      <c r="CB92" s="227"/>
      <c r="CC92" s="227"/>
      <c r="CD92" s="227"/>
    </row>
    <row r="93" spans="5:110" ht="8.15" customHeight="1" x14ac:dyDescent="0.2">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row>
    <row r="94" spans="5:110" ht="8.15" customHeight="1" x14ac:dyDescent="0.2">
      <c r="E94" s="208" t="s">
        <v>25</v>
      </c>
      <c r="F94" s="208"/>
      <c r="G94" s="208"/>
      <c r="H94" s="208" t="s">
        <v>0</v>
      </c>
      <c r="I94" s="208"/>
      <c r="J94" s="208"/>
      <c r="K94" s="208"/>
      <c r="L94" s="208"/>
      <c r="M94" s="208"/>
      <c r="N94" s="208"/>
      <c r="O94" s="208"/>
      <c r="P94" s="208"/>
      <c r="Q94" s="208"/>
      <c r="R94" s="208"/>
      <c r="S94" s="208"/>
      <c r="T94" s="208"/>
      <c r="U94" s="208"/>
      <c r="V94" s="111" t="s">
        <v>1</v>
      </c>
      <c r="W94" s="111"/>
      <c r="X94" s="111"/>
      <c r="Y94" s="111"/>
      <c r="Z94" s="111"/>
      <c r="AA94" s="111"/>
      <c r="AB94" s="111"/>
      <c r="AC94" s="111"/>
      <c r="AD94" s="111"/>
      <c r="AE94" s="111"/>
      <c r="AF94" s="111"/>
      <c r="AG94" s="111"/>
      <c r="AH94" s="111"/>
      <c r="AI94" s="111" t="s">
        <v>26</v>
      </c>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97" t="s">
        <v>27</v>
      </c>
      <c r="BF94" s="98"/>
      <c r="BG94" s="98"/>
      <c r="BH94" s="98"/>
      <c r="BI94" s="98"/>
      <c r="BJ94" s="98"/>
      <c r="BK94" s="98"/>
      <c r="BL94" s="98"/>
      <c r="BM94" s="98"/>
      <c r="BN94" s="98"/>
      <c r="BO94" s="98"/>
      <c r="BP94" s="98"/>
      <c r="BQ94" s="98"/>
      <c r="BR94" s="98"/>
      <c r="BS94" s="98"/>
      <c r="BT94" s="98"/>
      <c r="BU94" s="98"/>
      <c r="BV94" s="98"/>
      <c r="BW94" s="98"/>
      <c r="BX94" s="99"/>
      <c r="BY94" s="88" t="s">
        <v>28</v>
      </c>
      <c r="BZ94" s="89"/>
      <c r="CA94" s="89"/>
      <c r="CB94" s="89"/>
      <c r="CC94" s="89"/>
      <c r="CD94" s="90"/>
      <c r="CZ94" s="382" t="s">
        <v>137</v>
      </c>
      <c r="DA94" s="11" t="s">
        <v>115</v>
      </c>
      <c r="DB94" s="5" t="s">
        <v>116</v>
      </c>
      <c r="DC94" s="5" t="s">
        <v>117</v>
      </c>
      <c r="DD94" s="5" t="s">
        <v>118</v>
      </c>
      <c r="DE94" s="5" t="s">
        <v>119</v>
      </c>
      <c r="DF94" s="5" t="s">
        <v>138</v>
      </c>
    </row>
    <row r="95" spans="5:110" ht="8.15" customHeight="1" x14ac:dyDescent="0.2">
      <c r="E95" s="208"/>
      <c r="F95" s="208"/>
      <c r="G95" s="208"/>
      <c r="H95" s="208"/>
      <c r="I95" s="208"/>
      <c r="J95" s="208"/>
      <c r="K95" s="208"/>
      <c r="L95" s="208"/>
      <c r="M95" s="208"/>
      <c r="N95" s="208"/>
      <c r="O95" s="208"/>
      <c r="P95" s="208"/>
      <c r="Q95" s="208"/>
      <c r="R95" s="208"/>
      <c r="S95" s="208"/>
      <c r="T95" s="208"/>
      <c r="U95" s="208"/>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2"/>
      <c r="BA95" s="112"/>
      <c r="BB95" s="112"/>
      <c r="BC95" s="112"/>
      <c r="BD95" s="112"/>
      <c r="BE95" s="100"/>
      <c r="BF95" s="101"/>
      <c r="BG95" s="101"/>
      <c r="BH95" s="101"/>
      <c r="BI95" s="101"/>
      <c r="BJ95" s="101"/>
      <c r="BK95" s="101"/>
      <c r="BL95" s="101"/>
      <c r="BM95" s="101"/>
      <c r="BN95" s="101"/>
      <c r="BO95" s="101"/>
      <c r="BP95" s="101"/>
      <c r="BQ95" s="101"/>
      <c r="BR95" s="101"/>
      <c r="BS95" s="101"/>
      <c r="BT95" s="101"/>
      <c r="BU95" s="101"/>
      <c r="BV95" s="101"/>
      <c r="BW95" s="101"/>
      <c r="BX95" s="102"/>
      <c r="BY95" s="91"/>
      <c r="BZ95" s="92"/>
      <c r="CA95" s="92"/>
      <c r="CB95" s="92"/>
      <c r="CC95" s="92"/>
      <c r="CD95" s="93"/>
      <c r="CZ95" s="383"/>
      <c r="DA95" s="12" t="s">
        <v>34</v>
      </c>
      <c r="DB95" s="5" t="s">
        <v>120</v>
      </c>
      <c r="DC95" s="5" t="s">
        <v>121</v>
      </c>
      <c r="DD95" s="13" t="s">
        <v>122</v>
      </c>
      <c r="DE95" s="13" t="s">
        <v>123</v>
      </c>
      <c r="DF95" s="14" t="s">
        <v>126</v>
      </c>
    </row>
    <row r="96" spans="5:110" ht="8.15" customHeight="1" x14ac:dyDescent="0.2">
      <c r="E96" s="208"/>
      <c r="F96" s="208"/>
      <c r="G96" s="208"/>
      <c r="H96" s="208"/>
      <c r="I96" s="208"/>
      <c r="J96" s="208"/>
      <c r="K96" s="208"/>
      <c r="L96" s="208"/>
      <c r="M96" s="208"/>
      <c r="N96" s="208"/>
      <c r="O96" s="208"/>
      <c r="P96" s="208"/>
      <c r="Q96" s="208"/>
      <c r="R96" s="208"/>
      <c r="S96" s="208"/>
      <c r="T96" s="208"/>
      <c r="U96" s="208"/>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03"/>
      <c r="BF96" s="104"/>
      <c r="BG96" s="104"/>
      <c r="BH96" s="104"/>
      <c r="BI96" s="104"/>
      <c r="BJ96" s="104"/>
      <c r="BK96" s="104"/>
      <c r="BL96" s="104"/>
      <c r="BM96" s="104"/>
      <c r="BN96" s="104"/>
      <c r="BO96" s="104"/>
      <c r="BP96" s="104"/>
      <c r="BQ96" s="104"/>
      <c r="BR96" s="104"/>
      <c r="BS96" s="104"/>
      <c r="BT96" s="104"/>
      <c r="BU96" s="104"/>
      <c r="BV96" s="104"/>
      <c r="BW96" s="104"/>
      <c r="BX96" s="105"/>
      <c r="BY96" s="94"/>
      <c r="BZ96" s="95"/>
      <c r="CA96" s="95"/>
      <c r="CB96" s="95"/>
      <c r="CC96" s="95"/>
      <c r="CD96" s="96"/>
      <c r="CZ96" s="384"/>
      <c r="DA96" s="12" t="s">
        <v>22</v>
      </c>
      <c r="DB96" s="5" t="s">
        <v>124</v>
      </c>
      <c r="DC96" s="5" t="s">
        <v>121</v>
      </c>
      <c r="DD96" s="15" t="s">
        <v>125</v>
      </c>
      <c r="DE96" s="14" t="s">
        <v>126</v>
      </c>
      <c r="DF96" s="14" t="s">
        <v>126</v>
      </c>
    </row>
    <row r="97" spans="5:111" ht="12" customHeight="1" x14ac:dyDescent="0.2">
      <c r="E97" s="61"/>
      <c r="F97" s="61"/>
      <c r="G97" s="61"/>
      <c r="H97" s="81" t="str">
        <f>(IF(OR($E97="■番号■",$E97=""),"",VLOOKUP($E97,DA94:DB99,2,FALSE)))</f>
        <v/>
      </c>
      <c r="I97" s="81"/>
      <c r="J97" s="81"/>
      <c r="K97" s="81"/>
      <c r="L97" s="81"/>
      <c r="M97" s="81"/>
      <c r="N97" s="81"/>
      <c r="O97" s="81"/>
      <c r="P97" s="81"/>
      <c r="Q97" s="81"/>
      <c r="R97" s="81"/>
      <c r="S97" s="81"/>
      <c r="T97" s="81"/>
      <c r="U97" s="81"/>
      <c r="V97" s="82"/>
      <c r="W97" s="106"/>
      <c r="X97" s="106"/>
      <c r="Y97" s="106"/>
      <c r="Z97" s="106"/>
      <c r="AA97" s="106"/>
      <c r="AB97" s="106"/>
      <c r="AC97" s="106"/>
      <c r="AD97" s="106"/>
      <c r="AE97" s="106"/>
      <c r="AF97" s="106"/>
      <c r="AG97" s="106"/>
      <c r="AH97" s="107"/>
      <c r="AI97" s="82"/>
      <c r="AJ97" s="83"/>
      <c r="AK97" s="83"/>
      <c r="AL97" s="83"/>
      <c r="AM97" s="83"/>
      <c r="AN97" s="83"/>
      <c r="AO97" s="83"/>
      <c r="AP97" s="83"/>
      <c r="AQ97" s="83"/>
      <c r="AR97" s="83"/>
      <c r="AS97" s="83"/>
      <c r="AT97" s="83"/>
      <c r="AU97" s="83"/>
      <c r="AV97" s="83"/>
      <c r="AW97" s="83"/>
      <c r="AX97" s="83"/>
      <c r="AY97" s="83"/>
      <c r="AZ97" s="83"/>
      <c r="BA97" s="83"/>
      <c r="BB97" s="83"/>
      <c r="BC97" s="83"/>
      <c r="BD97" s="84"/>
      <c r="BE97" s="82"/>
      <c r="BF97" s="83"/>
      <c r="BG97" s="83"/>
      <c r="BH97" s="83"/>
      <c r="BI97" s="83"/>
      <c r="BJ97" s="83"/>
      <c r="BK97" s="83"/>
      <c r="BL97" s="83"/>
      <c r="BM97" s="83"/>
      <c r="BN97" s="83"/>
      <c r="BO97" s="83"/>
      <c r="BP97" s="83"/>
      <c r="BQ97" s="83"/>
      <c r="BR97" s="83"/>
      <c r="BS97" s="83"/>
      <c r="BT97" s="83"/>
      <c r="BU97" s="83"/>
      <c r="BV97" s="83"/>
      <c r="BW97" s="83"/>
      <c r="BX97" s="84"/>
      <c r="BY97" s="82"/>
      <c r="BZ97" s="83"/>
      <c r="CA97" s="83"/>
      <c r="CB97" s="83"/>
      <c r="CC97" s="83"/>
      <c r="CD97" s="84"/>
      <c r="CZ97" s="381">
        <v>1</v>
      </c>
      <c r="DA97" s="12" t="s">
        <v>127</v>
      </c>
      <c r="DB97" s="5" t="s">
        <v>128</v>
      </c>
      <c r="DC97" s="5" t="s">
        <v>121</v>
      </c>
      <c r="DD97" s="13" t="s">
        <v>129</v>
      </c>
      <c r="DE97" s="14" t="s">
        <v>126</v>
      </c>
      <c r="DF97" s="14" t="s">
        <v>126</v>
      </c>
    </row>
    <row r="98" spans="5:111" ht="12" customHeight="1" x14ac:dyDescent="0.2">
      <c r="E98" s="61"/>
      <c r="F98" s="61"/>
      <c r="G98" s="61"/>
      <c r="H98" s="81"/>
      <c r="I98" s="81"/>
      <c r="J98" s="81"/>
      <c r="K98" s="81"/>
      <c r="L98" s="81"/>
      <c r="M98" s="81"/>
      <c r="N98" s="81"/>
      <c r="O98" s="81"/>
      <c r="P98" s="81"/>
      <c r="Q98" s="81"/>
      <c r="R98" s="81"/>
      <c r="S98" s="81"/>
      <c r="T98" s="81"/>
      <c r="U98" s="81"/>
      <c r="V98" s="108"/>
      <c r="W98" s="109"/>
      <c r="X98" s="109"/>
      <c r="Y98" s="109"/>
      <c r="Z98" s="109"/>
      <c r="AA98" s="109"/>
      <c r="AB98" s="109"/>
      <c r="AC98" s="109"/>
      <c r="AD98" s="109"/>
      <c r="AE98" s="109"/>
      <c r="AF98" s="109"/>
      <c r="AG98" s="109"/>
      <c r="AH98" s="110"/>
      <c r="AI98" s="117"/>
      <c r="AJ98" s="118"/>
      <c r="AK98" s="118"/>
      <c r="AL98" s="118"/>
      <c r="AM98" s="118"/>
      <c r="AN98" s="118"/>
      <c r="AO98" s="118"/>
      <c r="AP98" s="118"/>
      <c r="AQ98" s="118"/>
      <c r="AR98" s="118"/>
      <c r="AS98" s="118"/>
      <c r="AT98" s="118"/>
      <c r="AU98" s="118"/>
      <c r="AV98" s="118"/>
      <c r="AW98" s="118"/>
      <c r="AX98" s="118"/>
      <c r="AY98" s="118"/>
      <c r="AZ98" s="118"/>
      <c r="BA98" s="118"/>
      <c r="BB98" s="118"/>
      <c r="BC98" s="118"/>
      <c r="BD98" s="119"/>
      <c r="BE98" s="85"/>
      <c r="BF98" s="86"/>
      <c r="BG98" s="86"/>
      <c r="BH98" s="86"/>
      <c r="BI98" s="86"/>
      <c r="BJ98" s="86"/>
      <c r="BK98" s="86"/>
      <c r="BL98" s="86"/>
      <c r="BM98" s="86"/>
      <c r="BN98" s="86"/>
      <c r="BO98" s="86"/>
      <c r="BP98" s="86"/>
      <c r="BQ98" s="86"/>
      <c r="BR98" s="86"/>
      <c r="BS98" s="86"/>
      <c r="BT98" s="86"/>
      <c r="BU98" s="86"/>
      <c r="BV98" s="86"/>
      <c r="BW98" s="86"/>
      <c r="BX98" s="87"/>
      <c r="BY98" s="85"/>
      <c r="BZ98" s="86"/>
      <c r="CA98" s="86"/>
      <c r="CB98" s="86"/>
      <c r="CC98" s="86"/>
      <c r="CD98" s="87"/>
      <c r="CZ98" s="381"/>
      <c r="DA98" s="12" t="s">
        <v>130</v>
      </c>
      <c r="DB98" s="13" t="s">
        <v>131</v>
      </c>
      <c r="DC98" s="13" t="s">
        <v>132</v>
      </c>
      <c r="DD98" s="13" t="s">
        <v>133</v>
      </c>
      <c r="DE98" s="14" t="s">
        <v>126</v>
      </c>
      <c r="DF98" s="14" t="s">
        <v>126</v>
      </c>
    </row>
    <row r="99" spans="5:111" ht="12" customHeight="1" x14ac:dyDescent="0.2">
      <c r="E99" s="61"/>
      <c r="F99" s="61"/>
      <c r="G99" s="61"/>
      <c r="H99" s="81" t="str">
        <f>(IF(OR($E99="■番号■",$E99=""),"",VLOOKUP($E99,DA94:DB99,2,FALSE)))</f>
        <v/>
      </c>
      <c r="I99" s="81"/>
      <c r="J99" s="81"/>
      <c r="K99" s="81"/>
      <c r="L99" s="81"/>
      <c r="M99" s="81"/>
      <c r="N99" s="81"/>
      <c r="O99" s="81"/>
      <c r="P99" s="81"/>
      <c r="Q99" s="81"/>
      <c r="R99" s="81"/>
      <c r="S99" s="81"/>
      <c r="T99" s="81"/>
      <c r="U99" s="81"/>
      <c r="V99" s="82"/>
      <c r="W99" s="106"/>
      <c r="X99" s="106"/>
      <c r="Y99" s="106"/>
      <c r="Z99" s="106"/>
      <c r="AA99" s="106"/>
      <c r="AB99" s="106"/>
      <c r="AC99" s="106"/>
      <c r="AD99" s="106"/>
      <c r="AE99" s="106"/>
      <c r="AF99" s="106"/>
      <c r="AG99" s="106"/>
      <c r="AH99" s="107"/>
      <c r="AI99" s="82"/>
      <c r="AJ99" s="83"/>
      <c r="AK99" s="83"/>
      <c r="AL99" s="83"/>
      <c r="AM99" s="83"/>
      <c r="AN99" s="83"/>
      <c r="AO99" s="83"/>
      <c r="AP99" s="83"/>
      <c r="AQ99" s="83"/>
      <c r="AR99" s="83"/>
      <c r="AS99" s="83"/>
      <c r="AT99" s="83"/>
      <c r="AU99" s="83"/>
      <c r="AV99" s="83"/>
      <c r="AW99" s="83"/>
      <c r="AX99" s="83"/>
      <c r="AY99" s="83"/>
      <c r="AZ99" s="83"/>
      <c r="BA99" s="83"/>
      <c r="BB99" s="83"/>
      <c r="BC99" s="83"/>
      <c r="BD99" s="84"/>
      <c r="BE99" s="82"/>
      <c r="BF99" s="83"/>
      <c r="BG99" s="83"/>
      <c r="BH99" s="83"/>
      <c r="BI99" s="83"/>
      <c r="BJ99" s="83"/>
      <c r="BK99" s="83"/>
      <c r="BL99" s="83"/>
      <c r="BM99" s="83"/>
      <c r="BN99" s="83"/>
      <c r="BO99" s="83"/>
      <c r="BP99" s="83"/>
      <c r="BQ99" s="83"/>
      <c r="BR99" s="83"/>
      <c r="BS99" s="83"/>
      <c r="BT99" s="83"/>
      <c r="BU99" s="83"/>
      <c r="BV99" s="83"/>
      <c r="BW99" s="83"/>
      <c r="BX99" s="84"/>
      <c r="BY99" s="82"/>
      <c r="BZ99" s="83"/>
      <c r="CA99" s="83"/>
      <c r="CB99" s="83"/>
      <c r="CC99" s="83"/>
      <c r="CD99" s="84"/>
      <c r="CZ99" s="381">
        <v>2</v>
      </c>
      <c r="DA99" s="12" t="s">
        <v>134</v>
      </c>
      <c r="DB99" s="13" t="s">
        <v>105</v>
      </c>
      <c r="DC99" s="13" t="s">
        <v>135</v>
      </c>
      <c r="DD99" s="16" t="s">
        <v>156</v>
      </c>
      <c r="DE99" s="13" t="s">
        <v>136</v>
      </c>
      <c r="DF99" s="17" t="s">
        <v>157</v>
      </c>
    </row>
    <row r="100" spans="5:111" ht="12" customHeight="1" x14ac:dyDescent="0.2">
      <c r="E100" s="61"/>
      <c r="F100" s="61"/>
      <c r="G100" s="61"/>
      <c r="H100" s="81"/>
      <c r="I100" s="81"/>
      <c r="J100" s="81"/>
      <c r="K100" s="81"/>
      <c r="L100" s="81"/>
      <c r="M100" s="81"/>
      <c r="N100" s="81"/>
      <c r="O100" s="81"/>
      <c r="P100" s="81"/>
      <c r="Q100" s="81"/>
      <c r="R100" s="81"/>
      <c r="S100" s="81"/>
      <c r="T100" s="81"/>
      <c r="U100" s="81"/>
      <c r="V100" s="108"/>
      <c r="W100" s="109"/>
      <c r="X100" s="109"/>
      <c r="Y100" s="109"/>
      <c r="Z100" s="109"/>
      <c r="AA100" s="109"/>
      <c r="AB100" s="109"/>
      <c r="AC100" s="109"/>
      <c r="AD100" s="109"/>
      <c r="AE100" s="109"/>
      <c r="AF100" s="109"/>
      <c r="AG100" s="109"/>
      <c r="AH100" s="110"/>
      <c r="AI100" s="85"/>
      <c r="AJ100" s="86"/>
      <c r="AK100" s="86"/>
      <c r="AL100" s="86"/>
      <c r="AM100" s="86"/>
      <c r="AN100" s="86"/>
      <c r="AO100" s="86"/>
      <c r="AP100" s="86"/>
      <c r="AQ100" s="86"/>
      <c r="AR100" s="86"/>
      <c r="AS100" s="86"/>
      <c r="AT100" s="86"/>
      <c r="AU100" s="86"/>
      <c r="AV100" s="86"/>
      <c r="AW100" s="86"/>
      <c r="AX100" s="86"/>
      <c r="AY100" s="86"/>
      <c r="AZ100" s="86"/>
      <c r="BA100" s="86"/>
      <c r="BB100" s="86"/>
      <c r="BC100" s="86"/>
      <c r="BD100" s="87"/>
      <c r="BE100" s="85"/>
      <c r="BF100" s="86"/>
      <c r="BG100" s="86"/>
      <c r="BH100" s="86"/>
      <c r="BI100" s="86"/>
      <c r="BJ100" s="86"/>
      <c r="BK100" s="86"/>
      <c r="BL100" s="86"/>
      <c r="BM100" s="86"/>
      <c r="BN100" s="86"/>
      <c r="BO100" s="86"/>
      <c r="BP100" s="86"/>
      <c r="BQ100" s="86"/>
      <c r="BR100" s="86"/>
      <c r="BS100" s="86"/>
      <c r="BT100" s="86"/>
      <c r="BU100" s="86"/>
      <c r="BV100" s="86"/>
      <c r="BW100" s="86"/>
      <c r="BX100" s="87"/>
      <c r="BY100" s="85"/>
      <c r="BZ100" s="86"/>
      <c r="CA100" s="86"/>
      <c r="CB100" s="86"/>
      <c r="CC100" s="86"/>
      <c r="CD100" s="87"/>
      <c r="CZ100" s="381"/>
    </row>
    <row r="101" spans="5:111" ht="12" customHeight="1" x14ac:dyDescent="0.2">
      <c r="E101" s="61"/>
      <c r="F101" s="61"/>
      <c r="G101" s="61"/>
      <c r="H101" s="81" t="str">
        <f>(IF(OR($E101="■番号■",$E101=""),"",VLOOKUP($E101,DA94:DB99,2,FALSE)))</f>
        <v/>
      </c>
      <c r="I101" s="81"/>
      <c r="J101" s="81"/>
      <c r="K101" s="81"/>
      <c r="L101" s="81"/>
      <c r="M101" s="81"/>
      <c r="N101" s="81"/>
      <c r="O101" s="81"/>
      <c r="P101" s="81"/>
      <c r="Q101" s="81"/>
      <c r="R101" s="81"/>
      <c r="S101" s="81"/>
      <c r="T101" s="81"/>
      <c r="U101" s="81"/>
      <c r="V101" s="82"/>
      <c r="W101" s="106"/>
      <c r="X101" s="106"/>
      <c r="Y101" s="106"/>
      <c r="Z101" s="106"/>
      <c r="AA101" s="106"/>
      <c r="AB101" s="106"/>
      <c r="AC101" s="106"/>
      <c r="AD101" s="106"/>
      <c r="AE101" s="106"/>
      <c r="AF101" s="106"/>
      <c r="AG101" s="106"/>
      <c r="AH101" s="107"/>
      <c r="AI101" s="82"/>
      <c r="AJ101" s="83"/>
      <c r="AK101" s="83"/>
      <c r="AL101" s="83"/>
      <c r="AM101" s="83"/>
      <c r="AN101" s="83"/>
      <c r="AO101" s="83"/>
      <c r="AP101" s="83"/>
      <c r="AQ101" s="83"/>
      <c r="AR101" s="83"/>
      <c r="AS101" s="83"/>
      <c r="AT101" s="83"/>
      <c r="AU101" s="83"/>
      <c r="AV101" s="83"/>
      <c r="AW101" s="83"/>
      <c r="AX101" s="83"/>
      <c r="AY101" s="83"/>
      <c r="AZ101" s="83"/>
      <c r="BA101" s="83"/>
      <c r="BB101" s="83"/>
      <c r="BC101" s="83"/>
      <c r="BD101" s="84"/>
      <c r="BE101" s="82"/>
      <c r="BF101" s="83"/>
      <c r="BG101" s="83"/>
      <c r="BH101" s="83"/>
      <c r="BI101" s="83"/>
      <c r="BJ101" s="83"/>
      <c r="BK101" s="83"/>
      <c r="BL101" s="83"/>
      <c r="BM101" s="83"/>
      <c r="BN101" s="83"/>
      <c r="BO101" s="83"/>
      <c r="BP101" s="83"/>
      <c r="BQ101" s="83"/>
      <c r="BR101" s="83"/>
      <c r="BS101" s="83"/>
      <c r="BT101" s="83"/>
      <c r="BU101" s="83"/>
      <c r="BV101" s="83"/>
      <c r="BW101" s="83"/>
      <c r="BX101" s="84"/>
      <c r="BY101" s="82"/>
      <c r="BZ101" s="83"/>
      <c r="CA101" s="83"/>
      <c r="CB101" s="83"/>
      <c r="CC101" s="83"/>
      <c r="CD101" s="84"/>
      <c r="CZ101" s="381">
        <v>3</v>
      </c>
      <c r="DB101" s="13" t="s">
        <v>139</v>
      </c>
      <c r="DC101" s="13" t="s">
        <v>158</v>
      </c>
      <c r="DD101" s="13" t="s">
        <v>159</v>
      </c>
      <c r="DE101" s="13" t="s">
        <v>160</v>
      </c>
      <c r="DF101" s="13" t="s">
        <v>161</v>
      </c>
    </row>
    <row r="102" spans="5:111" ht="12" customHeight="1" x14ac:dyDescent="0.2">
      <c r="E102" s="61"/>
      <c r="F102" s="61"/>
      <c r="G102" s="61"/>
      <c r="H102" s="81"/>
      <c r="I102" s="81"/>
      <c r="J102" s="81"/>
      <c r="K102" s="81"/>
      <c r="L102" s="81"/>
      <c r="M102" s="81"/>
      <c r="N102" s="81"/>
      <c r="O102" s="81"/>
      <c r="P102" s="81"/>
      <c r="Q102" s="81"/>
      <c r="R102" s="81"/>
      <c r="S102" s="81"/>
      <c r="T102" s="81"/>
      <c r="U102" s="81"/>
      <c r="V102" s="108"/>
      <c r="W102" s="109"/>
      <c r="X102" s="109"/>
      <c r="Y102" s="109"/>
      <c r="Z102" s="109"/>
      <c r="AA102" s="109"/>
      <c r="AB102" s="109"/>
      <c r="AC102" s="109"/>
      <c r="AD102" s="109"/>
      <c r="AE102" s="109"/>
      <c r="AF102" s="109"/>
      <c r="AG102" s="109"/>
      <c r="AH102" s="110"/>
      <c r="AI102" s="85"/>
      <c r="AJ102" s="86"/>
      <c r="AK102" s="86"/>
      <c r="AL102" s="86"/>
      <c r="AM102" s="86"/>
      <c r="AN102" s="86"/>
      <c r="AO102" s="86"/>
      <c r="AP102" s="86"/>
      <c r="AQ102" s="86"/>
      <c r="AR102" s="86"/>
      <c r="AS102" s="86"/>
      <c r="AT102" s="86"/>
      <c r="AU102" s="86"/>
      <c r="AV102" s="86"/>
      <c r="AW102" s="86"/>
      <c r="AX102" s="86"/>
      <c r="AY102" s="86"/>
      <c r="AZ102" s="86"/>
      <c r="BA102" s="86"/>
      <c r="BB102" s="86"/>
      <c r="BC102" s="86"/>
      <c r="BD102" s="87"/>
      <c r="BE102" s="85"/>
      <c r="BF102" s="86"/>
      <c r="BG102" s="86"/>
      <c r="BH102" s="86"/>
      <c r="BI102" s="86"/>
      <c r="BJ102" s="86"/>
      <c r="BK102" s="86"/>
      <c r="BL102" s="86"/>
      <c r="BM102" s="86"/>
      <c r="BN102" s="86"/>
      <c r="BO102" s="86"/>
      <c r="BP102" s="86"/>
      <c r="BQ102" s="86"/>
      <c r="BR102" s="86"/>
      <c r="BS102" s="86"/>
      <c r="BT102" s="86"/>
      <c r="BU102" s="86"/>
      <c r="BV102" s="86"/>
      <c r="BW102" s="86"/>
      <c r="BX102" s="87"/>
      <c r="BY102" s="85"/>
      <c r="BZ102" s="86"/>
      <c r="CA102" s="86"/>
      <c r="CB102" s="86"/>
      <c r="CC102" s="86"/>
      <c r="CD102" s="87"/>
      <c r="CZ102" s="381"/>
      <c r="DB102" s="19" t="str">
        <f>IFERROR(IF(VLOOKUP(E97,DA94:DF99,3,0)="なし","",VLOOKUP(E97,DA94:DF99,3,0)),"")</f>
        <v/>
      </c>
      <c r="DC102" s="19" t="str">
        <f>IFERROR(IF(VLOOKUP(E99,DA94:DF99,3,0)="なし","",VLOOKUP(E99,DA94:DF99,3,0)),"")</f>
        <v/>
      </c>
      <c r="DD102" s="19" t="str">
        <f>IFERROR(IF(VLOOKUP(E101,DA94:DF99,3,0)="なし","",VLOOKUP(E101,DA94:DF99,3,0)),"")</f>
        <v/>
      </c>
      <c r="DE102" s="19" t="str">
        <f>IFERROR(IF(VLOOKUP(E103,DA94:DF99,3,0)="なし","",VLOOKUP(E103,DA94:DF99,3,0)),"")</f>
        <v/>
      </c>
      <c r="DF102" s="19" t="str">
        <f>IFERROR(IF(VLOOKUP(E105,DA94:DF99,3,0)="なし","",VLOOKUP(E105,DA94:DF99,3,0)),"")</f>
        <v/>
      </c>
    </row>
    <row r="103" spans="5:111" ht="12" customHeight="1" x14ac:dyDescent="0.2">
      <c r="E103" s="61"/>
      <c r="F103" s="61"/>
      <c r="G103" s="61"/>
      <c r="H103" s="81" t="str">
        <f>(IF(OR($E103="■番号■",$E103=""),"",VLOOKUP($E103,DA94:DB99,2,FALSE)))</f>
        <v/>
      </c>
      <c r="I103" s="81"/>
      <c r="J103" s="81"/>
      <c r="K103" s="81"/>
      <c r="L103" s="81"/>
      <c r="M103" s="81"/>
      <c r="N103" s="81"/>
      <c r="O103" s="81"/>
      <c r="P103" s="81"/>
      <c r="Q103" s="81"/>
      <c r="R103" s="81"/>
      <c r="S103" s="81"/>
      <c r="T103" s="81"/>
      <c r="U103" s="81"/>
      <c r="V103" s="82"/>
      <c r="W103" s="106"/>
      <c r="X103" s="106"/>
      <c r="Y103" s="106"/>
      <c r="Z103" s="106"/>
      <c r="AA103" s="106"/>
      <c r="AB103" s="106"/>
      <c r="AC103" s="106"/>
      <c r="AD103" s="106"/>
      <c r="AE103" s="106"/>
      <c r="AF103" s="106"/>
      <c r="AG103" s="106"/>
      <c r="AH103" s="107"/>
      <c r="AI103" s="82"/>
      <c r="AJ103" s="83"/>
      <c r="AK103" s="83"/>
      <c r="AL103" s="83"/>
      <c r="AM103" s="83"/>
      <c r="AN103" s="83"/>
      <c r="AO103" s="83"/>
      <c r="AP103" s="83"/>
      <c r="AQ103" s="83"/>
      <c r="AR103" s="83"/>
      <c r="AS103" s="83"/>
      <c r="AT103" s="83"/>
      <c r="AU103" s="83"/>
      <c r="AV103" s="83"/>
      <c r="AW103" s="83"/>
      <c r="AX103" s="83"/>
      <c r="AY103" s="83"/>
      <c r="AZ103" s="83"/>
      <c r="BA103" s="83"/>
      <c r="BB103" s="83"/>
      <c r="BC103" s="83"/>
      <c r="BD103" s="84"/>
      <c r="BE103" s="82"/>
      <c r="BF103" s="83"/>
      <c r="BG103" s="83"/>
      <c r="BH103" s="83"/>
      <c r="BI103" s="83"/>
      <c r="BJ103" s="83"/>
      <c r="BK103" s="83"/>
      <c r="BL103" s="83"/>
      <c r="BM103" s="83"/>
      <c r="BN103" s="83"/>
      <c r="BO103" s="83"/>
      <c r="BP103" s="83"/>
      <c r="BQ103" s="83"/>
      <c r="BR103" s="83"/>
      <c r="BS103" s="83"/>
      <c r="BT103" s="83"/>
      <c r="BU103" s="83"/>
      <c r="BV103" s="83"/>
      <c r="BW103" s="83"/>
      <c r="BX103" s="84"/>
      <c r="BY103" s="82"/>
      <c r="BZ103" s="83"/>
      <c r="CA103" s="83"/>
      <c r="CB103" s="83"/>
      <c r="CC103" s="83"/>
      <c r="CD103" s="84"/>
      <c r="CZ103" s="381">
        <v>4</v>
      </c>
      <c r="DB103" s="19" t="str">
        <f>IFERROR(IF(VLOOKUP(E97,DA94:DF99,4,0)="なし","",VLOOKUP(E97,DA94:DF99,4,0)),"")</f>
        <v/>
      </c>
      <c r="DC103" s="19" t="str">
        <f>IFERROR(IF(VLOOKUP(E99,DA94:DF99,4,0)="なし","",VLOOKUP(E99,DA94:DF99,4,0)),"")</f>
        <v/>
      </c>
      <c r="DD103" s="19" t="str">
        <f>IFERROR(IF(VLOOKUP(E101,DA94:DF99,4,0)="なし","",VLOOKUP(E101,DA94:DF99,4,0)),"")</f>
        <v/>
      </c>
      <c r="DE103" s="19" t="str">
        <f>IFERROR(IF(VLOOKUP(E103,DA94:DF99,4,0)="なし","",VLOOKUP(E103,DA94:DF99,4,0)),"")</f>
        <v/>
      </c>
      <c r="DF103" s="19" t="str">
        <f>IFERROR(IF(VLOOKUP(E105,DA94:DF99,4,0)="なし","",VLOOKUP(E105,DA94:DF99,4,0)),"")</f>
        <v/>
      </c>
    </row>
    <row r="104" spans="5:111" ht="12" customHeight="1" x14ac:dyDescent="0.2">
      <c r="E104" s="61"/>
      <c r="F104" s="61"/>
      <c r="G104" s="61"/>
      <c r="H104" s="81"/>
      <c r="I104" s="81"/>
      <c r="J104" s="81"/>
      <c r="K104" s="81"/>
      <c r="L104" s="81"/>
      <c r="M104" s="81"/>
      <c r="N104" s="81"/>
      <c r="O104" s="81"/>
      <c r="P104" s="81"/>
      <c r="Q104" s="81"/>
      <c r="R104" s="81"/>
      <c r="S104" s="81"/>
      <c r="T104" s="81"/>
      <c r="U104" s="81"/>
      <c r="V104" s="108"/>
      <c r="W104" s="109"/>
      <c r="X104" s="109"/>
      <c r="Y104" s="109"/>
      <c r="Z104" s="109"/>
      <c r="AA104" s="109"/>
      <c r="AB104" s="109"/>
      <c r="AC104" s="109"/>
      <c r="AD104" s="109"/>
      <c r="AE104" s="109"/>
      <c r="AF104" s="109"/>
      <c r="AG104" s="109"/>
      <c r="AH104" s="110"/>
      <c r="AI104" s="85"/>
      <c r="AJ104" s="86"/>
      <c r="AK104" s="86"/>
      <c r="AL104" s="86"/>
      <c r="AM104" s="86"/>
      <c r="AN104" s="86"/>
      <c r="AO104" s="86"/>
      <c r="AP104" s="86"/>
      <c r="AQ104" s="86"/>
      <c r="AR104" s="86"/>
      <c r="AS104" s="86"/>
      <c r="AT104" s="86"/>
      <c r="AU104" s="86"/>
      <c r="AV104" s="86"/>
      <c r="AW104" s="86"/>
      <c r="AX104" s="86"/>
      <c r="AY104" s="86"/>
      <c r="AZ104" s="86"/>
      <c r="BA104" s="86"/>
      <c r="BB104" s="86"/>
      <c r="BC104" s="86"/>
      <c r="BD104" s="87"/>
      <c r="BE104" s="85"/>
      <c r="BF104" s="86"/>
      <c r="BG104" s="86"/>
      <c r="BH104" s="86"/>
      <c r="BI104" s="86"/>
      <c r="BJ104" s="86"/>
      <c r="BK104" s="86"/>
      <c r="BL104" s="86"/>
      <c r="BM104" s="86"/>
      <c r="BN104" s="86"/>
      <c r="BO104" s="86"/>
      <c r="BP104" s="86"/>
      <c r="BQ104" s="86"/>
      <c r="BR104" s="86"/>
      <c r="BS104" s="86"/>
      <c r="BT104" s="86"/>
      <c r="BU104" s="86"/>
      <c r="BV104" s="86"/>
      <c r="BW104" s="86"/>
      <c r="BX104" s="87"/>
      <c r="BY104" s="85"/>
      <c r="BZ104" s="86"/>
      <c r="CA104" s="86"/>
      <c r="CB104" s="86"/>
      <c r="CC104" s="86"/>
      <c r="CD104" s="87"/>
      <c r="CZ104" s="381"/>
      <c r="DA104" s="18"/>
      <c r="DB104" s="19" t="str">
        <f>IFERROR(IF(VLOOKUP(E97,DA94:DF99,5,0)="なし","",VLOOKUP(E97,DA94:DF99,5,0)),"")</f>
        <v/>
      </c>
      <c r="DC104" s="19" t="str">
        <f>IFERROR(IF(VLOOKUP(E99,DA94:DF99,5,0)="なし","",VLOOKUP(E99,DA94:DF99,5,0)),"")</f>
        <v/>
      </c>
      <c r="DD104" s="19" t="str">
        <f>IFERROR(IF(VLOOKUP(E101,DA94:DF99,5,0)="なし","",VLOOKUP(E101,DA94:DF99,5,0)),"")</f>
        <v/>
      </c>
      <c r="DE104" s="19" t="str">
        <f>IFERROR(IF(VLOOKUP(E103,DA94:DF99,5,0)="なし","",VLOOKUP(E103,DA94:DF99,5,0)),"")</f>
        <v/>
      </c>
      <c r="DF104" s="19" t="str">
        <f>IFERROR(IF(VLOOKUP(E105,DA94:DF99,5,0)="なし","",VLOOKUP(E105,DA94:DF99,5,0)),"")</f>
        <v/>
      </c>
      <c r="DG104" s="18"/>
    </row>
    <row r="105" spans="5:111" ht="12" customHeight="1" x14ac:dyDescent="0.2">
      <c r="E105" s="61"/>
      <c r="F105" s="61"/>
      <c r="G105" s="61"/>
      <c r="H105" s="81" t="str">
        <f>(IF(OR($E105="■番号■",$E105=""),"",VLOOKUP($E105,DA94:DB99,2,FALSE)))</f>
        <v/>
      </c>
      <c r="I105" s="81"/>
      <c r="J105" s="81"/>
      <c r="K105" s="81"/>
      <c r="L105" s="81"/>
      <c r="M105" s="81"/>
      <c r="N105" s="81"/>
      <c r="O105" s="81"/>
      <c r="P105" s="81"/>
      <c r="Q105" s="81"/>
      <c r="R105" s="81"/>
      <c r="S105" s="81"/>
      <c r="T105" s="81"/>
      <c r="U105" s="81"/>
      <c r="V105" s="82"/>
      <c r="W105" s="106"/>
      <c r="X105" s="106"/>
      <c r="Y105" s="106"/>
      <c r="Z105" s="106"/>
      <c r="AA105" s="106"/>
      <c r="AB105" s="106"/>
      <c r="AC105" s="106"/>
      <c r="AD105" s="106"/>
      <c r="AE105" s="106"/>
      <c r="AF105" s="106"/>
      <c r="AG105" s="106"/>
      <c r="AH105" s="107"/>
      <c r="AI105" s="82"/>
      <c r="AJ105" s="83"/>
      <c r="AK105" s="83"/>
      <c r="AL105" s="83"/>
      <c r="AM105" s="83"/>
      <c r="AN105" s="83"/>
      <c r="AO105" s="83"/>
      <c r="AP105" s="83"/>
      <c r="AQ105" s="83"/>
      <c r="AR105" s="83"/>
      <c r="AS105" s="83"/>
      <c r="AT105" s="83"/>
      <c r="AU105" s="83"/>
      <c r="AV105" s="83"/>
      <c r="AW105" s="83"/>
      <c r="AX105" s="83"/>
      <c r="AY105" s="83"/>
      <c r="AZ105" s="83"/>
      <c r="BA105" s="83"/>
      <c r="BB105" s="83"/>
      <c r="BC105" s="83"/>
      <c r="BD105" s="84"/>
      <c r="BE105" s="82"/>
      <c r="BF105" s="83"/>
      <c r="BG105" s="83"/>
      <c r="BH105" s="83"/>
      <c r="BI105" s="83"/>
      <c r="BJ105" s="83"/>
      <c r="BK105" s="83"/>
      <c r="BL105" s="83"/>
      <c r="BM105" s="83"/>
      <c r="BN105" s="83"/>
      <c r="BO105" s="83"/>
      <c r="BP105" s="83"/>
      <c r="BQ105" s="83"/>
      <c r="BR105" s="83"/>
      <c r="BS105" s="83"/>
      <c r="BT105" s="83"/>
      <c r="BU105" s="83"/>
      <c r="BV105" s="83"/>
      <c r="BW105" s="83"/>
      <c r="BX105" s="84"/>
      <c r="BY105" s="82"/>
      <c r="BZ105" s="83"/>
      <c r="CA105" s="83"/>
      <c r="CB105" s="83"/>
      <c r="CC105" s="83"/>
      <c r="CD105" s="84"/>
      <c r="CZ105" s="381">
        <v>5</v>
      </c>
      <c r="DB105" s="19" t="str">
        <f>IFERROR(IF(VLOOKUP(E97,DA94:DF99,6,0)="なし","",VLOOKUP(E97,DA94:DF99,6,0)),"")</f>
        <v/>
      </c>
      <c r="DC105" s="19" t="str">
        <f>IFERROR(IF(VLOOKUP(E99,DA94:DF99,6,0)="なし","",VLOOKUP(E99,DA94:DF99,6,0)),"")</f>
        <v/>
      </c>
      <c r="DD105" s="19" t="str">
        <f>IFERROR(IF(VLOOKUP(E101,DA94:DF99,6,0)="なし","",VLOOKUP(E101,DA94:DF99,6,0)),"")</f>
        <v/>
      </c>
      <c r="DE105" s="19" t="str">
        <f>IFERROR(IF(VLOOKUP(E103,DA94:DF99,6,0)="なし","",VLOOKUP(E103,DA94:DF99,6,0)),"")</f>
        <v/>
      </c>
      <c r="DF105" s="19" t="str">
        <f>IFERROR(IF(VLOOKUP(E105,DA94:DF99,6,0)="なし","",VLOOKUP(E105,DA94:DF99,6,0)),"")</f>
        <v/>
      </c>
    </row>
    <row r="106" spans="5:111" ht="12" customHeight="1" x14ac:dyDescent="0.2">
      <c r="E106" s="61"/>
      <c r="F106" s="61"/>
      <c r="G106" s="61"/>
      <c r="H106" s="81"/>
      <c r="I106" s="81"/>
      <c r="J106" s="81"/>
      <c r="K106" s="81"/>
      <c r="L106" s="81"/>
      <c r="M106" s="81"/>
      <c r="N106" s="81"/>
      <c r="O106" s="81"/>
      <c r="P106" s="81"/>
      <c r="Q106" s="81"/>
      <c r="R106" s="81"/>
      <c r="S106" s="81"/>
      <c r="T106" s="81"/>
      <c r="U106" s="81"/>
      <c r="V106" s="114"/>
      <c r="W106" s="115"/>
      <c r="X106" s="115"/>
      <c r="Y106" s="115"/>
      <c r="Z106" s="115"/>
      <c r="AA106" s="115"/>
      <c r="AB106" s="115"/>
      <c r="AC106" s="115"/>
      <c r="AD106" s="115"/>
      <c r="AE106" s="115"/>
      <c r="AF106" s="115"/>
      <c r="AG106" s="115"/>
      <c r="AH106" s="116"/>
      <c r="AI106" s="85"/>
      <c r="AJ106" s="86"/>
      <c r="AK106" s="86"/>
      <c r="AL106" s="86"/>
      <c r="AM106" s="86"/>
      <c r="AN106" s="86"/>
      <c r="AO106" s="86"/>
      <c r="AP106" s="86"/>
      <c r="AQ106" s="86"/>
      <c r="AR106" s="86"/>
      <c r="AS106" s="86"/>
      <c r="AT106" s="86"/>
      <c r="AU106" s="86"/>
      <c r="AV106" s="86"/>
      <c r="AW106" s="86"/>
      <c r="AX106" s="86"/>
      <c r="AY106" s="86"/>
      <c r="AZ106" s="86"/>
      <c r="BA106" s="86"/>
      <c r="BB106" s="86"/>
      <c r="BC106" s="86"/>
      <c r="BD106" s="87"/>
      <c r="BE106" s="85"/>
      <c r="BF106" s="86"/>
      <c r="BG106" s="86"/>
      <c r="BH106" s="86"/>
      <c r="BI106" s="86"/>
      <c r="BJ106" s="86"/>
      <c r="BK106" s="86"/>
      <c r="BL106" s="86"/>
      <c r="BM106" s="86"/>
      <c r="BN106" s="86"/>
      <c r="BO106" s="86"/>
      <c r="BP106" s="86"/>
      <c r="BQ106" s="86"/>
      <c r="BR106" s="86"/>
      <c r="BS106" s="86"/>
      <c r="BT106" s="86"/>
      <c r="BU106" s="86"/>
      <c r="BV106" s="86"/>
      <c r="BW106" s="86"/>
      <c r="BX106" s="87"/>
      <c r="BY106" s="85"/>
      <c r="BZ106" s="86"/>
      <c r="CA106" s="86"/>
      <c r="CB106" s="86"/>
      <c r="CC106" s="86"/>
      <c r="CD106" s="87"/>
      <c r="CZ106" s="381"/>
    </row>
    <row r="107" spans="5:111" ht="8.15" customHeight="1" x14ac:dyDescent="0.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row>
    <row r="108" spans="5:111" ht="8.15" customHeight="1" x14ac:dyDescent="0.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row>
    <row r="109" spans="5:111" ht="8.15" customHeight="1" x14ac:dyDescent="0.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row>
    <row r="110" spans="5:111" ht="8.15" customHeight="1" x14ac:dyDescent="0.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row>
    <row r="111" spans="5:111" ht="8.15" hidden="1" customHeight="1" x14ac:dyDescent="0.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row>
    <row r="112" spans="5:111" ht="8.15" hidden="1" customHeight="1" x14ac:dyDescent="0.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row>
    <row r="113" spans="5:82" ht="8.15" hidden="1" customHeight="1" x14ac:dyDescent="0.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row>
    <row r="114" spans="5:82" ht="8.15" hidden="1" customHeight="1" x14ac:dyDescent="0.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row>
    <row r="115" spans="5:82" ht="8.15" hidden="1" customHeight="1" x14ac:dyDescent="0.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row>
    <row r="116" spans="5:82" ht="8.15" hidden="1" customHeight="1" x14ac:dyDescent="0.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row>
    <row r="117" spans="5:82" ht="8.15" hidden="1" customHeight="1" x14ac:dyDescent="0.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row>
    <row r="118" spans="5:82" ht="8.15" hidden="1" customHeight="1" x14ac:dyDescent="0.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row>
    <row r="119" spans="5:82" ht="8.15" hidden="1" customHeight="1" x14ac:dyDescent="0.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row>
    <row r="120" spans="5:82" ht="8.15" hidden="1" customHeight="1" x14ac:dyDescent="0.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row>
    <row r="121" spans="5:82" ht="8.15" hidden="1" customHeight="1" x14ac:dyDescent="0.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row>
    <row r="122" spans="5:82" ht="8.15" hidden="1" customHeight="1" x14ac:dyDescent="0.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row>
    <row r="123" spans="5:82" ht="8.15" hidden="1" customHeight="1" x14ac:dyDescent="0.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row>
    <row r="124" spans="5:82" ht="8.15" hidden="1" customHeight="1" x14ac:dyDescent="0.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row>
    <row r="125" spans="5:82" ht="8.15" hidden="1" customHeight="1" x14ac:dyDescent="0.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row>
    <row r="126" spans="5:82" ht="8.15" hidden="1" customHeight="1" x14ac:dyDescent="0.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row>
    <row r="127" spans="5:82" ht="8.15" hidden="1" customHeight="1" x14ac:dyDescent="0.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row>
    <row r="128" spans="5:82" ht="8.15" hidden="1" customHeight="1" x14ac:dyDescent="0.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row>
    <row r="129" spans="5:82" ht="8.15" hidden="1" customHeight="1" x14ac:dyDescent="0.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row>
    <row r="130" spans="5:82" ht="8.15" hidden="1" customHeight="1" x14ac:dyDescent="0.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row>
    <row r="131" spans="5:82" ht="8.15" hidden="1" customHeight="1" x14ac:dyDescent="0.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row>
    <row r="132" spans="5:82" ht="8.15" hidden="1" customHeight="1" x14ac:dyDescent="0.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row>
    <row r="133" spans="5:82" ht="8.15" hidden="1" customHeight="1" x14ac:dyDescent="0.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row>
    <row r="134" spans="5:82" ht="8.15" hidden="1" customHeight="1" x14ac:dyDescent="0.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row>
    <row r="135" spans="5:82" ht="8.15" hidden="1" customHeight="1" x14ac:dyDescent="0.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row>
    <row r="136" spans="5:82" ht="8.15" hidden="1" customHeight="1" x14ac:dyDescent="0.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row>
    <row r="137" spans="5:82" ht="8.15" hidden="1" customHeight="1" x14ac:dyDescent="0.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row>
    <row r="138" spans="5:82" ht="8.15" hidden="1" customHeight="1" x14ac:dyDescent="0.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row>
    <row r="139" spans="5:82" ht="8.15" hidden="1" customHeight="1" x14ac:dyDescent="0.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row>
    <row r="140" spans="5:82" ht="8.15" hidden="1" customHeight="1" x14ac:dyDescent="0.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row>
    <row r="141" spans="5:82" ht="8.15" hidden="1" customHeight="1" x14ac:dyDescent="0.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row>
    <row r="142" spans="5:82" ht="8.15" hidden="1" customHeight="1" x14ac:dyDescent="0.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row>
    <row r="143" spans="5:82" ht="8.15" hidden="1" customHeight="1" x14ac:dyDescent="0.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row>
    <row r="144" spans="5:82" ht="8.15" hidden="1" customHeight="1" x14ac:dyDescent="0.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row>
    <row r="145" spans="5:82" ht="8.15" hidden="1" customHeight="1" x14ac:dyDescent="0.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row>
    <row r="146" spans="5:82" ht="8.15" hidden="1" customHeight="1" x14ac:dyDescent="0.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row>
    <row r="147" spans="5:82" ht="8.15" hidden="1" customHeight="1" x14ac:dyDescent="0.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row>
    <row r="148" spans="5:82" ht="8.15" hidden="1" customHeight="1" x14ac:dyDescent="0.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row>
    <row r="149" spans="5:82" ht="8.15" hidden="1" customHeight="1" x14ac:dyDescent="0.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row>
    <row r="150" spans="5:82" ht="8.15" hidden="1" customHeight="1" x14ac:dyDescent="0.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row>
    <row r="151" spans="5:82" ht="8.15" hidden="1" customHeight="1" x14ac:dyDescent="0.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row>
    <row r="152" spans="5:82" ht="8.15" hidden="1" customHeight="1" x14ac:dyDescent="0.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row>
    <row r="153" spans="5:82" ht="8.15" hidden="1" customHeight="1" x14ac:dyDescent="0.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row>
    <row r="154" spans="5:82" ht="8.15" hidden="1" customHeight="1" x14ac:dyDescent="0.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row>
    <row r="155" spans="5:82" ht="8.15" hidden="1" customHeight="1" x14ac:dyDescent="0.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row>
    <row r="156" spans="5:82" ht="8.15" hidden="1" customHeight="1" x14ac:dyDescent="0.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row>
    <row r="157" spans="5:82" ht="8.15" hidden="1" customHeight="1" x14ac:dyDescent="0.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row>
    <row r="158" spans="5:82" ht="8.15" hidden="1" customHeight="1" x14ac:dyDescent="0.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row>
    <row r="159" spans="5:82" ht="8.15" hidden="1" customHeight="1" x14ac:dyDescent="0.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row>
    <row r="160" spans="5:82" ht="8.15" hidden="1" customHeight="1" x14ac:dyDescent="0.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row>
    <row r="161" spans="5:82" ht="8.15" hidden="1" customHeight="1" x14ac:dyDescent="0.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row>
    <row r="162" spans="5:82" ht="8.15" hidden="1" customHeight="1" x14ac:dyDescent="0.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row>
    <row r="163" spans="5:82" ht="8.15" hidden="1" customHeight="1" x14ac:dyDescent="0.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row>
    <row r="164" spans="5:82" ht="8.15" hidden="1" customHeight="1" x14ac:dyDescent="0.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row>
    <row r="165" spans="5:82" ht="8.15" hidden="1" customHeight="1" x14ac:dyDescent="0.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row>
    <row r="166" spans="5:82" ht="8.15" hidden="1" customHeight="1" x14ac:dyDescent="0.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row>
    <row r="167" spans="5:82" ht="8.15" hidden="1" customHeight="1" x14ac:dyDescent="0.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row>
    <row r="168" spans="5:82" ht="8.15" hidden="1" customHeight="1" x14ac:dyDescent="0.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row>
    <row r="169" spans="5:82" ht="8.15" hidden="1" customHeight="1" x14ac:dyDescent="0.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row>
    <row r="170" spans="5:82" ht="8.15" hidden="1" customHeight="1" x14ac:dyDescent="0.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row>
    <row r="171" spans="5:82" ht="8.15" hidden="1" customHeight="1" x14ac:dyDescent="0.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row>
    <row r="172" spans="5:82" ht="8.15" hidden="1" customHeight="1" x14ac:dyDescent="0.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row>
    <row r="173" spans="5:82" ht="8.15" hidden="1" customHeight="1" x14ac:dyDescent="0.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row>
    <row r="174" spans="5:82" ht="8.15" hidden="1" customHeight="1" x14ac:dyDescent="0.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row>
    <row r="175" spans="5:82" ht="8.15" hidden="1" customHeight="1" x14ac:dyDescent="0.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row>
    <row r="176" spans="5:82" ht="8.15" hidden="1" customHeight="1" x14ac:dyDescent="0.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row>
    <row r="177" spans="5:82" ht="8.15" hidden="1" customHeight="1" x14ac:dyDescent="0.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row>
    <row r="178" spans="5:82" ht="8.15" hidden="1" customHeight="1" x14ac:dyDescent="0.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row>
    <row r="179" spans="5:82" ht="8.15" hidden="1" customHeight="1" x14ac:dyDescent="0.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row>
    <row r="180" spans="5:82" ht="8.15" hidden="1" customHeight="1" x14ac:dyDescent="0.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row>
    <row r="181" spans="5:82" ht="8.15" hidden="1" customHeight="1" x14ac:dyDescent="0.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row>
    <row r="182" spans="5:82" ht="8.15" hidden="1" customHeight="1" x14ac:dyDescent="0.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row>
    <row r="183" spans="5:82" ht="8.15" hidden="1" customHeight="1" x14ac:dyDescent="0.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row>
    <row r="184" spans="5:82" ht="8.15" hidden="1" customHeight="1" x14ac:dyDescent="0.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row>
    <row r="185" spans="5:82" ht="8.15" hidden="1" customHeight="1" x14ac:dyDescent="0.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row>
    <row r="186" spans="5:82" ht="8.15" hidden="1" customHeight="1" x14ac:dyDescent="0.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row>
    <row r="187" spans="5:82" ht="8.15" hidden="1" customHeight="1" x14ac:dyDescent="0.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row>
    <row r="188" spans="5:82" ht="8.15" hidden="1" customHeight="1" x14ac:dyDescent="0.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row>
    <row r="189" spans="5:82" ht="8.15" hidden="1" customHeight="1" x14ac:dyDescent="0.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row>
    <row r="190" spans="5:82" ht="8.15" hidden="1" customHeight="1" x14ac:dyDescent="0.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row>
    <row r="191" spans="5:82" ht="8.15" hidden="1" customHeight="1" x14ac:dyDescent="0.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row>
    <row r="192" spans="5:82" ht="8.15" hidden="1" customHeight="1" x14ac:dyDescent="0.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row>
    <row r="193" spans="5:82" ht="8.15" hidden="1" customHeight="1" x14ac:dyDescent="0.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row>
    <row r="194" spans="5:82" ht="8.15" hidden="1" customHeight="1" x14ac:dyDescent="0.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row>
    <row r="195" spans="5:82" ht="8.15" hidden="1" customHeight="1" x14ac:dyDescent="0.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row>
    <row r="196" spans="5:82" ht="8.15" hidden="1" customHeight="1" x14ac:dyDescent="0.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row>
    <row r="197" spans="5:82" ht="8.15" hidden="1" customHeight="1" x14ac:dyDescent="0.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row>
    <row r="198" spans="5:82" ht="8.15" hidden="1" customHeight="1" x14ac:dyDescent="0.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row>
    <row r="199" spans="5:82" ht="8.15" hidden="1" customHeight="1" x14ac:dyDescent="0.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row>
    <row r="200" spans="5:82" ht="8.15" hidden="1" customHeight="1" x14ac:dyDescent="0.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row>
    <row r="201" spans="5:82" ht="8.15" hidden="1" customHeight="1" x14ac:dyDescent="0.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row>
    <row r="202" spans="5:82" ht="8.15" hidden="1" customHeight="1" x14ac:dyDescent="0.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row>
    <row r="203" spans="5:82" ht="8.15" hidden="1" customHeight="1" x14ac:dyDescent="0.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row>
    <row r="204" spans="5:82" ht="8.15" hidden="1" customHeight="1" x14ac:dyDescent="0.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row>
    <row r="205" spans="5:82" ht="8.15" hidden="1" customHeight="1" x14ac:dyDescent="0.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row>
    <row r="206" spans="5:82" ht="8.15" hidden="1" customHeight="1" x14ac:dyDescent="0.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row>
    <row r="207" spans="5:82" ht="8.15" hidden="1" customHeight="1" x14ac:dyDescent="0.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row>
    <row r="208" spans="5:82" ht="8.15" hidden="1" customHeight="1" x14ac:dyDescent="0.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row>
    <row r="209" spans="5:82" ht="8.15" hidden="1" customHeight="1" x14ac:dyDescent="0.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row>
    <row r="210" spans="5:82" ht="8.15" hidden="1" customHeight="1" x14ac:dyDescent="0.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row>
    <row r="211" spans="5:82" ht="8.15" hidden="1" customHeight="1" x14ac:dyDescent="0.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row>
    <row r="212" spans="5:82" ht="8.15" hidden="1" customHeight="1" x14ac:dyDescent="0.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row>
    <row r="213" spans="5:82" ht="8.15" hidden="1" customHeight="1" x14ac:dyDescent="0.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row>
    <row r="214" spans="5:82" ht="8.15" hidden="1" customHeight="1" x14ac:dyDescent="0.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row>
    <row r="215" spans="5:82" ht="8.15" hidden="1" customHeight="1" x14ac:dyDescent="0.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row>
    <row r="216" spans="5:82" ht="8.15" hidden="1" customHeight="1" x14ac:dyDescent="0.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row>
    <row r="217" spans="5:82" ht="8.15" hidden="1" customHeight="1" x14ac:dyDescent="0.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row>
    <row r="218" spans="5:82" ht="8.15" hidden="1" customHeight="1" x14ac:dyDescent="0.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row>
    <row r="219" spans="5:82" ht="8.15" hidden="1" customHeight="1" x14ac:dyDescent="0.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row>
    <row r="220" spans="5:82" ht="8.15" hidden="1" customHeight="1" x14ac:dyDescent="0.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row>
    <row r="221" spans="5:82" ht="8.15" hidden="1" customHeight="1" x14ac:dyDescent="0.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row>
    <row r="222" spans="5:82" ht="8.15" hidden="1" customHeight="1" x14ac:dyDescent="0.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row>
    <row r="223" spans="5:82" ht="8.15" hidden="1" customHeight="1" x14ac:dyDescent="0.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row>
    <row r="224" spans="5:82" ht="8.15" hidden="1" customHeight="1" x14ac:dyDescent="0.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row>
    <row r="225" spans="5:82" ht="8.15" hidden="1" customHeight="1" x14ac:dyDescent="0.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row>
    <row r="226" spans="5:82" ht="8.15" hidden="1" customHeight="1" x14ac:dyDescent="0.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row>
    <row r="227" spans="5:82" ht="8.15" hidden="1" customHeight="1" x14ac:dyDescent="0.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row>
    <row r="228" spans="5:82" ht="8.15" hidden="1" customHeight="1" x14ac:dyDescent="0.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row>
    <row r="229" spans="5:82" ht="8.15" hidden="1" customHeight="1" x14ac:dyDescent="0.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row>
    <row r="230" spans="5:82" ht="8.15" hidden="1" customHeight="1" x14ac:dyDescent="0.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row>
    <row r="231" spans="5:82" ht="8.15" hidden="1" customHeight="1" x14ac:dyDescent="0.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row>
    <row r="232" spans="5:82" ht="8.15" hidden="1" customHeight="1" x14ac:dyDescent="0.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row>
    <row r="233" spans="5:82" ht="8.15" hidden="1" customHeight="1" x14ac:dyDescent="0.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row>
    <row r="234" spans="5:82" ht="8.15" hidden="1" customHeight="1" x14ac:dyDescent="0.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row>
    <row r="235" spans="5:82" ht="8.15" hidden="1" customHeight="1" x14ac:dyDescent="0.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row>
    <row r="236" spans="5:82" ht="8.15" hidden="1" customHeight="1" x14ac:dyDescent="0.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row>
    <row r="237" spans="5:82" ht="8.15" hidden="1" customHeight="1" x14ac:dyDescent="0.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row>
    <row r="238" spans="5:82" ht="8.15" hidden="1" customHeight="1" x14ac:dyDescent="0.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row>
    <row r="239" spans="5:82" ht="8.15" hidden="1" customHeight="1" x14ac:dyDescent="0.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row>
    <row r="240" spans="5:82" ht="8.15" hidden="1" customHeight="1" x14ac:dyDescent="0.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row>
    <row r="241" spans="5:82" ht="8.15" hidden="1" customHeight="1" x14ac:dyDescent="0.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row>
    <row r="242" spans="5:82" ht="8.15" hidden="1" customHeight="1" x14ac:dyDescent="0.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row>
    <row r="243" spans="5:82" ht="8.15" hidden="1" customHeight="1" x14ac:dyDescent="0.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row>
    <row r="244" spans="5:82" ht="8.15" hidden="1" customHeight="1" x14ac:dyDescent="0.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row>
    <row r="245" spans="5:82" ht="8.15" hidden="1" customHeight="1" x14ac:dyDescent="0.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row>
    <row r="246" spans="5:82" ht="8.15" hidden="1" customHeight="1" x14ac:dyDescent="0.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row>
    <row r="247" spans="5:82" ht="8.15" hidden="1" customHeight="1" x14ac:dyDescent="0.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row>
    <row r="248" spans="5:82" ht="8.15" hidden="1" customHeight="1" x14ac:dyDescent="0.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row>
    <row r="249" spans="5:82" ht="8.15" hidden="1" customHeight="1" x14ac:dyDescent="0.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row>
    <row r="250" spans="5:82" ht="8.15" hidden="1" customHeight="1" x14ac:dyDescent="0.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row>
    <row r="251" spans="5:82" ht="8.15" hidden="1" customHeight="1" x14ac:dyDescent="0.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row>
    <row r="252" spans="5:82" ht="8.15" hidden="1" customHeight="1" x14ac:dyDescent="0.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row>
    <row r="253" spans="5:82" ht="8.15" hidden="1" customHeight="1" x14ac:dyDescent="0.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row>
    <row r="254" spans="5:82" ht="8.15" hidden="1" customHeight="1" x14ac:dyDescent="0.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row>
    <row r="255" spans="5:82" ht="8.15" hidden="1" customHeight="1" x14ac:dyDescent="0.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row>
    <row r="256" spans="5:82" ht="8.15" hidden="1" customHeight="1" x14ac:dyDescent="0.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row>
    <row r="257" spans="5:82" ht="8.15" hidden="1" customHeight="1" x14ac:dyDescent="0.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row>
    <row r="258" spans="5:82" ht="8.15" hidden="1" customHeight="1" x14ac:dyDescent="0.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row>
    <row r="259" spans="5:82" ht="8.15" hidden="1" customHeight="1" x14ac:dyDescent="0.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row>
    <row r="260" spans="5:82" ht="8.15" hidden="1" customHeight="1" x14ac:dyDescent="0.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row>
    <row r="261" spans="5:82" ht="8.15" hidden="1" customHeight="1" x14ac:dyDescent="0.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row>
    <row r="262" spans="5:82" ht="8.15" hidden="1" customHeight="1" x14ac:dyDescent="0.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row>
    <row r="263" spans="5:82" ht="8.15" hidden="1" customHeight="1" x14ac:dyDescent="0.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row>
    <row r="264" spans="5:82" ht="8.15" hidden="1" customHeight="1" x14ac:dyDescent="0.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row>
    <row r="265" spans="5:82" ht="8.15" hidden="1" customHeight="1" x14ac:dyDescent="0.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row>
    <row r="266" spans="5:82" ht="8.15" hidden="1" customHeight="1" x14ac:dyDescent="0.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row>
    <row r="267" spans="5:82" ht="8.15" hidden="1" customHeight="1" x14ac:dyDescent="0.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row>
    <row r="268" spans="5:82" ht="8.15" hidden="1" customHeight="1" x14ac:dyDescent="0.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row>
    <row r="269" spans="5:82" ht="8.15" hidden="1" customHeight="1" x14ac:dyDescent="0.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row>
    <row r="270" spans="5:82" ht="8.15" hidden="1" customHeight="1" x14ac:dyDescent="0.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row>
    <row r="271" spans="5:82" ht="8.15" hidden="1" customHeight="1" x14ac:dyDescent="0.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row>
    <row r="272" spans="5:82" ht="8.15" hidden="1" customHeight="1" x14ac:dyDescent="0.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row>
    <row r="273" spans="5:82" ht="8.15" hidden="1" customHeight="1" x14ac:dyDescent="0.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row>
    <row r="274" spans="5:82" ht="8.15" hidden="1" customHeight="1" x14ac:dyDescent="0.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row>
    <row r="275" spans="5:82" ht="8.15" hidden="1" customHeight="1" x14ac:dyDescent="0.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row>
    <row r="276" spans="5:82" ht="8.15" hidden="1" customHeight="1" x14ac:dyDescent="0.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row>
    <row r="277" spans="5:82" ht="8.15" hidden="1" customHeight="1" x14ac:dyDescent="0.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row>
    <row r="278" spans="5:82" ht="8.15" hidden="1" customHeight="1" x14ac:dyDescent="0.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row>
    <row r="279" spans="5:82" ht="8.15" hidden="1" customHeight="1" x14ac:dyDescent="0.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row>
    <row r="280" spans="5:82" ht="8.15" hidden="1" customHeight="1" x14ac:dyDescent="0.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row>
    <row r="281" spans="5:82" ht="8.15" hidden="1" customHeight="1" x14ac:dyDescent="0.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row>
    <row r="282" spans="5:82" ht="8.15" hidden="1" customHeight="1" x14ac:dyDescent="0.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row>
    <row r="283" spans="5:82" ht="8.15" hidden="1" customHeight="1" x14ac:dyDescent="0.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row>
    <row r="284" spans="5:82" ht="8.15" hidden="1" customHeight="1" x14ac:dyDescent="0.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row>
    <row r="285" spans="5:82" ht="8.15" hidden="1" customHeight="1" x14ac:dyDescent="0.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row>
    <row r="286" spans="5:82" ht="8.15" hidden="1" customHeight="1" x14ac:dyDescent="0.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row>
    <row r="287" spans="5:82" ht="8.15" hidden="1" customHeight="1" x14ac:dyDescent="0.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row>
    <row r="288" spans="5:82" ht="8.15" hidden="1" customHeight="1" x14ac:dyDescent="0.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row>
    <row r="289" spans="5:82" ht="8.15" hidden="1" customHeight="1" x14ac:dyDescent="0.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row>
    <row r="290" spans="5:82" ht="8.15" hidden="1" customHeight="1" x14ac:dyDescent="0.2"/>
    <row r="291" spans="5:82" ht="8.15" hidden="1" customHeight="1" x14ac:dyDescent="0.2"/>
    <row r="292" spans="5:82" ht="8.15" hidden="1" customHeight="1" x14ac:dyDescent="0.2"/>
    <row r="293" spans="5:82" ht="8.15" hidden="1" customHeight="1" x14ac:dyDescent="0.2"/>
    <row r="294" spans="5:82" ht="8.15" hidden="1" customHeight="1" x14ac:dyDescent="0.2"/>
    <row r="295" spans="5:82" ht="8.15" hidden="1" customHeight="1" x14ac:dyDescent="0.2"/>
    <row r="296" spans="5:82" ht="8.15" hidden="1" customHeight="1" x14ac:dyDescent="0.2"/>
    <row r="297" spans="5:82" ht="8.15" hidden="1" customHeight="1" x14ac:dyDescent="0.2"/>
    <row r="298" spans="5:82" ht="8.15" hidden="1" customHeight="1" x14ac:dyDescent="0.2"/>
    <row r="299" spans="5:82" ht="8.15" hidden="1" customHeight="1" x14ac:dyDescent="0.2"/>
    <row r="300" spans="5:82" ht="8.15" hidden="1" customHeight="1" x14ac:dyDescent="0.2"/>
    <row r="301" spans="5:82" ht="8.15" hidden="1" customHeight="1" x14ac:dyDescent="0.2"/>
    <row r="302" spans="5:82" ht="8.15" hidden="1" customHeight="1" x14ac:dyDescent="0.2"/>
    <row r="303" spans="5:82" ht="8.15" hidden="1" customHeight="1" x14ac:dyDescent="0.2"/>
    <row r="304" spans="5:82" ht="8.15" hidden="1" customHeight="1" x14ac:dyDescent="0.2"/>
    <row r="305" ht="8.15" hidden="1" customHeight="1" x14ac:dyDescent="0.2"/>
    <row r="306" ht="8.15" hidden="1" customHeight="1" x14ac:dyDescent="0.2"/>
    <row r="307" ht="8.15" hidden="1" customHeight="1" x14ac:dyDescent="0.2"/>
    <row r="308" ht="8.15" hidden="1" customHeight="1" x14ac:dyDescent="0.2"/>
    <row r="309" ht="8.15" hidden="1" customHeight="1" x14ac:dyDescent="0.2"/>
    <row r="310" ht="8.15" hidden="1" customHeight="1" x14ac:dyDescent="0.2"/>
    <row r="311" ht="8.15" hidden="1" customHeight="1" x14ac:dyDescent="0.2"/>
    <row r="312" ht="8.15" hidden="1" customHeight="1" x14ac:dyDescent="0.2"/>
    <row r="313" ht="8.15" hidden="1" customHeight="1" x14ac:dyDescent="0.2"/>
    <row r="314" ht="8.15" hidden="1" customHeight="1" x14ac:dyDescent="0.2"/>
    <row r="315" ht="8.15" hidden="1" customHeight="1" x14ac:dyDescent="0.2"/>
    <row r="316" ht="8.15" hidden="1" customHeight="1" x14ac:dyDescent="0.2"/>
    <row r="317" ht="8.15" hidden="1" customHeight="1" x14ac:dyDescent="0.2"/>
    <row r="318" ht="8.15" hidden="1" customHeight="1" x14ac:dyDescent="0.2"/>
    <row r="319" ht="8.15" hidden="1" customHeight="1" x14ac:dyDescent="0.2"/>
    <row r="320"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8.15" hidden="1" customHeight="1" x14ac:dyDescent="0.2"/>
    <row r="328" ht="8.15" hidden="1" customHeight="1" x14ac:dyDescent="0.2"/>
    <row r="329" ht="8.15" hidden="1" customHeight="1" x14ac:dyDescent="0.2"/>
    <row r="330" ht="8.15" hidden="1" customHeight="1" x14ac:dyDescent="0.2"/>
    <row r="331" ht="8.15" hidden="1" customHeight="1" x14ac:dyDescent="0.2"/>
    <row r="332" ht="8.15" hidden="1" customHeight="1" x14ac:dyDescent="0.2"/>
    <row r="333" ht="8.15" hidden="1" customHeight="1" x14ac:dyDescent="0.2"/>
    <row r="334" ht="8.15" hidden="1" customHeight="1" x14ac:dyDescent="0.2"/>
    <row r="335" ht="8.15" hidden="1" customHeight="1" x14ac:dyDescent="0.2"/>
    <row r="336"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8.15" hidden="1" customHeight="1" x14ac:dyDescent="0.2"/>
    <row r="351" ht="8.15" hidden="1" customHeight="1" x14ac:dyDescent="0.2"/>
    <row r="352" ht="8.15" hidden="1" customHeight="1" x14ac:dyDescent="0.2"/>
    <row r="353" ht="8.15" hidden="1" customHeight="1" x14ac:dyDescent="0.2"/>
    <row r="354" ht="8.15" hidden="1" customHeight="1" x14ac:dyDescent="0.2"/>
    <row r="355" ht="8.15" hidden="1" customHeight="1" x14ac:dyDescent="0.2"/>
    <row r="356" ht="8.15" hidden="1" customHeight="1" x14ac:dyDescent="0.2"/>
    <row r="357" ht="8.15" hidden="1" customHeight="1" x14ac:dyDescent="0.2"/>
    <row r="358" ht="8.15" hidden="1" customHeight="1" x14ac:dyDescent="0.2"/>
    <row r="359" ht="8.15" hidden="1" customHeight="1" x14ac:dyDescent="0.2"/>
    <row r="360" ht="8.15" hidden="1" customHeight="1" x14ac:dyDescent="0.2"/>
    <row r="361" ht="8.15" hidden="1" customHeight="1" x14ac:dyDescent="0.2"/>
    <row r="362" ht="8.15" hidden="1" customHeight="1" x14ac:dyDescent="0.2"/>
    <row r="363" ht="8.15" hidden="1" customHeight="1" x14ac:dyDescent="0.2"/>
    <row r="364" ht="8.15" hidden="1" customHeight="1" x14ac:dyDescent="0.2"/>
    <row r="365" ht="8.15" hidden="1" customHeight="1" x14ac:dyDescent="0.2"/>
    <row r="366" ht="8.15" hidden="1" customHeight="1" x14ac:dyDescent="0.2"/>
    <row r="367" ht="8.15" hidden="1" customHeight="1" x14ac:dyDescent="0.2"/>
    <row r="368"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sheetData>
  <sheetProtection algorithmName="SHA-512" hashValue="vt7c5GLyzHTNZDngLKzr1qbyY1sZFu1mWDkKuswwTsOllmAngRLa7yneXurug1gH4+QUEP/v+3iTaf6z/0zCUQ==" saltValue="18VDbZRRQ45/QNcM4LChGg==" spinCount="100000" sheet="1" formatCells="0"/>
  <mergeCells count="221">
    <mergeCell ref="CE20:CT21"/>
    <mergeCell ref="CE44:CT46"/>
    <mergeCell ref="CE28:CT32"/>
    <mergeCell ref="CE33:CT35"/>
    <mergeCell ref="CE36:CT40"/>
    <mergeCell ref="CE41:CT43"/>
    <mergeCell ref="CE22:CT27"/>
    <mergeCell ref="CE50:CT57"/>
    <mergeCell ref="CE58:CT60"/>
    <mergeCell ref="CE47:CT49"/>
    <mergeCell ref="CA36:CD40"/>
    <mergeCell ref="BS47:BV49"/>
    <mergeCell ref="BW47:BZ49"/>
    <mergeCell ref="CA47:CD49"/>
    <mergeCell ref="CZ97:CZ98"/>
    <mergeCell ref="CZ99:CZ100"/>
    <mergeCell ref="CZ101:CZ102"/>
    <mergeCell ref="CZ103:CZ104"/>
    <mergeCell ref="CZ105:CZ106"/>
    <mergeCell ref="CZ94:CZ96"/>
    <mergeCell ref="CE83:CT87"/>
    <mergeCell ref="CE61:CT75"/>
    <mergeCell ref="CE76:CT82"/>
    <mergeCell ref="BY105:CD106"/>
    <mergeCell ref="BE99:BX100"/>
    <mergeCell ref="CA58:CD60"/>
    <mergeCell ref="AI38:BD40"/>
    <mergeCell ref="BI38:BM39"/>
    <mergeCell ref="BN38:BQ39"/>
    <mergeCell ref="BI40:BP40"/>
    <mergeCell ref="BE41:BR43"/>
    <mergeCell ref="BK80:BO81"/>
    <mergeCell ref="BG63:BN64"/>
    <mergeCell ref="BP80:BR81"/>
    <mergeCell ref="BE61:BF62"/>
    <mergeCell ref="AO80:AY81"/>
    <mergeCell ref="V20:AH21"/>
    <mergeCell ref="M28:U32"/>
    <mergeCell ref="V28:AH32"/>
    <mergeCell ref="BE20:BR21"/>
    <mergeCell ref="BS20:BV21"/>
    <mergeCell ref="CA76:CD82"/>
    <mergeCell ref="AI67:BD70"/>
    <mergeCell ref="BG67:BR68"/>
    <mergeCell ref="BO63:BQ64"/>
    <mergeCell ref="BK77:BO78"/>
    <mergeCell ref="CA41:CD43"/>
    <mergeCell ref="CA44:CD46"/>
    <mergeCell ref="BS41:BV43"/>
    <mergeCell ref="BW41:BZ43"/>
    <mergeCell ref="CA50:CD57"/>
    <mergeCell ref="BI55:BM56"/>
    <mergeCell ref="BN55:BP56"/>
    <mergeCell ref="BN51:BP52"/>
    <mergeCell ref="BS50:BV57"/>
    <mergeCell ref="BW50:BZ57"/>
    <mergeCell ref="CA61:CD75"/>
    <mergeCell ref="BS61:BV75"/>
    <mergeCell ref="BW61:BZ75"/>
    <mergeCell ref="BS58:BV60"/>
    <mergeCell ref="E2:BZ3"/>
    <mergeCell ref="F9:O10"/>
    <mergeCell ref="P9:P10"/>
    <mergeCell ref="BB9:BG10"/>
    <mergeCell ref="Q9:AK10"/>
    <mergeCell ref="F7:O8"/>
    <mergeCell ref="P7:P8"/>
    <mergeCell ref="X5:AG6"/>
    <mergeCell ref="BK5:BM6"/>
    <mergeCell ref="AH5:AR6"/>
    <mergeCell ref="AS5:BB6"/>
    <mergeCell ref="BC5:BJ6"/>
    <mergeCell ref="BN7:CD8"/>
    <mergeCell ref="Q7:AK8"/>
    <mergeCell ref="AO9:BA10"/>
    <mergeCell ref="CA11:CC12"/>
    <mergeCell ref="BV11:BZ12"/>
    <mergeCell ref="BW20:BZ21"/>
    <mergeCell ref="BW28:BZ32"/>
    <mergeCell ref="BE15:BR19"/>
    <mergeCell ref="BS17:BV19"/>
    <mergeCell ref="BS15:CD16"/>
    <mergeCell ref="BW17:BZ19"/>
    <mergeCell ref="CA17:CD19"/>
    <mergeCell ref="CA20:CD21"/>
    <mergeCell ref="CA22:CD27"/>
    <mergeCell ref="CA28:CD32"/>
    <mergeCell ref="BS28:BV32"/>
    <mergeCell ref="BF30:BQ31"/>
    <mergeCell ref="BE22:BR27"/>
    <mergeCell ref="BO11:BU12"/>
    <mergeCell ref="CA33:CD35"/>
    <mergeCell ref="BS22:BV27"/>
    <mergeCell ref="BW22:BZ27"/>
    <mergeCell ref="BE28:BM29"/>
    <mergeCell ref="V83:AH87"/>
    <mergeCell ref="AI83:BD87"/>
    <mergeCell ref="BE83:BR87"/>
    <mergeCell ref="BS83:BV87"/>
    <mergeCell ref="AI80:AN81"/>
    <mergeCell ref="AI63:BD66"/>
    <mergeCell ref="AI44:BD46"/>
    <mergeCell ref="BE44:BR46"/>
    <mergeCell ref="BS44:BV46"/>
    <mergeCell ref="BI53:BM54"/>
    <mergeCell ref="BN53:BP54"/>
    <mergeCell ref="BE80:BJ81"/>
    <mergeCell ref="V58:AH60"/>
    <mergeCell ref="AS56:BD57"/>
    <mergeCell ref="V76:AH82"/>
    <mergeCell ref="BE77:BJ78"/>
    <mergeCell ref="V50:AH57"/>
    <mergeCell ref="AI50:BD53"/>
    <mergeCell ref="BE51:BH52"/>
    <mergeCell ref="BE53:BH54"/>
    <mergeCell ref="BW33:BZ35"/>
    <mergeCell ref="G47:L57"/>
    <mergeCell ref="E47:F57"/>
    <mergeCell ref="E97:G98"/>
    <mergeCell ref="BI51:BM52"/>
    <mergeCell ref="M47:U49"/>
    <mergeCell ref="V47:AH49"/>
    <mergeCell ref="AI47:BD49"/>
    <mergeCell ref="BE47:BR49"/>
    <mergeCell ref="E41:F46"/>
    <mergeCell ref="G41:L46"/>
    <mergeCell ref="M44:U46"/>
    <mergeCell ref="V44:AH46"/>
    <mergeCell ref="BW44:BZ46"/>
    <mergeCell ref="AI41:BD43"/>
    <mergeCell ref="BE33:BR35"/>
    <mergeCell ref="BS33:BV35"/>
    <mergeCell ref="BW58:BZ60"/>
    <mergeCell ref="BW76:BZ82"/>
    <mergeCell ref="AI58:BD60"/>
    <mergeCell ref="BE58:BQ60"/>
    <mergeCell ref="AZ80:BD81"/>
    <mergeCell ref="BS36:BV40"/>
    <mergeCell ref="BW36:BZ40"/>
    <mergeCell ref="E99:G100"/>
    <mergeCell ref="E101:G102"/>
    <mergeCell ref="AI76:BD79"/>
    <mergeCell ref="BS76:BV82"/>
    <mergeCell ref="BW83:BZ87"/>
    <mergeCell ref="BE67:BF68"/>
    <mergeCell ref="BG61:BR62"/>
    <mergeCell ref="AI54:AM57"/>
    <mergeCell ref="AN54:AR55"/>
    <mergeCell ref="AS54:BD55"/>
    <mergeCell ref="AN56:AR57"/>
    <mergeCell ref="AI61:BD62"/>
    <mergeCell ref="BP77:BR78"/>
    <mergeCell ref="BE69:BR75"/>
    <mergeCell ref="M76:U82"/>
    <mergeCell ref="M58:U60"/>
    <mergeCell ref="M50:U57"/>
    <mergeCell ref="M83:U87"/>
    <mergeCell ref="E92:CD93"/>
    <mergeCell ref="E94:G96"/>
    <mergeCell ref="H94:U96"/>
    <mergeCell ref="G58:L87"/>
    <mergeCell ref="E58:F87"/>
    <mergeCell ref="E88:CD91"/>
    <mergeCell ref="E15:L19"/>
    <mergeCell ref="M15:U19"/>
    <mergeCell ref="V15:AH19"/>
    <mergeCell ref="AI15:BD19"/>
    <mergeCell ref="G20:L32"/>
    <mergeCell ref="E20:F32"/>
    <mergeCell ref="AI22:BD27"/>
    <mergeCell ref="V22:AH27"/>
    <mergeCell ref="V41:AH43"/>
    <mergeCell ref="E33:F40"/>
    <mergeCell ref="G33:L40"/>
    <mergeCell ref="M33:U35"/>
    <mergeCell ref="V33:AH35"/>
    <mergeCell ref="M36:U40"/>
    <mergeCell ref="V36:AH40"/>
    <mergeCell ref="AI36:BD37"/>
    <mergeCell ref="M41:U43"/>
    <mergeCell ref="AI33:BD35"/>
    <mergeCell ref="M22:U27"/>
    <mergeCell ref="AI20:BD21"/>
    <mergeCell ref="AI28:BD30"/>
    <mergeCell ref="AI31:AN32"/>
    <mergeCell ref="AO31:BA32"/>
    <mergeCell ref="M20:U21"/>
    <mergeCell ref="AI101:BD102"/>
    <mergeCell ref="AI94:BD96"/>
    <mergeCell ref="V94:AH96"/>
    <mergeCell ref="V105:AH106"/>
    <mergeCell ref="AI105:BD106"/>
    <mergeCell ref="V97:AH98"/>
    <mergeCell ref="AI97:BD98"/>
    <mergeCell ref="V103:AH104"/>
    <mergeCell ref="V99:AH100"/>
    <mergeCell ref="AI99:BD100"/>
    <mergeCell ref="E103:G104"/>
    <mergeCell ref="M61:U75"/>
    <mergeCell ref="V61:AH75"/>
    <mergeCell ref="BK79:BO79"/>
    <mergeCell ref="AI71:BD75"/>
    <mergeCell ref="CA83:CD87"/>
    <mergeCell ref="E105:G106"/>
    <mergeCell ref="H97:U98"/>
    <mergeCell ref="H99:U100"/>
    <mergeCell ref="H101:U102"/>
    <mergeCell ref="H103:U104"/>
    <mergeCell ref="H105:U106"/>
    <mergeCell ref="BE101:BX102"/>
    <mergeCell ref="BE103:BX104"/>
    <mergeCell ref="BY94:CD96"/>
    <mergeCell ref="BY97:CD98"/>
    <mergeCell ref="BY99:CD100"/>
    <mergeCell ref="BY101:CD102"/>
    <mergeCell ref="BE94:BX96"/>
    <mergeCell ref="BE97:BX98"/>
    <mergeCell ref="BE105:BX106"/>
    <mergeCell ref="BY103:CD104"/>
    <mergeCell ref="AI103:BD104"/>
    <mergeCell ref="V101:AH102"/>
  </mergeCells>
  <phoneticPr fontId="20"/>
  <dataValidations count="18">
    <dataValidation type="list" allowBlank="1" showInputMessage="1" showErrorMessage="1" sqref="BB9" xr:uid="{00000000-0002-0000-0000-000000000000}">
      <formula1>$DB$11:$DB$15</formula1>
    </dataValidation>
    <dataValidation type="list" allowBlank="1" showInputMessage="1" showErrorMessage="1" sqref="CA20 BT20:BV21 CA33 BS20:BS22 CA41 BS33:BV35 CA44 BS41:BS47 BT41:BV46" xr:uid="{00000000-0002-0000-0000-000001000000}">
      <formula1>$DA$11:$DA$12</formula1>
    </dataValidation>
    <dataValidation imeMode="off" allowBlank="1" showInputMessage="1" showErrorMessage="1" sqref="BG39 BH38:BM39 BK77:BO78 BS50:BV57 BK80 Q7:AK10 CA50" xr:uid="{00000000-0002-0000-0000-000002000000}"/>
    <dataValidation type="list" allowBlank="1" showInputMessage="1" showErrorMessage="1" sqref="CZ19:CZ21" xr:uid="{00000000-0002-0000-0000-000003000000}">
      <formula1>$CZ$19:$CZ$21</formula1>
    </dataValidation>
    <dataValidation imeMode="halfKatakana" allowBlank="1" showInputMessage="1" showErrorMessage="1" sqref="P7 P9" xr:uid="{00000000-0002-0000-0000-000004000000}"/>
    <dataValidation type="list" allowBlank="1" showInputMessage="1" showErrorMessage="1" sqref="BN32:BP32" xr:uid="{00000000-0002-0000-0000-000005000000}">
      <formula1>$CZ$11:$CZ$17</formula1>
    </dataValidation>
    <dataValidation type="list" allowBlank="1" showInputMessage="1" showErrorMessage="1" sqref="DJ23:DJ24" xr:uid="{00000000-0002-0000-0000-000006000000}">
      <formula1>#REF!</formula1>
    </dataValidation>
    <dataValidation type="list" allowBlank="1" showInputMessage="1" showErrorMessage="1" sqref="BR58:BR60" xr:uid="{00000000-0002-0000-0000-000007000000}">
      <formula1>$DF$15:$DF$16</formula1>
    </dataValidation>
    <dataValidation type="list" allowBlank="1" showInputMessage="1" showErrorMessage="1" sqref="BF30:BQ31" xr:uid="{00000000-0002-0000-0000-000008000000}">
      <formula1>$DL$17:$DL$22</formula1>
    </dataValidation>
    <dataValidation type="list" allowBlank="1" showInputMessage="1" showErrorMessage="1" sqref="CA83:CD87 CA22:CD27 CA58:CD60 BS58:BV60 BS83:BV87 CA47 BS47" xr:uid="{00000000-0002-0000-0000-000009000000}">
      <formula1>$DF$13:$DF$14</formula1>
    </dataValidation>
    <dataValidation type="list" allowBlank="1" showInputMessage="1" showErrorMessage="1" sqref="AH5" xr:uid="{00000000-0002-0000-0000-00000A000000}">
      <formula1>$DJ$17:$DJ$22</formula1>
    </dataValidation>
    <dataValidation type="list" allowBlank="1" showInputMessage="1" showErrorMessage="1" sqref="BE69" xr:uid="{00000000-0002-0000-0000-00000B000000}">
      <formula1>$CZ$62:$DC$62</formula1>
    </dataValidation>
    <dataValidation type="list" allowBlank="1" showInputMessage="1" showErrorMessage="1" sqref="E97:G106" xr:uid="{68F6F5AA-4E03-450B-BE9D-4A96BCA9CAEC}">
      <formula1>$DA$95:$DA$99</formula1>
    </dataValidation>
    <dataValidation type="list" allowBlank="1" showInputMessage="1" showErrorMessage="1" sqref="V97:AH98" xr:uid="{DC47DC5F-050D-40C6-8D04-4E0BF9FC8810}">
      <formula1>$DB$102:$DB$105</formula1>
    </dataValidation>
    <dataValidation type="list" allowBlank="1" showInputMessage="1" showErrorMessage="1" sqref="V99:AH100" xr:uid="{94A64683-21B7-47A6-835B-AC97F096F141}">
      <formula1>$DC$102:$DC$105</formula1>
    </dataValidation>
    <dataValidation type="list" allowBlank="1" showInputMessage="1" showErrorMessage="1" sqref="V101:AH102" xr:uid="{B2A132BA-8BFA-4989-9617-BE83D6C5EC9B}">
      <formula1>$DD$102:$DD$105</formula1>
    </dataValidation>
    <dataValidation type="list" allowBlank="1" showInputMessage="1" showErrorMessage="1" sqref="V103:AH104" xr:uid="{DACDAC05-2C32-4C3A-8436-C278BFA7B469}">
      <formula1>$DE$102:$DE$105</formula1>
    </dataValidation>
    <dataValidation type="list" allowBlank="1" showInputMessage="1" showErrorMessage="1" sqref="V105:AH106" xr:uid="{9F2674F4-BDAA-4F11-959E-FBCE63229522}">
      <formula1>$DF$102:$DF$105</formula1>
    </dataValidation>
  </dataValidations>
  <printOptions horizontalCentered="1"/>
  <pageMargins left="0.59055118110236227" right="0.31496062992125984" top="0.39370078740157483" bottom="0.39370078740157483" header="0.31496062992125984" footer="0.19685039370078741"/>
  <pageSetup paperSize="9" scale="97" fitToHeight="0" orientation="portrait" r:id="rId1"/>
  <headerFooter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7" ma:contentTypeDescription="新しいドキュメントを作成します。" ma:contentTypeScope="" ma:versionID="bb079097a7a147d08a24a164cf4a04e9">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cb472676f1918e3229155c4937d18f52"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7E5E50-20F0-4357-95AE-EC128A5F36DC}">
  <ds:schemaRefs>
    <ds:schemaRef ds:uri="http://schemas.microsoft.com/sharepoint/v3/contenttype/forms"/>
  </ds:schemaRefs>
</ds:datastoreItem>
</file>

<file path=customXml/itemProps2.xml><?xml version="1.0" encoding="utf-8"?>
<ds:datastoreItem xmlns:ds="http://schemas.openxmlformats.org/officeDocument/2006/customXml" ds:itemID="{5DD29892-54DF-43CC-B71C-85EA0FE7195C}">
  <ds:schemaRefs>
    <ds:schemaRef ds:uri="11c1b744-1943-4570-8b3e-53605646af93"/>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7a3c49fa-4ed5-477a-b685-890afbe89026"/>
    <ds:schemaRef ds:uri="http://schemas.microsoft.com/office/2006/metadata/properties"/>
  </ds:schemaRefs>
</ds:datastoreItem>
</file>

<file path=customXml/itemProps3.xml><?xml version="1.0" encoding="utf-8"?>
<ds:datastoreItem xmlns:ds="http://schemas.openxmlformats.org/officeDocument/2006/customXml" ds:itemID="{876C1539-897D-4B08-AA12-A6F05EEB0A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UCMP-ORV_Ver.2_S</vt:lpstr>
      <vt:lpstr>'UCMP-ORV_Ver.2_S'!Print_Area</vt:lpstr>
      <vt:lpstr>'UCMP-ORV_Ver.2_S'!Print_Titles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2023-11-22T07:20:55Z</cp:lastPrinted>
  <dcterms:created xsi:type="dcterms:W3CDTF">2009-08-17T04:44:12Z</dcterms:created>
  <dcterms:modified xsi:type="dcterms:W3CDTF">2025-02-25T04:59:11Z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