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ORV/"/>
    </mc:Choice>
  </mc:AlternateContent>
  <xr:revisionPtr revIDLastSave="1172" documentId="8_{E55E841C-ACB0-4E02-9065-C1B1D5FC4380}" xr6:coauthVersionLast="47" xr6:coauthVersionMax="47" xr10:uidLastSave="{2C5F37C4-8000-4FBE-9B1F-089C0F22000A}"/>
  <bookViews>
    <workbookView xWindow="-110" yWindow="-110" windowWidth="19420" windowHeight="11620" tabRatio="707" xr2:uid="{00000000-000D-0000-FFFF-FFFF00000000}"/>
  </bookViews>
  <sheets>
    <sheet name="UCMP-ORV_Ver.2_T" sheetId="45" r:id="rId1"/>
  </sheets>
  <definedNames>
    <definedName name="_xlnm.Print_Area" localSheetId="0">'UCMP-ORV_Ver.2_T'!$E$2:$CF$105</definedName>
    <definedName name="_xlnm.Print_Titles" localSheetId="0">'UCMP-ORV_Ver.2_T'!$2:$12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4" i="45" l="1"/>
  <c r="G102" i="45"/>
  <c r="G100" i="45"/>
  <c r="G98" i="45"/>
  <c r="G96" i="45"/>
  <c r="DC67" i="45"/>
  <c r="BE5" i="45"/>
  <c r="DE68" i="45" l="1"/>
  <c r="DC68" i="45"/>
  <c r="CC60" i="45" s="1"/>
  <c r="DB101" i="45" l="1"/>
  <c r="DF104" i="45"/>
  <c r="DE104" i="45"/>
  <c r="DD104" i="45"/>
  <c r="DC104" i="45"/>
  <c r="DB104" i="45"/>
  <c r="DF103" i="45"/>
  <c r="DE103" i="45"/>
  <c r="DD103" i="45"/>
  <c r="DC103" i="45"/>
  <c r="DB103" i="45"/>
  <c r="DF102" i="45"/>
  <c r="DE102" i="45"/>
  <c r="DD102" i="45"/>
  <c r="DC102" i="45"/>
  <c r="DB102" i="45"/>
  <c r="DF101" i="45"/>
  <c r="DE101" i="45"/>
  <c r="DD101" i="45"/>
  <c r="DC101" i="45"/>
  <c r="DO22" i="45" l="1"/>
  <c r="DC50" i="45"/>
  <c r="DC51" i="45"/>
  <c r="DO21" i="45"/>
  <c r="DO20" i="45"/>
  <c r="DO19" i="45"/>
  <c r="BG66" i="45"/>
  <c r="BG60" i="45"/>
  <c r="DE67" i="45"/>
  <c r="BU60" i="45" s="1"/>
  <c r="DD67" i="45"/>
  <c r="DD68" i="45"/>
  <c r="AQ31" i="45"/>
  <c r="CC36" i="45"/>
  <c r="BU36" i="45"/>
  <c r="BY60" i="45" l="1"/>
  <c r="CC28" i="45"/>
  <c r="BU28" i="45"/>
  <c r="BU49" i="45"/>
  <c r="CC49" i="45"/>
  <c r="DO18" i="45"/>
  <c r="AQ79" i="45" s="1"/>
  <c r="CC75" i="45" s="1"/>
  <c r="BU75" i="4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M79" authorId="0" shapeId="0" xr:uid="{00000000-0006-0000-0000-000001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<sst xmlns="http://schemas.openxmlformats.org/spreadsheetml/2006/main" count="231" uniqueCount="170">
  <si>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</si>
  <si>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</si>
  <si>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</si>
  <si>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</si>
  <si>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</si>
  <si>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</si>
  <si>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</si>
  <si>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</si>
  <si>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</si>
  <si>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</si>
  <si>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</si>
  <si>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</si>
  <si>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制動力の状況</t>
    <rPh sb="0" eb="2">
      <t>セイドウ</t>
    </rPh>
    <rPh sb="2" eb="3">
      <t>リョク</t>
    </rPh>
    <rPh sb="4" eb="6">
      <t>ジョウキョウ</t>
    </rPh>
    <phoneticPr fontId="20"/>
  </si>
  <si>
    <t>目視及び触診により
確認する｡</t>
    <rPh sb="0" eb="2">
      <t>モクシ</t>
    </rPh>
    <rPh sb="2" eb="3">
      <t>オヨ</t>
    </rPh>
    <rPh sb="4" eb="6">
      <t>ショクシン</t>
    </rPh>
    <rPh sb="10" eb="12">
      <t>カクニン</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</si>
  <si>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</si>
  <si>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</si>
  <si>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</si>
  <si>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</si>
  <si>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取付けが堅固でない事｡</t>
    <rPh sb="0" eb="2">
      <t>トリツ</t>
    </rPh>
    <rPh sb="4" eb="5">
      <t>カタ</t>
    </rPh>
    <rPh sb="5" eb="6">
      <t>コ</t>
    </rPh>
    <rPh sb="9" eb="10">
      <t>コト</t>
    </rPh>
    <phoneticPr fontId="20"/>
  </si>
  <si>
    <t>｢GECB｣型番</t>
    <rPh sb="6" eb="8">
      <t>カタバン</t>
    </rPh>
    <phoneticPr fontId="20"/>
  </si>
  <si>
    <t>規定値</t>
    <rPh sb="0" eb="2">
      <t>キテイ</t>
    </rPh>
    <rPh sb="2" eb="3">
      <t>チ</t>
    </rPh>
    <phoneticPr fontId="20"/>
  </si>
  <si>
    <t>(2)</t>
  </si>
  <si>
    <t>正常に着床しない事｡</t>
    <rPh sb="0" eb="2">
      <t>セイジョウ</t>
    </rPh>
    <rPh sb="3" eb="5">
      <t>チャクショウ</t>
    </rPh>
    <rPh sb="8" eb="9">
      <t>コト</t>
    </rPh>
    <phoneticPr fontId="20"/>
  </si>
  <si>
    <t>規定部品の形式</t>
    <rPh sb="0" eb="2">
      <t>キテイ</t>
    </rPh>
    <rPh sb="2" eb="4">
      <t>ブヒン</t>
    </rPh>
    <rPh sb="5" eb="7">
      <t>ケイシキ</t>
    </rPh>
    <phoneticPr fontId="20"/>
  </si>
  <si>
    <t>規定部品の形式が適正なものでない事｡</t>
    <rPh sb="0" eb="2">
      <t>キテイ</t>
    </rPh>
    <rPh sb="2" eb="4">
      <t>ブヒン</t>
    </rPh>
    <rPh sb="5" eb="7">
      <t>ケイシキ</t>
    </rPh>
    <rPh sb="8" eb="10">
      <t>テキセイ</t>
    </rPh>
    <rPh sb="16" eb="17">
      <t>コト</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</si>
  <si>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</si>
  <si>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</si>
  <si>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</si>
  <si>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</si>
  <si>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</si>
  <si>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</si>
  <si>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</si>
  <si>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 xml:space="preserve">建築物等の名称 </t>
    <rPh sb="0" eb="2">
      <t>ケンチク</t>
    </rPh>
    <rPh sb="2" eb="3">
      <t>ブツ</t>
    </rPh>
    <rPh sb="3" eb="4">
      <t>トウ</t>
    </rPh>
    <rPh sb="5" eb="7">
      <t>メイショウ</t>
    </rPh>
    <phoneticPr fontId="20"/>
  </si>
  <si>
    <t>:</t>
    <phoneticPr fontId="20"/>
  </si>
  <si>
    <t>:</t>
    <phoneticPr fontId="20"/>
  </si>
  <si>
    <t>○</t>
    <phoneticPr fontId="20"/>
  </si>
  <si>
    <t>(1)</t>
    <phoneticPr fontId="20"/>
  </si>
  <si>
    <t>mm</t>
    <phoneticPr fontId="20"/>
  </si>
  <si>
    <t>(3)</t>
    <phoneticPr fontId="20"/>
  </si>
  <si>
    <t>(4)</t>
    <phoneticPr fontId="20"/>
  </si>
  <si>
    <t>判定は手動で入力する｡</t>
    <rPh sb="0" eb="2">
      <t>ハンテイ</t>
    </rPh>
    <rPh sb="3" eb="5">
      <t>シュドウ</t>
    </rPh>
    <rPh sb="6" eb="8">
      <t>ニュウリョク</t>
    </rPh>
    <phoneticPr fontId="20"/>
  </si>
  <si>
    <t>｢型番｣を入力する事により
自動で判定される｡</t>
    <rPh sb="1" eb="3">
      <t>カタバン</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</si>
  <si>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</si>
  <si>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r>
      <t>45m/m</t>
    </r>
    <r>
      <rPr>
        <sz val="11"/>
        <rFont val="ＭＳ Ｐゴシック"/>
        <family val="3"/>
        <charset val="128"/>
      </rPr>
      <t>in</t>
    </r>
    <phoneticPr fontId="20"/>
  </si>
  <si>
    <r>
      <t>60m/m</t>
    </r>
    <r>
      <rPr>
        <sz val="11"/>
        <rFont val="ＭＳ Ｐゴシック"/>
        <family val="3"/>
        <charset val="128"/>
      </rPr>
      <t>in</t>
    </r>
    <phoneticPr fontId="20"/>
  </si>
  <si>
    <r>
      <t>90m/m</t>
    </r>
    <r>
      <rPr>
        <sz val="11"/>
        <rFont val="ＭＳ Ｐゴシック"/>
        <family val="3"/>
        <charset val="128"/>
      </rPr>
      <t>in</t>
    </r>
    <phoneticPr fontId="20"/>
  </si>
  <si>
    <r>
      <t>105m/m</t>
    </r>
    <r>
      <rPr>
        <sz val="11"/>
        <rFont val="ＭＳ Ｐゴシック"/>
        <family val="3"/>
        <charset val="128"/>
      </rPr>
      <t>in</t>
    </r>
    <phoneticPr fontId="20"/>
  </si>
  <si>
    <t>号機</t>
    <rPh sb="0" eb="2">
      <t>ゴウキ</t>
    </rPh>
    <phoneticPr fontId="20"/>
  </si>
  <si>
    <t>登録番号</t>
    <rPh sb="0" eb="2">
      <t>トウロク</t>
    </rPh>
    <rPh sb="2" eb="4">
      <t>バンゴウ</t>
    </rPh>
    <phoneticPr fontId="20"/>
  </si>
  <si>
    <t>検査者氏名</t>
    <rPh sb="0" eb="3">
      <t>ケンサシャ</t>
    </rPh>
    <rPh sb="3" eb="5">
      <t>シメイ</t>
    </rPh>
    <phoneticPr fontId="20"/>
  </si>
  <si>
    <t>年</t>
    <rPh sb="0" eb="1">
      <t>ネン</t>
    </rPh>
    <phoneticPr fontId="20"/>
  </si>
  <si>
    <t>月</t>
    <rPh sb="0" eb="1">
      <t>ツキ</t>
    </rPh>
    <phoneticPr fontId="20"/>
  </si>
  <si>
    <t>日</t>
    <rPh sb="0" eb="1">
      <t>ヒ</t>
    </rPh>
    <phoneticPr fontId="20"/>
  </si>
  <si>
    <t>ﾌﾟﾘﾝﾄ基盤｢GECB｣の型番を確認し、指定型番でないこと。</t>
    <rPh sb="5" eb="7">
      <t>キバン</t>
    </rPh>
    <rPh sb="14" eb="16">
      <t>カタバン</t>
    </rPh>
    <rPh sb="17" eb="19">
      <t>カクニン</t>
    </rPh>
    <rPh sb="21" eb="23">
      <t>シテイ</t>
    </rPh>
    <rPh sb="23" eb="25">
      <t>カタバン</t>
    </rPh>
    <phoneticPr fontId="20"/>
  </si>
  <si>
    <t>元号</t>
    <rPh sb="0" eb="2">
      <t>ゲンゴウ</t>
    </rPh>
    <phoneticPr fontId="20"/>
  </si>
  <si>
    <t>昭和</t>
    <rPh sb="0" eb="2">
      <t>ショウワ</t>
    </rPh>
    <phoneticPr fontId="20"/>
  </si>
  <si>
    <t>平成</t>
    <rPh sb="0" eb="2">
      <t>ヘイセイ</t>
    </rPh>
    <phoneticPr fontId="20"/>
  </si>
  <si>
    <r>
      <t>S</t>
    </r>
    <r>
      <rPr>
        <sz val="11"/>
        <rFont val="ＭＳ Ｐゴシック"/>
        <family val="3"/>
        <charset val="128"/>
      </rPr>
      <t>1,S2</t>
    </r>
    <phoneticPr fontId="20"/>
  </si>
  <si>
    <r>
      <t>U</t>
    </r>
    <r>
      <rPr>
        <sz val="11"/>
        <rFont val="ＭＳ Ｐゴシック"/>
        <family val="3"/>
        <charset val="128"/>
      </rPr>
      <t>DX</t>
    </r>
    <phoneticPr fontId="20"/>
  </si>
  <si>
    <t>検査日 :</t>
    <rPh sb="0" eb="3">
      <t>ケンサビ</t>
    </rPh>
    <phoneticPr fontId="20"/>
  </si>
  <si>
    <t>規定値</t>
    <rPh sb="0" eb="3">
      <t>キテイチ</t>
    </rPh>
    <phoneticPr fontId="20"/>
  </si>
  <si>
    <t>規定部品の動作回数又は経過時間が規定値を超えている事｡</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5" eb="26">
      <t>コト</t>
    </rPh>
    <phoneticPr fontId="20"/>
  </si>
  <si>
    <t>S1,S2 :</t>
    <phoneticPr fontId="20"/>
  </si>
  <si>
    <t>経年及び動作回数を記入すると自動で判定される。</t>
    <rPh sb="0" eb="2">
      <t>ケイネン</t>
    </rPh>
    <rPh sb="2" eb="3">
      <t>オヨ</t>
    </rPh>
    <rPh sb="4" eb="6">
      <t>ドウサ</t>
    </rPh>
    <rPh sb="6" eb="8">
      <t>カイスウ</t>
    </rPh>
    <rPh sb="9" eb="11">
      <t>キニュウ</t>
    </rPh>
    <rPh sb="14" eb="16">
      <t>ジドウ</t>
    </rPh>
    <rPh sb="17" eb="19">
      <t>ハンテイ</t>
    </rPh>
    <phoneticPr fontId="20"/>
  </si>
  <si>
    <t>UDX :</t>
    <phoneticPr fontId="20"/>
  </si>
  <si>
    <t>交換基準</t>
    <rPh sb="0" eb="2">
      <t>コウカン</t>
    </rPh>
    <rPh sb="2" eb="4">
      <t>キジュン</t>
    </rPh>
    <phoneticPr fontId="20"/>
  </si>
  <si>
    <t>S1,S2 :</t>
    <phoneticPr fontId="20"/>
  </si>
  <si>
    <t>15年</t>
    <rPh sb="2" eb="3">
      <t>ネン</t>
    </rPh>
    <phoneticPr fontId="20"/>
  </si>
  <si>
    <t>万回</t>
    <rPh sb="0" eb="2">
      <t>マンカイ</t>
    </rPh>
    <phoneticPr fontId="20"/>
  </si>
  <si>
    <t>UDX　:　</t>
    <phoneticPr fontId="20"/>
  </si>
  <si>
    <t>200万回 / 10 年</t>
    <rPh sb="3" eb="5">
      <t>マンカイ</t>
    </rPh>
    <rPh sb="11" eb="12">
      <t>ネン</t>
    </rPh>
    <phoneticPr fontId="20"/>
  </si>
  <si>
    <t>(5)</t>
    <phoneticPr fontId="20"/>
  </si>
  <si>
    <t>ブレーキ</t>
    <phoneticPr fontId="20"/>
  </si>
  <si>
    <t>mm</t>
    <phoneticPr fontId="20"/>
  </si>
  <si>
    <t>制動距離を記入すると自動で判定される。</t>
    <rPh sb="0" eb="2">
      <t>セイドウ</t>
    </rPh>
    <rPh sb="1" eb="2">
      <t>キセイ</t>
    </rPh>
    <rPh sb="2" eb="4">
      <t>キョリ</t>
    </rPh>
    <rPh sb="5" eb="7">
      <t>キニュウ</t>
    </rPh>
    <rPh sb="10" eb="12">
      <t>ジドウ</t>
    </rPh>
    <rPh sb="13" eb="15">
      <t>ハンテイ</t>
    </rPh>
    <phoneticPr fontId="20"/>
  </si>
  <si>
    <t>ブレーキが制動しないこと又はかごが規定の距離を超えていること。</t>
    <rPh sb="5" eb="7">
      <t>セイドウ</t>
    </rPh>
    <rPh sb="12" eb="13">
      <t>マタ</t>
    </rPh>
    <rPh sb="17" eb="19">
      <t>キテイ</t>
    </rPh>
    <rPh sb="20" eb="22">
      <t>キョリ</t>
    </rPh>
    <rPh sb="23" eb="24">
      <t>コ</t>
    </rPh>
    <phoneticPr fontId="20"/>
  </si>
  <si>
    <t>前回　:</t>
    <rPh sb="0" eb="2">
      <t>ゼンカイ</t>
    </rPh>
    <phoneticPr fontId="20"/>
  </si>
  <si>
    <r>
      <t>D</t>
    </r>
    <r>
      <rPr>
        <sz val="11"/>
        <rFont val="ＭＳ Ｐゴシック"/>
        <family val="3"/>
        <charset val="128"/>
      </rPr>
      <t>BO-1</t>
    </r>
    <phoneticPr fontId="20"/>
  </si>
  <si>
    <r>
      <t>E</t>
    </r>
    <r>
      <rPr>
        <sz val="11"/>
        <rFont val="ＭＳ Ｐゴシック"/>
        <family val="3"/>
        <charset val="128"/>
      </rPr>
      <t>NNNUN-0295</t>
    </r>
    <phoneticPr fontId="20"/>
  </si>
  <si>
    <r>
      <t>D</t>
    </r>
    <r>
      <rPr>
        <sz val="11"/>
        <rFont val="ＭＳ Ｐゴシック"/>
        <family val="3"/>
        <charset val="128"/>
      </rPr>
      <t>BO-2</t>
    </r>
    <phoneticPr fontId="20"/>
  </si>
  <si>
    <r>
      <t>E</t>
    </r>
    <r>
      <rPr>
        <sz val="11"/>
        <rFont val="ＭＳ Ｐゴシック"/>
        <family val="3"/>
        <charset val="128"/>
      </rPr>
      <t>NNNUN-0296</t>
    </r>
    <phoneticPr fontId="20"/>
  </si>
  <si>
    <r>
      <t>D</t>
    </r>
    <r>
      <rPr>
        <sz val="11"/>
        <rFont val="ＭＳ Ｐゴシック"/>
        <family val="3"/>
        <charset val="128"/>
      </rPr>
      <t>BO-3</t>
    </r>
    <phoneticPr fontId="20"/>
  </si>
  <si>
    <r>
      <t>E</t>
    </r>
    <r>
      <rPr>
        <sz val="11"/>
        <rFont val="ＭＳ Ｐゴシック"/>
        <family val="3"/>
        <charset val="128"/>
      </rPr>
      <t>NNNUN-0650</t>
    </r>
    <phoneticPr fontId="20"/>
  </si>
  <si>
    <r>
      <t>D</t>
    </r>
    <r>
      <rPr>
        <sz val="11"/>
        <rFont val="ＭＳ Ｐゴシック"/>
        <family val="3"/>
        <charset val="128"/>
      </rPr>
      <t>BO-3A</t>
    </r>
    <phoneticPr fontId="20"/>
  </si>
  <si>
    <r>
      <t>J</t>
    </r>
    <r>
      <rPr>
        <sz val="11"/>
        <rFont val="ＭＳ Ｐゴシック"/>
        <family val="3"/>
        <charset val="128"/>
      </rPr>
      <t>AA26807CEZ612</t>
    </r>
    <phoneticPr fontId="20"/>
  </si>
  <si>
    <t xml:space="preserve">指定型番 : </t>
    <rPh sb="0" eb="2">
      <t>シテイ</t>
    </rPh>
    <rPh sb="2" eb="4">
      <t>カタバン</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</si>
  <si>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</si>
  <si>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</si>
  <si>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</si>
  <si>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型番</t>
    <rPh sb="0" eb="2">
      <t>カタバン</t>
    </rPh>
    <phoneticPr fontId="20"/>
  </si>
  <si>
    <t>ENNNUN-0294</t>
    <phoneticPr fontId="20"/>
  </si>
  <si>
    <r>
      <t xml:space="preserve">かご定格速度 </t>
    </r>
    <r>
      <rPr>
        <b/>
        <sz val="9"/>
        <rFont val="ＭＳ Ｐゴシック"/>
        <family val="3"/>
        <charset val="128"/>
      </rPr>
      <t>:</t>
    </r>
    <rPh sb="2" eb="4">
      <t>テイカク</t>
    </rPh>
    <rPh sb="4" eb="6">
      <t>ソクド</t>
    </rPh>
    <phoneticPr fontId="20"/>
  </si>
  <si>
    <t>パッドに欠損､割れがあること。又はディスクから剥離していること｡</t>
    <rPh sb="4" eb="6">
      <t>ケッソン</t>
    </rPh>
    <rPh sb="7" eb="8">
      <t>ワ</t>
    </rPh>
    <rPh sb="15" eb="16">
      <t>マタ</t>
    </rPh>
    <rPh sb="23" eb="25">
      <t>ハクリ</t>
    </rPh>
    <phoneticPr fontId="20"/>
  </si>
  <si>
    <t>かごの無積載上昇時のブレーキ制動を確認する｡</t>
    <rPh sb="3" eb="4">
      <t>ム</t>
    </rPh>
    <rPh sb="4" eb="6">
      <t>セキサイ</t>
    </rPh>
    <rPh sb="6" eb="8">
      <t>ジョウショウ</t>
    </rPh>
    <rPh sb="8" eb="9">
      <t>ジ</t>
    </rPh>
    <rPh sb="14" eb="16">
      <t>セイドウ</t>
    </rPh>
    <rPh sb="17" eb="19">
      <t>カクニン</t>
    </rPh>
    <phoneticPr fontId="20"/>
  </si>
  <si>
    <t>規定部品の交換基準</t>
    <rPh sb="0" eb="2">
      <t>キテイ</t>
    </rPh>
    <rPh sb="2" eb="4">
      <t>ブヒン</t>
    </rPh>
    <rPh sb="5" eb="7">
      <t>コウカン</t>
    </rPh>
    <rPh sb="7" eb="9">
      <t>キジュン</t>
    </rPh>
    <phoneticPr fontId="20"/>
  </si>
  <si>
    <t>安全プログラムバージョン</t>
    <rPh sb="0" eb="2">
      <t>アンゼン</t>
    </rPh>
    <phoneticPr fontId="20"/>
  </si>
  <si>
    <t>走行中戸開時の動作確認</t>
    <rPh sb="0" eb="3">
      <t>ソウコウチュウ</t>
    </rPh>
    <rPh sb="3" eb="4">
      <t>ト</t>
    </rPh>
    <rPh sb="4" eb="5">
      <t>カイ</t>
    </rPh>
    <rPh sb="5" eb="6">
      <t>ジ</t>
    </rPh>
    <rPh sb="7" eb="9">
      <t>ドウサ</t>
    </rPh>
    <rPh sb="9" eb="11">
      <t>カクニン</t>
    </rPh>
    <phoneticPr fontId="20"/>
  </si>
  <si>
    <t>パッドの状況</t>
    <rPh sb="4" eb="6">
      <t>ジョウキョウ</t>
    </rPh>
    <phoneticPr fontId="20"/>
  </si>
  <si>
    <t>エレベーターがドアゾーン外にいる時に乗場戸の鍵を外す｡</t>
    <rPh sb="12" eb="13">
      <t>ソト</t>
    </rPh>
    <rPh sb="16" eb="17">
      <t>トキ</t>
    </rPh>
    <rPh sb="18" eb="20">
      <t>ノリバ</t>
    </rPh>
    <rPh sb="20" eb="21">
      <t>ト</t>
    </rPh>
    <rPh sb="22" eb="23">
      <t>カギ</t>
    </rPh>
    <rPh sb="24" eb="25">
      <t>ハズ</t>
    </rPh>
    <phoneticPr fontId="20"/>
  </si>
  <si>
    <t>電動機動力電源及びブレーキの励磁コイル電源を遮断するリレー(S1.S2.UDX)が消磁しないこと｡エレベーターが停止しないこと｡</t>
    <rPh sb="0" eb="3">
      <t>デンドウキ</t>
    </rPh>
    <rPh sb="3" eb="5">
      <t>ドウリョク</t>
    </rPh>
    <rPh sb="5" eb="7">
      <t>デンゲン</t>
    </rPh>
    <rPh sb="7" eb="8">
      <t>オヨ</t>
    </rPh>
    <rPh sb="14" eb="16">
      <t>レイジ</t>
    </rPh>
    <rPh sb="19" eb="21">
      <t>デンゲン</t>
    </rPh>
    <rPh sb="22" eb="24">
      <t>シャダン</t>
    </rPh>
    <rPh sb="41" eb="42">
      <t>ケ</t>
    </rPh>
    <rPh sb="42" eb="43">
      <t xml:space="preserve">
</t>
    </rPh>
    <rPh sb="56" eb="58">
      <t>テイシ</t>
    </rPh>
    <rPh sb="57" eb="60">
      <t>ナイコト</t>
    </rPh>
    <phoneticPr fontId="20"/>
  </si>
  <si>
    <r>
      <t>E</t>
    </r>
    <r>
      <rPr>
        <sz val="11"/>
        <rFont val="ＭＳ Ｐゴシック"/>
        <family val="3"/>
        <charset val="128"/>
      </rPr>
      <t>NNNUN-1700</t>
    </r>
    <phoneticPr fontId="20"/>
  </si>
  <si>
    <r>
      <t>D</t>
    </r>
    <r>
      <rPr>
        <sz val="11"/>
        <rFont val="ＭＳ Ｐゴシック"/>
        <family val="3"/>
        <charset val="128"/>
      </rPr>
      <t>BO-1-A</t>
    </r>
    <phoneticPr fontId="20"/>
  </si>
  <si>
    <t>要重点点検</t>
    <rPh sb="0" eb="1">
      <t>ヨウ</t>
    </rPh>
    <rPh sb="1" eb="3">
      <t>ジュウテン</t>
    </rPh>
    <rPh sb="3" eb="5">
      <t>テンケン</t>
    </rPh>
    <phoneticPr fontId="20"/>
  </si>
  <si>
    <t>パッドの厚さの状況</t>
    <rPh sb="4" eb="5">
      <t>アツ</t>
    </rPh>
    <rPh sb="7" eb="9">
      <t>ジョウキョウ</t>
    </rPh>
    <phoneticPr fontId="20"/>
  </si>
  <si>
    <t>mm</t>
    <phoneticPr fontId="20"/>
  </si>
  <si>
    <t>ブレーキパッド動作感知装置</t>
    <rPh sb="7" eb="9">
      <t>ドウサ</t>
    </rPh>
    <rPh sb="9" eb="11">
      <t>カンチ</t>
    </rPh>
    <rPh sb="11" eb="13">
      <t>ソウチ</t>
    </rPh>
    <phoneticPr fontId="20"/>
  </si>
  <si>
    <t>ﾌﾞﾚｰｷ開放時及び締結時の動作感知装置の接点信号を確認する。</t>
    <phoneticPr fontId="20"/>
  </si>
  <si>
    <t>ﾌﾞﾚｰｷの開閉と接点信号が一致していないこと。</t>
    <phoneticPr fontId="20"/>
  </si>
  <si>
    <t>○</t>
    <phoneticPr fontId="20"/>
  </si>
  <si>
    <t>ー</t>
    <phoneticPr fontId="20"/>
  </si>
  <si>
    <t>ー</t>
    <phoneticPr fontId="20"/>
  </si>
  <si>
    <t>規定値 : 890 mm未満であること｡</t>
    <rPh sb="0" eb="2">
      <t>キテイ</t>
    </rPh>
    <rPh sb="2" eb="3">
      <t>チ</t>
    </rPh>
    <rPh sb="12" eb="14">
      <t>ミマン</t>
    </rPh>
    <phoneticPr fontId="20"/>
  </si>
  <si>
    <t>型</t>
    <rPh sb="0" eb="1">
      <t>カタ</t>
    </rPh>
    <phoneticPr fontId="20"/>
  </si>
  <si>
    <t>型式</t>
    <rPh sb="0" eb="1">
      <t>カタ</t>
    </rPh>
    <rPh sb="1" eb="2">
      <t>シキ</t>
    </rPh>
    <phoneticPr fontId="20"/>
  </si>
  <si>
    <t>パッドの溝の確認（金尺等で残り溝を測定又は0.5mmのピアノ線を差し込み確認する。）</t>
    <rPh sb="4" eb="5">
      <t>ミゾ</t>
    </rPh>
    <rPh sb="6" eb="8">
      <t>カクニン</t>
    </rPh>
    <rPh sb="9" eb="10">
      <t>カナ</t>
    </rPh>
    <rPh sb="10" eb="11">
      <t>ジャク</t>
    </rPh>
    <rPh sb="11" eb="12">
      <t>トウ</t>
    </rPh>
    <rPh sb="13" eb="14">
      <t>ノコ</t>
    </rPh>
    <rPh sb="15" eb="16">
      <t>ミゾ</t>
    </rPh>
    <rPh sb="17" eb="19">
      <t>ソクテイ</t>
    </rPh>
    <rPh sb="19" eb="20">
      <t>マタ</t>
    </rPh>
    <rPh sb="30" eb="31">
      <t>セン</t>
    </rPh>
    <rPh sb="32" eb="33">
      <t>サ</t>
    </rPh>
    <rPh sb="34" eb="35">
      <t>コ</t>
    </rPh>
    <rPh sb="36" eb="38">
      <t>カクニン</t>
    </rPh>
    <phoneticPr fontId="20"/>
  </si>
  <si>
    <t>要重点点検：溝深さが0.5mm以上でないこと。</t>
    <rPh sb="0" eb="1">
      <t>ヨウ</t>
    </rPh>
    <rPh sb="1" eb="3">
      <t>ジュウテン</t>
    </rPh>
    <rPh sb="3" eb="5">
      <t>テンケン</t>
    </rPh>
    <rPh sb="6" eb="7">
      <t>ミゾ</t>
    </rPh>
    <rPh sb="7" eb="8">
      <t>フカ</t>
    </rPh>
    <rPh sb="15" eb="17">
      <t>イジョウ</t>
    </rPh>
    <phoneticPr fontId="20"/>
  </si>
  <si>
    <t>溝深さを測定　：</t>
    <rPh sb="0" eb="1">
      <t>ミゾ</t>
    </rPh>
    <rPh sb="1" eb="2">
      <t>フカ</t>
    </rPh>
    <rPh sb="4" eb="6">
      <t>ソクテイ</t>
    </rPh>
    <phoneticPr fontId="20"/>
  </si>
  <si>
    <t>治工具で測定　：</t>
    <rPh sb="0" eb="3">
      <t>ジコウグ</t>
    </rPh>
    <rPh sb="4" eb="6">
      <t>ソクテイ</t>
    </rPh>
    <phoneticPr fontId="20"/>
  </si>
  <si>
    <t>要重点点検</t>
    <rPh sb="0" eb="5">
      <t>ヨウジュウテンテンケン</t>
    </rPh>
    <phoneticPr fontId="20"/>
  </si>
  <si>
    <t>金尺</t>
    <rPh sb="0" eb="1">
      <t>カナ</t>
    </rPh>
    <rPh sb="1" eb="2">
      <t>ジャク</t>
    </rPh>
    <phoneticPr fontId="20"/>
  </si>
  <si>
    <t>治工具</t>
    <rPh sb="0" eb="3">
      <t>ジコウグ</t>
    </rPh>
    <phoneticPr fontId="20"/>
  </si>
  <si>
    <t>●</t>
    <phoneticPr fontId="20"/>
  </si>
  <si>
    <t>パッド溝深さが0.5mm以上（0.5mmのピアノ線が入る）</t>
    <rPh sb="3" eb="4">
      <t>ミゾ</t>
    </rPh>
    <rPh sb="4" eb="5">
      <t>フカ</t>
    </rPh>
    <rPh sb="12" eb="14">
      <t>イジョウ</t>
    </rPh>
    <rPh sb="24" eb="25">
      <t>セン</t>
    </rPh>
    <rPh sb="26" eb="27">
      <t>ハイ</t>
    </rPh>
    <phoneticPr fontId="20"/>
  </si>
  <si>
    <t>パッド溝深さがが0.5mm未満。（0.5mmのピアノ線が入らない。）</t>
    <rPh sb="3" eb="4">
      <t>ミゾ</t>
    </rPh>
    <rPh sb="4" eb="5">
      <t>フカ</t>
    </rPh>
    <rPh sb="13" eb="15">
      <t>ミマン</t>
    </rPh>
    <rPh sb="26" eb="27">
      <t>セン</t>
    </rPh>
    <rPh sb="28" eb="29">
      <t>ハイ</t>
    </rPh>
    <phoneticPr fontId="20"/>
  </si>
  <si>
    <t>各階に走行させ着床させる｡</t>
    <rPh sb="0" eb="2">
      <t>カクカイ</t>
    </rPh>
    <rPh sb="3" eb="5">
      <t>ソウコウ</t>
    </rPh>
    <rPh sb="7" eb="9">
      <t>チャクショウ</t>
    </rPh>
    <phoneticPr fontId="20"/>
  </si>
  <si>
    <t>目視及び触診により確認する｡</t>
    <rPh sb="0" eb="2">
      <t>モクシ</t>
    </rPh>
    <rPh sb="2" eb="3">
      <t>オヨ</t>
    </rPh>
    <rPh sb="4" eb="6">
      <t>ショクシン</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</si>
  <si>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</si>
  <si>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溝深さを金尺等で実測し測定値を記入するか治工具を使用し測定結果を選択する。そのどちらかを記入若しくは選択すると自動で判定される。</t>
    <rPh sb="0" eb="1">
      <t>ミゾ</t>
    </rPh>
    <rPh sb="1" eb="2">
      <t>フカ</t>
    </rPh>
    <rPh sb="4" eb="5">
      <t>カナ</t>
    </rPh>
    <rPh sb="5" eb="6">
      <t>ジャク</t>
    </rPh>
    <rPh sb="6" eb="7">
      <t>トウ</t>
    </rPh>
    <rPh sb="8" eb="10">
      <t>ジッソク</t>
    </rPh>
    <rPh sb="11" eb="14">
      <t>ソクテイチ</t>
    </rPh>
    <rPh sb="15" eb="17">
      <t>キニュウ</t>
    </rPh>
    <rPh sb="20" eb="23">
      <t>ジコウグ</t>
    </rPh>
    <rPh sb="24" eb="26">
      <t>シヨウ</t>
    </rPh>
    <rPh sb="27" eb="29">
      <t>ソクテイ</t>
    </rPh>
    <rPh sb="29" eb="31">
      <t>ケッカ</t>
    </rPh>
    <rPh sb="32" eb="34">
      <t>センタク</t>
    </rPh>
    <rPh sb="44" eb="46">
      <t>キニュウ</t>
    </rPh>
    <rPh sb="46" eb="47">
      <t>モ</t>
    </rPh>
    <rPh sb="50" eb="52">
      <t>センタク</t>
    </rPh>
    <rPh sb="55" eb="57">
      <t>ジドウ</t>
    </rPh>
    <rPh sb="58" eb="60">
      <t>ハンテイ</t>
    </rPh>
    <phoneticPr fontId="20"/>
  </si>
  <si>
    <t>要是正：パッド溝深さが0mm未満であること。（パッド溝が見れないこと。）</t>
    <rPh sb="0" eb="1">
      <t>ヨウ</t>
    </rPh>
    <rPh sb="1" eb="3">
      <t>ゼセイ</t>
    </rPh>
    <rPh sb="14" eb="16">
      <t>ミマン</t>
    </rPh>
    <phoneticPr fontId="20"/>
  </si>
  <si>
    <t>要重点点検：パッド溝深さが0.5mm未満であること。(0.5mmのピアノ線が入らないこと。)</t>
    <rPh sb="0" eb="1">
      <t>ヨウ</t>
    </rPh>
    <rPh sb="1" eb="3">
      <t>ジュウテン</t>
    </rPh>
    <rPh sb="3" eb="5">
      <t>テンケン</t>
    </rPh>
    <rPh sb="18" eb="20">
      <t>ミマン</t>
    </rPh>
    <phoneticPr fontId="20"/>
  </si>
  <si>
    <t>ﾊﾟｯﾄﾞ溝深さが0mm未満である。（パッド溝が見れない。）</t>
    <rPh sb="5" eb="6">
      <t>ミゾ</t>
    </rPh>
    <rPh sb="6" eb="7">
      <t>フカ</t>
    </rPh>
    <rPh sb="12" eb="14">
      <t>ミマン</t>
    </rPh>
    <rPh sb="22" eb="23">
      <t>ミゾ</t>
    </rPh>
    <rPh sb="24" eb="25">
      <t>ミ</t>
    </rPh>
    <phoneticPr fontId="20"/>
  </si>
  <si>
    <t>令和</t>
    <rPh sb="0" eb="1">
      <t>レイ</t>
    </rPh>
    <rPh sb="1" eb="2">
      <t>ワ</t>
    </rPh>
    <phoneticPr fontId="20"/>
  </si>
  <si>
    <t>JAA26807CEZ622</t>
    <phoneticPr fontId="20"/>
  </si>
  <si>
    <t>なし</t>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</si>
  <si>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</si>
  <si>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</si>
  <si>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</si>
  <si>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</si>
  <si>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</si>
  <si>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</si>
  <si>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</si>
  <si>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戸開走行保護回路</t>
    <phoneticPr fontId="20"/>
  </si>
  <si>
    <t>取付けの状況</t>
    <phoneticPr fontId="20"/>
  </si>
  <si>
    <t>走行中戸開時の動作確認</t>
    <phoneticPr fontId="20"/>
  </si>
  <si>
    <t>安全ﾌﾟﾛｸﾞﾗﾑﾊﾞｰｼﾞｮﾝ</t>
    <phoneticPr fontId="20"/>
  </si>
  <si>
    <t>(3)</t>
  </si>
  <si>
    <t>つま先保護板</t>
    <phoneticPr fontId="20"/>
  </si>
  <si>
    <t>長さ</t>
    <phoneticPr fontId="20"/>
  </si>
  <si>
    <t>特定距離感知装置</t>
    <phoneticPr fontId="20"/>
  </si>
  <si>
    <t>動作確認</t>
    <phoneticPr fontId="20"/>
  </si>
  <si>
    <t>(4)</t>
  </si>
  <si>
    <t>部品</t>
    <phoneticPr fontId="20"/>
  </si>
  <si>
    <t>規定部品の形式</t>
    <phoneticPr fontId="20"/>
  </si>
  <si>
    <t>規定部品の交換基準</t>
    <phoneticPr fontId="20"/>
  </si>
  <si>
    <t>(5)</t>
  </si>
  <si>
    <t>ﾌﾞﾚｰｷ</t>
    <phoneticPr fontId="20"/>
  </si>
  <si>
    <t>ﾊﾟｯﾄﾞの状況</t>
    <phoneticPr fontId="20"/>
  </si>
  <si>
    <t>ﾊﾟｯﾄﾞの厚さの状況</t>
    <phoneticPr fontId="20"/>
  </si>
  <si>
    <t>制動力の状況</t>
    <phoneticPr fontId="20"/>
  </si>
  <si>
    <t>ﾌﾞﾚｰｷﾊﾟｯﾄﾞ動作感知装置</t>
    <phoneticPr fontId="20"/>
  </si>
  <si>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</si>
  <si>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</si>
  <si>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</si>
  <si>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</si>
  <si>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</si>
  <si>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上記( 1 )～( 5 )の検査結果で｢否｣又は別記第一号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20" eb="21">
      <t>イナ</t>
    </rPh>
    <rPh sb="22" eb="23">
      <t>マタ</t>
    </rPh>
    <rPh sb="24" eb="26">
      <t>ベッキ</t>
    </rPh>
    <rPh sb="26" eb="27">
      <t>ダイ</t>
    </rPh>
    <rPh sb="27" eb="29">
      <t>イチゴウ</t>
    </rPh>
    <rPh sb="50" eb="52">
      <t>ケンサ</t>
    </rPh>
    <rPh sb="52" eb="54">
      <t>ケッカ</t>
    </rPh>
    <rPh sb="56" eb="57">
      <t>ヨウ</t>
    </rPh>
    <rPh sb="57" eb="59">
      <t>ゼセイ</t>
    </rPh>
    <rPh sb="60" eb="61">
      <t>マタ</t>
    </rPh>
    <rPh sb="63" eb="64">
      <t>ヨウ</t>
    </rPh>
    <rPh sb="64" eb="66">
      <t>ジュウテン</t>
    </rPh>
    <rPh sb="66" eb="68">
      <t>テンケン</t>
    </rPh>
    <rPh sb="70" eb="72">
      <t>ハンテイ</t>
    </rPh>
    <rPh sb="75" eb="77">
      <t>バアイ</t>
    </rPh>
    <rPh sb="79" eb="81">
      <t>ベッキ</t>
    </rPh>
    <rPh sb="81" eb="82">
      <t>ダイ</t>
    </rPh>
    <rPh sb="82" eb="84">
      <t>イチゴウ</t>
    </rPh>
    <rPh sb="91" eb="92">
      <t>ト</t>
    </rPh>
    <rPh sb="92" eb="93">
      <t>カイ</t>
    </rPh>
    <rPh sb="93" eb="95">
      <t>ソウコウ</t>
    </rPh>
    <rPh sb="95" eb="97">
      <t>ホゴ</t>
    </rPh>
    <rPh sb="97" eb="99">
      <t>ソウチ</t>
    </rPh>
    <rPh sb="101" eb="103">
      <t>ケンサ</t>
    </rPh>
    <rPh sb="103" eb="105">
      <t>ケッカ</t>
    </rPh>
    <rPh sb="107" eb="108">
      <t>ヨウ</t>
    </rPh>
    <rPh sb="108" eb="110">
      <t>ゼセイ</t>
    </rPh>
    <rPh sb="111" eb="112">
      <t>マタ</t>
    </rPh>
    <rPh sb="114" eb="115">
      <t>ヨウ</t>
    </rPh>
    <rPh sb="115" eb="117">
      <t>ジュウテン</t>
    </rPh>
    <rPh sb="117" eb="119">
      <t>テンケン</t>
    </rPh>
    <rPh sb="121" eb="123">
      <t>ハンテイ</t>
    </rPh>
    <phoneticPr fontId="20"/>
  </si>
  <si>
    <t>発行 :令和 6年 7月 24日Ver.3T</t>
    <rPh sb="0" eb="2">
      <t>ハッコウ</t>
    </rPh>
    <rPh sb="4" eb="6">
      <t>レイワ</t>
    </rPh>
    <rPh sb="8" eb="9">
      <t>ネン</t>
    </rPh>
    <rPh sb="11" eb="12">
      <t>ツキ</t>
    </rPh>
    <rPh sb="15" eb="16">
      <t>ヒ</t>
    </rPh>
    <phoneticPr fontId="20"/>
  </si>
  <si>
    <t>要是正：溝がないこと。　　　　　　　　　　　　　</t>
    <rPh sb="0" eb="1">
      <t>ヨウ</t>
    </rPh>
    <rPh sb="1" eb="3">
      <t>ゼセイ</t>
    </rPh>
    <rPh sb="4" eb="5">
      <t>ミゾ</t>
    </rPh>
    <phoneticPr fontId="20"/>
  </si>
  <si>
    <t>戸開走行保護回路</t>
    <rPh sb="0" eb="1">
      <t>ト</t>
    </rPh>
    <rPh sb="1" eb="2">
      <t>カイ</t>
    </rPh>
    <rPh sb="2" eb="4">
      <t>ソウコウ</t>
    </rPh>
    <rPh sb="4" eb="6">
      <t>ホゴ</t>
    </rPh>
    <rPh sb="6" eb="8">
      <t>カイロ</t>
    </rPh>
    <phoneticPr fontId="20"/>
  </si>
  <si>
    <t>特定距離感知装置</t>
    <rPh sb="0" eb="2">
      <t>トクテイ</t>
    </rPh>
    <rPh sb="2" eb="4">
      <t>キョリ</t>
    </rPh>
    <rPh sb="4" eb="6">
      <t>カンチ</t>
    </rPh>
    <rPh sb="6" eb="8">
      <t>ソウチ</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</si>
</sst>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sz val="6"/>
      <name val="ＭＳ Ｐゴシック"/>
      <family val="3"/>
      <charset val="128"/>
      <scheme val="minor"/>
    </font>
    <font>
      <sz val="11"/>
      <color theme="1"/>
      <name val="ＭＳ Ｐゴシック"/>
      <family val="2"/>
      <scheme val="minor"/>
    </font>
    <font>
      <sz val="9"/>
      <color theme="1"/>
      <name val="ＭＳ Ｐゴシック"/>
      <family val="3"/>
      <charset val="128"/>
      <scheme val="minor"/>
    </font>
    <font>
      <sz val="9"/>
      <color rgb="FFFF0000"/>
      <name val="ＭＳ Ｐゴシック"/>
      <family val="3"/>
      <charset val="128"/>
    </font>
    <font>
      <sz val="7"/>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1" fillId="0" borderId="0">
      <alignment vertical="center"/>
    </xf>
    <xf numFmtId="0" fontId="30" fillId="0" borderId="0"/>
  </cellStyleXfs>
  <cellXfs count="401">
    <xf numFmtId="0" fontId="0" fillId="0" borderId="0" xfId="0">
      <alignment vertical="center"/>
    </xf>
    <xf numFmtId="0" fontId="1" fillId="0" borderId="0" xfId="0" applyFont="1">
      <alignment vertical="center"/>
    </xf>
    <xf numFmtId="0" fontId="22" fillId="0" borderId="0" xfId="0" applyFont="1">
      <alignment vertical="center"/>
    </xf>
    <xf numFmtId="0" fontId="1" fillId="0" borderId="0" xfId="0" applyFont="1" applyProtection="1">
      <alignment vertical="center"/>
      <protection locked="0"/>
    </xf>
    <xf numFmtId="0" fontId="22" fillId="0" borderId="0" xfId="0" applyFont="1" applyProtection="1">
      <alignment vertical="center"/>
      <protection hidden="1"/>
    </xf>
    <xf numFmtId="0" fontId="1" fillId="0" borderId="0" xfId="0" applyFont="1" applyProtection="1">
      <alignment vertical="center"/>
      <protection hidden="1"/>
    </xf>
    <xf numFmtId="0" fontId="1" fillId="0" borderId="19" xfId="0" applyFont="1" applyBorder="1">
      <alignment vertical="center"/>
    </xf>
    <xf numFmtId="0" fontId="0" fillId="0" borderId="19" xfId="0" applyBorder="1">
      <alignment vertical="center"/>
    </xf>
    <xf numFmtId="3" fontId="1" fillId="0" borderId="19" xfId="0" applyNumberFormat="1" applyFont="1" applyBorder="1">
      <alignment vertical="center"/>
    </xf>
    <xf numFmtId="0" fontId="0" fillId="0" borderId="24" xfId="0" applyBorder="1">
      <alignment vertical="center"/>
    </xf>
    <xf numFmtId="0" fontId="1" fillId="0" borderId="23" xfId="0" applyFont="1" applyBorder="1">
      <alignment vertical="center"/>
    </xf>
    <xf numFmtId="0" fontId="0" fillId="0" borderId="16" xfId="0" applyBorder="1">
      <alignment vertical="center"/>
    </xf>
    <xf numFmtId="0" fontId="1" fillId="0" borderId="25" xfId="0" applyFont="1" applyBorder="1">
      <alignment vertical="center"/>
    </xf>
    <xf numFmtId="0" fontId="22" fillId="0" borderId="19" xfId="0" applyFont="1" applyBorder="1">
      <alignment vertical="center"/>
    </xf>
    <xf numFmtId="0" fontId="22" fillId="0" borderId="23" xfId="0" applyFont="1" applyBorder="1">
      <alignment vertical="center"/>
    </xf>
    <xf numFmtId="49" fontId="22" fillId="0" borderId="23" xfId="0" applyNumberFormat="1" applyFont="1" applyBorder="1">
      <alignment vertical="center"/>
    </xf>
    <xf numFmtId="0" fontId="31" fillId="0" borderId="19" xfId="0" applyFont="1" applyBorder="1">
      <alignment vertical="center"/>
    </xf>
    <xf numFmtId="0" fontId="32" fillId="0" borderId="19" xfId="0" applyFont="1" applyBorder="1">
      <alignment vertical="center"/>
    </xf>
    <xf numFmtId="0" fontId="31" fillId="0" borderId="30" xfId="0" applyFont="1" applyBorder="1">
      <alignment vertical="center"/>
    </xf>
    <xf numFmtId="0" fontId="31" fillId="0" borderId="25" xfId="0" applyFont="1" applyBorder="1">
      <alignment vertical="center"/>
    </xf>
    <xf numFmtId="0" fontId="31" fillId="0" borderId="35" xfId="0" applyFont="1" applyBorder="1">
      <alignment vertical="center"/>
    </xf>
    <xf numFmtId="0" fontId="22" fillId="0" borderId="0" xfId="43" applyFont="1">
      <alignment vertical="center"/>
    </xf>
    <xf numFmtId="0" fontId="22"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27" fillId="0" borderId="0" xfId="0" applyFont="1" applyProtection="1">
      <alignment vertical="center"/>
      <protection hidden="1"/>
    </xf>
    <xf numFmtId="0" fontId="7" fillId="0" borderId="0" xfId="0" applyFont="1" applyAlignment="1" applyProtection="1">
      <protection hidden="1"/>
    </xf>
    <xf numFmtId="0" fontId="23" fillId="0" borderId="0" xfId="0" applyFont="1" applyProtection="1">
      <alignment vertical="center"/>
      <protection hidden="1"/>
    </xf>
    <xf numFmtId="0" fontId="22" fillId="0" borderId="0" xfId="0" applyFont="1" applyAlignment="1" applyProtection="1">
      <alignment horizontal="right" vertical="center"/>
      <protection hidden="1"/>
    </xf>
    <xf numFmtId="0" fontId="22" fillId="0" borderId="0" xfId="0" applyFont="1" applyAlignment="1" applyProtection="1">
      <protection hidden="1"/>
    </xf>
    <xf numFmtId="0" fontId="27" fillId="0" borderId="0" xfId="0" applyFont="1" applyAlignment="1" applyProtection="1">
      <alignment horizontal="center"/>
      <protection hidden="1"/>
    </xf>
    <xf numFmtId="0" fontId="22" fillId="0" borderId="12" xfId="0" applyFont="1" applyBorder="1" applyProtection="1">
      <alignment vertical="center"/>
      <protection hidden="1"/>
    </xf>
    <xf numFmtId="0" fontId="1" fillId="0" borderId="12" xfId="0" applyFont="1" applyBorder="1" applyProtection="1">
      <alignment vertical="center"/>
      <protection hidden="1"/>
    </xf>
    <xf numFmtId="0" fontId="25" fillId="0" borderId="0" xfId="0" applyFont="1" applyProtection="1">
      <alignment vertical="center"/>
      <protection hidden="1"/>
    </xf>
    <xf numFmtId="0" fontId="25" fillId="0" borderId="14" xfId="0" applyFont="1" applyBorder="1" applyProtection="1">
      <alignment vertical="center"/>
      <protection hidden="1"/>
    </xf>
    <xf numFmtId="0" fontId="25" fillId="0" borderId="11" xfId="0" applyFont="1" applyBorder="1" applyProtection="1">
      <alignment vertical="center"/>
      <protection hidden="1"/>
    </xf>
    <xf numFmtId="0" fontId="25" fillId="0" borderId="17" xfId="0" applyFont="1" applyBorder="1" applyProtection="1">
      <alignment vertical="center"/>
      <protection hidden="1"/>
    </xf>
    <xf numFmtId="0" fontId="1" fillId="0" borderId="11" xfId="0" applyFont="1" applyBorder="1" applyProtection="1">
      <alignment vertical="center"/>
      <protection hidden="1"/>
    </xf>
    <xf numFmtId="0" fontId="22" fillId="0" borderId="10" xfId="0" applyFont="1" applyBorder="1" applyProtection="1">
      <alignment vertical="center"/>
      <protection hidden="1"/>
    </xf>
    <xf numFmtId="0" fontId="1" fillId="0" borderId="18" xfId="0" applyFont="1" applyBorder="1" applyProtection="1">
      <alignment vertical="center"/>
      <protection hidden="1"/>
    </xf>
    <xf numFmtId="0" fontId="1" fillId="0" borderId="13" xfId="0" applyFont="1" applyBorder="1" applyProtection="1">
      <alignment vertical="center"/>
      <protection hidden="1"/>
    </xf>
    <xf numFmtId="0" fontId="1" fillId="0" borderId="14" xfId="0" applyFont="1" applyBorder="1" applyProtection="1">
      <alignment vertical="center"/>
      <protection hidden="1"/>
    </xf>
    <xf numFmtId="0" fontId="1" fillId="0" borderId="16" xfId="0" applyFont="1" applyBorder="1" applyProtection="1">
      <alignment vertical="center"/>
      <protection hidden="1"/>
    </xf>
    <xf numFmtId="0" fontId="1" fillId="0" borderId="17" xfId="0" applyFont="1" applyBorder="1" applyProtection="1">
      <alignment vertical="center"/>
      <protection hidden="1"/>
    </xf>
    <xf numFmtId="0" fontId="1" fillId="0" borderId="10" xfId="0" applyFont="1" applyBorder="1" applyProtection="1">
      <alignment vertical="center"/>
      <protection hidden="1"/>
    </xf>
    <xf numFmtId="0" fontId="22" fillId="0" borderId="14"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1" xfId="0" applyFont="1" applyBorder="1" applyProtection="1">
      <alignment vertical="center"/>
      <protection hidden="1"/>
    </xf>
    <xf numFmtId="0" fontId="22" fillId="0" borderId="17" xfId="0" applyFont="1" applyBorder="1" applyProtection="1">
      <alignment vertical="center"/>
      <protection hidden="1"/>
    </xf>
    <xf numFmtId="0" fontId="22" fillId="0" borderId="13" xfId="0" applyFont="1" applyBorder="1" applyAlignment="1" applyProtection="1">
      <alignment vertical="top"/>
      <protection hidden="1"/>
    </xf>
    <xf numFmtId="0" fontId="22" fillId="0" borderId="14" xfId="0" applyFont="1" applyBorder="1" applyAlignment="1" applyProtection="1">
      <alignment vertical="top"/>
      <protection hidden="1"/>
    </xf>
    <xf numFmtId="0" fontId="22" fillId="0" borderId="0" xfId="0" applyFont="1" applyAlignment="1" applyProtection="1">
      <alignment vertical="top"/>
      <protection hidden="1"/>
    </xf>
    <xf numFmtId="0" fontId="26" fillId="0" borderId="1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26" fillId="0" borderId="13"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1" fillId="0" borderId="21" xfId="0" applyFont="1" applyBorder="1" applyProtection="1">
      <alignment vertical="center"/>
      <protection hidden="1"/>
    </xf>
    <xf numFmtId="0" fontId="1" fillId="0" borderId="22" xfId="0" applyFont="1" applyBorder="1" applyProtection="1">
      <alignment vertical="center"/>
      <protection hidden="1"/>
    </xf>
    <xf numFmtId="0" fontId="1" fillId="0" borderId="15" xfId="0" applyFont="1" applyBorder="1" applyProtection="1">
      <alignment vertical="center"/>
      <protection hidden="1"/>
    </xf>
    <xf numFmtId="0" fontId="22" fillId="0" borderId="26" xfId="0" applyFont="1" applyBorder="1" applyAlignment="1" applyProtection="1">
      <alignment horizontal="center" vertical="center"/>
      <protection hidden="1"/>
    </xf>
    <xf numFmtId="0" fontId="22" fillId="0" borderId="27" xfId="0" applyFont="1" applyBorder="1" applyAlignment="1" applyProtection="1">
      <alignment horizontal="center" vertical="center"/>
      <protection hidden="1"/>
    </xf>
    <xf numFmtId="0" fontId="22" fillId="0" borderId="20" xfId="0" applyFont="1" applyBorder="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14"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2" fillId="0" borderId="11" xfId="0" applyFont="1" applyBorder="1" applyAlignment="1" applyProtection="1">
      <alignment horizontal="center" vertical="center"/>
      <protection hidden="1"/>
    </xf>
    <xf numFmtId="0" fontId="22" fillId="0" borderId="17" xfId="0" applyFont="1" applyBorder="1" applyAlignment="1" applyProtection="1">
      <alignment horizontal="center" vertical="center"/>
      <protection hidden="1"/>
    </xf>
    <xf numFmtId="0" fontId="7" fillId="0" borderId="26" xfId="0" applyFont="1" applyBorder="1" applyAlignment="1" applyProtection="1">
      <alignment horizontal="center" vertical="center"/>
      <protection hidden="1"/>
    </xf>
    <xf numFmtId="0" fontId="7" fillId="0" borderId="27"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22" fillId="0" borderId="26" xfId="0" applyFont="1" applyBorder="1" applyAlignment="1" applyProtection="1">
      <alignment horizontal="left" vertical="center"/>
      <protection hidden="1"/>
    </xf>
    <xf numFmtId="0" fontId="22" fillId="0" borderId="27" xfId="0" applyFont="1" applyBorder="1" applyAlignment="1" applyProtection="1">
      <alignment horizontal="left" vertical="center"/>
      <protection hidden="1"/>
    </xf>
    <xf numFmtId="0" fontId="22" fillId="0" borderId="20"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1" xfId="0" applyFont="1" applyBorder="1" applyAlignment="1" applyProtection="1">
      <alignment horizontal="left" vertical="center"/>
      <protection hidden="1"/>
    </xf>
    <xf numFmtId="0" fontId="22" fillId="0" borderId="17" xfId="0" applyFont="1" applyBorder="1" applyAlignment="1" applyProtection="1">
      <alignment horizontal="left" vertical="center"/>
      <protection hidden="1"/>
    </xf>
    <xf numFmtId="0" fontId="1" fillId="0" borderId="1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21" xfId="0" applyFont="1"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22" fillId="0" borderId="26" xfId="0" applyFont="1" applyBorder="1" applyAlignment="1" applyProtection="1">
      <alignment horizontal="left" vertical="center" wrapText="1"/>
      <protection hidden="1"/>
    </xf>
    <xf numFmtId="0" fontId="22" fillId="0" borderId="27" xfId="0" applyFont="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13" xfId="0" applyFont="1" applyBorder="1" applyAlignment="1" applyProtection="1">
      <alignment horizontal="left" vertical="top" wrapText="1"/>
      <protection hidden="1"/>
    </xf>
    <xf numFmtId="0" fontId="22" fillId="0" borderId="0" xfId="0" applyFont="1" applyAlignment="1" applyProtection="1">
      <alignment horizontal="left" vertical="top" wrapText="1"/>
      <protection hidden="1"/>
    </xf>
    <xf numFmtId="0" fontId="22" fillId="0" borderId="14" xfId="0" applyFont="1" applyBorder="1" applyAlignment="1" applyProtection="1">
      <alignment horizontal="left" vertical="top" wrapText="1"/>
      <protection hidden="1"/>
    </xf>
    <xf numFmtId="0" fontId="22" fillId="0" borderId="10" xfId="0" applyFont="1" applyBorder="1" applyAlignment="1" applyProtection="1">
      <alignment horizontal="left" vertical="center" wrapText="1"/>
      <protection hidden="1"/>
    </xf>
    <xf numFmtId="0" fontId="22" fillId="0" borderId="12"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0" xfId="0" applyFont="1" applyAlignment="1" applyProtection="1">
      <alignment horizontal="center"/>
      <protection hidden="1"/>
    </xf>
    <xf numFmtId="0" fontId="22" fillId="0" borderId="14" xfId="0" applyFont="1" applyBorder="1" applyAlignment="1" applyProtection="1">
      <alignment horizontal="center"/>
      <protection hidden="1"/>
    </xf>
    <xf numFmtId="176" fontId="1" fillId="0" borderId="11" xfId="0" applyNumberFormat="1" applyFont="1" applyBorder="1" applyAlignment="1" applyProtection="1">
      <alignment horizontal="center"/>
      <protection locked="0" hidden="1"/>
    </xf>
    <xf numFmtId="0" fontId="22" fillId="0" borderId="19" xfId="0" applyFont="1" applyBorder="1" applyProtection="1">
      <alignment vertical="center"/>
      <protection hidden="1"/>
    </xf>
    <xf numFmtId="0" fontId="1" fillId="0" borderId="27" xfId="0" applyFont="1" applyBorder="1" applyAlignment="1" applyProtection="1">
      <alignment horizontal="center" vertical="center"/>
      <protection locked="0" hidden="1"/>
    </xf>
    <xf numFmtId="0" fontId="1" fillId="0" borderId="20" xfId="0" applyFont="1" applyBorder="1" applyAlignment="1" applyProtection="1">
      <alignment horizontal="center" vertical="center"/>
      <protection locked="0" hidden="1"/>
    </xf>
    <xf numFmtId="0" fontId="1" fillId="0" borderId="0" xfId="0" applyFont="1" applyAlignment="1" applyProtection="1">
      <alignment horizontal="center" vertical="center"/>
      <protection locked="0" hidden="1"/>
    </xf>
    <xf numFmtId="0" fontId="1" fillId="0" borderId="14" xfId="0" applyFont="1" applyBorder="1" applyAlignment="1" applyProtection="1">
      <alignment horizontal="center" vertical="center"/>
      <protection locked="0" hidden="1"/>
    </xf>
    <xf numFmtId="0" fontId="1" fillId="0" borderId="21" xfId="0" applyFont="1" applyBorder="1" applyAlignment="1" applyProtection="1">
      <alignment horizontal="center" vertical="center"/>
      <protection locked="0" hidden="1"/>
    </xf>
    <xf numFmtId="0" fontId="1" fillId="0" borderId="15" xfId="0" applyFont="1" applyBorder="1" applyAlignment="1" applyProtection="1">
      <alignment horizontal="center" vertical="center"/>
      <protection locked="0" hidden="1"/>
    </xf>
    <xf numFmtId="0" fontId="22" fillId="0" borderId="10" xfId="0" applyFont="1" applyBorder="1" applyAlignment="1" applyProtection="1">
      <alignment horizontal="left" vertical="center"/>
      <protection hidden="1"/>
    </xf>
    <xf numFmtId="0" fontId="22" fillId="0" borderId="12"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28" xfId="0" applyFont="1" applyBorder="1" applyAlignment="1" applyProtection="1">
      <alignment horizontal="left" vertical="center"/>
      <protection hidden="1"/>
    </xf>
    <xf numFmtId="0" fontId="22" fillId="0" borderId="21"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28"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2" fillId="0" borderId="15" xfId="0" applyFont="1" applyBorder="1" applyAlignment="1" applyProtection="1">
      <alignment horizontal="left" vertical="center" wrapText="1"/>
      <protection hidden="1"/>
    </xf>
    <xf numFmtId="0" fontId="1" fillId="0" borderId="10" xfId="0" applyFont="1" applyBorder="1" applyAlignment="1" applyProtection="1">
      <alignment horizontal="center" vertical="center"/>
      <protection hidden="1"/>
    </xf>
    <xf numFmtId="0" fontId="1" fillId="0" borderId="42"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44" xfId="0" applyFont="1"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22" fillId="0" borderId="26" xfId="0" applyFont="1" applyBorder="1" applyAlignment="1" applyProtection="1">
      <alignment horizontal="left" vertical="center" shrinkToFit="1"/>
      <protection locked="0" hidden="1"/>
    </xf>
    <xf numFmtId="0" fontId="22" fillId="0" borderId="27" xfId="0" applyFont="1" applyBorder="1" applyAlignment="1" applyProtection="1">
      <alignment horizontal="left" vertical="center" shrinkToFit="1"/>
      <protection locked="0" hidden="1"/>
    </xf>
    <xf numFmtId="0" fontId="22" fillId="0" borderId="20" xfId="0" applyFont="1" applyBorder="1" applyAlignment="1" applyProtection="1">
      <alignment horizontal="left" vertical="center" shrinkToFit="1"/>
      <protection locked="0" hidden="1"/>
    </xf>
    <xf numFmtId="0" fontId="22" fillId="0" borderId="16" xfId="0" applyFont="1" applyBorder="1" applyAlignment="1" applyProtection="1">
      <alignment horizontal="left" vertical="center" shrinkToFit="1"/>
      <protection locked="0" hidden="1"/>
    </xf>
    <xf numFmtId="0" fontId="22" fillId="0" borderId="11" xfId="0" applyFont="1" applyBorder="1" applyAlignment="1" applyProtection="1">
      <alignment horizontal="left" vertical="center" shrinkToFit="1"/>
      <protection locked="0" hidden="1"/>
    </xf>
    <xf numFmtId="0" fontId="22" fillId="0" borderId="17" xfId="0" applyFont="1" applyBorder="1" applyAlignment="1" applyProtection="1">
      <alignment horizontal="left" vertical="center" shrinkToFit="1"/>
      <protection locked="0" hidden="1"/>
    </xf>
    <xf numFmtId="0" fontId="22" fillId="0" borderId="10" xfId="0" applyFont="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18"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0" xfId="0" applyFont="1" applyAlignment="1" applyProtection="1">
      <alignment horizontal="left"/>
      <protection hidden="1"/>
    </xf>
    <xf numFmtId="0" fontId="22" fillId="0" borderId="14"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1" fillId="0" borderId="10"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1" fillId="0" borderId="42"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44"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1" fillId="0" borderId="46" xfId="0" applyFont="1" applyBorder="1" applyAlignment="1" applyProtection="1">
      <alignment horizontal="center" vertical="center"/>
      <protection locked="0" hidden="1"/>
    </xf>
    <xf numFmtId="0" fontId="1" fillId="0" borderId="27" xfId="0" applyFont="1" applyBorder="1" applyAlignment="1" applyProtection="1">
      <alignment horizontal="left" vertical="center" shrinkToFit="1"/>
      <protection locked="0" hidden="1"/>
    </xf>
    <xf numFmtId="0" fontId="1" fillId="0" borderId="20" xfId="0" applyFont="1" applyBorder="1" applyAlignment="1" applyProtection="1">
      <alignment horizontal="left" vertical="center" shrinkToFit="1"/>
      <protection locked="0" hidden="1"/>
    </xf>
    <xf numFmtId="0" fontId="1" fillId="0" borderId="13" xfId="0" applyFont="1" applyBorder="1" applyAlignment="1" applyProtection="1">
      <alignment horizontal="left" vertical="center" shrinkToFit="1"/>
      <protection locked="0" hidden="1"/>
    </xf>
    <xf numFmtId="0" fontId="1" fillId="0" borderId="0" xfId="0" applyFont="1" applyAlignment="1" applyProtection="1">
      <alignment horizontal="left" vertical="center" shrinkToFit="1"/>
      <protection locked="0" hidden="1"/>
    </xf>
    <xf numFmtId="0" fontId="1" fillId="0" borderId="14" xfId="0" applyFont="1" applyBorder="1" applyAlignment="1" applyProtection="1">
      <alignment horizontal="left" vertical="center" shrinkToFit="1"/>
      <protection locked="0" hidden="1"/>
    </xf>
    <xf numFmtId="0" fontId="22" fillId="0" borderId="26" xfId="0" applyFont="1" applyBorder="1" applyAlignment="1" applyProtection="1">
      <alignment horizontal="center" vertical="center" wrapText="1"/>
      <protection hidden="1"/>
    </xf>
    <xf numFmtId="0" fontId="22" fillId="0" borderId="27" xfId="0" applyFont="1" applyBorder="1" applyAlignment="1" applyProtection="1">
      <alignment horizontal="center" vertical="center" wrapText="1"/>
      <protection hidden="1"/>
    </xf>
    <xf numFmtId="0" fontId="22" fillId="0" borderId="20"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4"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0" borderId="11"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6" xfId="0" applyFont="1" applyBorder="1" applyAlignment="1" applyProtection="1">
      <alignment horizontal="center" vertical="center"/>
      <protection locked="0" hidden="1"/>
    </xf>
    <xf numFmtId="0" fontId="22" fillId="0" borderId="20" xfId="0" applyFont="1" applyBorder="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22" fillId="0" borderId="14" xfId="0" applyFont="1" applyBorder="1" applyAlignment="1" applyProtection="1">
      <alignment horizontal="center" vertical="center"/>
      <protection locked="0" hidden="1"/>
    </xf>
    <xf numFmtId="0" fontId="22" fillId="0" borderId="26" xfId="0" applyFont="1" applyBorder="1" applyAlignment="1" applyProtection="1">
      <alignment horizontal="left" vertical="center" shrinkToFit="1"/>
      <protection hidden="1"/>
    </xf>
    <xf numFmtId="0" fontId="22" fillId="0" borderId="27" xfId="0" applyFont="1" applyBorder="1" applyAlignment="1" applyProtection="1">
      <alignment horizontal="left" vertical="center" shrinkToFit="1"/>
      <protection hidden="1"/>
    </xf>
    <xf numFmtId="0" fontId="22" fillId="0" borderId="20" xfId="0" applyFont="1" applyBorder="1" applyAlignment="1" applyProtection="1">
      <alignment horizontal="left" vertical="center" shrinkToFit="1"/>
      <protection hidden="1"/>
    </xf>
    <xf numFmtId="0" fontId="22" fillId="0" borderId="13" xfId="0" applyFont="1" applyBorder="1" applyAlignment="1" applyProtection="1">
      <alignment horizontal="left" vertical="center" shrinkToFit="1"/>
      <protection hidden="1"/>
    </xf>
    <xf numFmtId="0" fontId="22" fillId="0" borderId="0" xfId="0" applyFont="1" applyAlignment="1" applyProtection="1">
      <alignment horizontal="left" vertical="center" shrinkToFit="1"/>
      <protection hidden="1"/>
    </xf>
    <xf numFmtId="0" fontId="22" fillId="0" borderId="14" xfId="0" applyFont="1" applyBorder="1" applyAlignment="1" applyProtection="1">
      <alignment horizontal="left" vertical="center" shrinkToFit="1"/>
      <protection hidden="1"/>
    </xf>
    <xf numFmtId="0" fontId="1" fillId="0" borderId="45"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22" fillId="0" borderId="19"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shrinkToFit="1"/>
      <protection locked="0" hidden="1"/>
    </xf>
    <xf numFmtId="0" fontId="22" fillId="0" borderId="0" xfId="0" applyFont="1" applyAlignment="1" applyProtection="1">
      <alignment horizontal="left" vertical="center" shrinkToFit="1"/>
      <protection locked="0" hidden="1"/>
    </xf>
    <xf numFmtId="0" fontId="22" fillId="0" borderId="14" xfId="0" applyFont="1" applyBorder="1" applyAlignment="1" applyProtection="1">
      <alignment horizontal="left" vertical="center" shrinkToFit="1"/>
      <protection locked="0" hidden="1"/>
    </xf>
    <xf numFmtId="0" fontId="22" fillId="0" borderId="13" xfId="0" applyFont="1" applyBorder="1" applyAlignment="1" applyProtection="1">
      <alignment horizontal="center"/>
      <protection hidden="1"/>
    </xf>
    <xf numFmtId="0" fontId="22" fillId="0" borderId="26" xfId="0" applyFont="1" applyBorder="1" applyProtection="1">
      <alignment vertical="center"/>
      <protection hidden="1"/>
    </xf>
    <xf numFmtId="0" fontId="22" fillId="0" borderId="27" xfId="0" applyFont="1" applyBorder="1" applyProtection="1">
      <alignment vertical="center"/>
      <protection hidden="1"/>
    </xf>
    <xf numFmtId="0" fontId="22" fillId="0" borderId="20" xfId="0" applyFont="1" applyBorder="1" applyProtection="1">
      <alignment vertical="center"/>
      <protection hidden="1"/>
    </xf>
    <xf numFmtId="0" fontId="22" fillId="0" borderId="13" xfId="0" applyFont="1" applyBorder="1" applyProtection="1">
      <alignment vertical="center"/>
      <protection hidden="1"/>
    </xf>
    <xf numFmtId="0" fontId="22" fillId="0" borderId="0" xfId="0" applyFont="1" applyProtection="1">
      <alignment vertical="center"/>
      <protection hidden="1"/>
    </xf>
    <xf numFmtId="0" fontId="22" fillId="0" borderId="14" xfId="0" applyFont="1" applyBorder="1" applyProtection="1">
      <alignment vertical="center"/>
      <protection hidden="1"/>
    </xf>
    <xf numFmtId="0" fontId="22" fillId="0" borderId="28" xfId="0" applyFont="1" applyBorder="1" applyProtection="1">
      <alignment vertical="center"/>
      <protection hidden="1"/>
    </xf>
    <xf numFmtId="0" fontId="22" fillId="0" borderId="21" xfId="0" applyFont="1" applyBorder="1" applyProtection="1">
      <alignment vertical="center"/>
      <protection hidden="1"/>
    </xf>
    <xf numFmtId="0" fontId="22" fillId="0" borderId="15" xfId="0" applyFont="1" applyBorder="1" applyProtection="1">
      <alignment vertical="center"/>
      <protection hidden="1"/>
    </xf>
    <xf numFmtId="0" fontId="22" fillId="0" borderId="26" xfId="0" applyFont="1" applyBorder="1" applyAlignment="1" applyProtection="1">
      <alignment vertical="center" wrapText="1"/>
      <protection hidden="1"/>
    </xf>
    <xf numFmtId="0" fontId="22" fillId="0" borderId="0" xfId="0" applyFont="1" applyAlignment="1" applyProtection="1">
      <alignment horizontal="center" vertical="center" shrinkToFit="1"/>
      <protection hidden="1"/>
    </xf>
    <xf numFmtId="0" fontId="22" fillId="0" borderId="27" xfId="0" applyFont="1" applyBorder="1" applyAlignment="1" applyProtection="1">
      <alignment horizontal="center" vertical="center"/>
      <protection locked="0" hidden="1"/>
    </xf>
    <xf numFmtId="0" fontId="22" fillId="0" borderId="11" xfId="0" applyFont="1" applyBorder="1" applyAlignment="1" applyProtection="1">
      <alignment horizontal="center" vertical="center"/>
      <protection locked="0" hidden="1"/>
    </xf>
    <xf numFmtId="0" fontId="22" fillId="0" borderId="11" xfId="0" applyFont="1" applyBorder="1" applyAlignment="1" applyProtection="1">
      <alignment horizontal="center"/>
      <protection locked="0" hidden="1"/>
    </xf>
    <xf numFmtId="49" fontId="22" fillId="0" borderId="26" xfId="0" applyNumberFormat="1" applyFont="1" applyBorder="1" applyAlignment="1" applyProtection="1">
      <alignment horizontal="center" vertical="center"/>
      <protection hidden="1"/>
    </xf>
    <xf numFmtId="49" fontId="22" fillId="0" borderId="20" xfId="0" applyNumberFormat="1" applyFont="1" applyBorder="1" applyAlignment="1" applyProtection="1">
      <alignment horizontal="center" vertical="center"/>
      <protection hidden="1"/>
    </xf>
    <xf numFmtId="49" fontId="22" fillId="0" borderId="13" xfId="0" applyNumberFormat="1" applyFont="1" applyBorder="1" applyAlignment="1" applyProtection="1">
      <alignment horizontal="center" vertical="center"/>
      <protection hidden="1"/>
    </xf>
    <xf numFmtId="49" fontId="22" fillId="0" borderId="14"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49" fontId="22" fillId="0" borderId="17" xfId="0" applyNumberFormat="1" applyFont="1" applyBorder="1" applyAlignment="1" applyProtection="1">
      <alignment horizontal="center" vertical="center"/>
      <protection hidden="1"/>
    </xf>
    <xf numFmtId="0" fontId="22" fillId="0" borderId="13" xfId="0" applyFont="1" applyBorder="1" applyAlignment="1" applyProtection="1">
      <alignment horizontal="left" vertical="top" wrapText="1"/>
      <protection locked="0" hidden="1"/>
    </xf>
    <xf numFmtId="0" fontId="22" fillId="0" borderId="0" xfId="0" applyFont="1" applyAlignment="1" applyProtection="1">
      <alignment horizontal="left" vertical="top" wrapText="1"/>
      <protection locked="0" hidden="1"/>
    </xf>
    <xf numFmtId="0" fontId="22" fillId="0" borderId="14" xfId="0" applyFont="1" applyBorder="1" applyAlignment="1" applyProtection="1">
      <alignment horizontal="left" vertical="top" wrapText="1"/>
      <protection locked="0" hidden="1"/>
    </xf>
    <xf numFmtId="0" fontId="22" fillId="0" borderId="28" xfId="0" applyFont="1" applyBorder="1" applyAlignment="1" applyProtection="1">
      <alignment horizontal="left" vertical="top" wrapText="1"/>
      <protection locked="0" hidden="1"/>
    </xf>
    <xf numFmtId="0" fontId="22" fillId="0" borderId="21" xfId="0" applyFont="1" applyBorder="1" applyAlignment="1" applyProtection="1">
      <alignment horizontal="left" vertical="top" wrapText="1"/>
      <protection locked="0" hidden="1"/>
    </xf>
    <xf numFmtId="0" fontId="22" fillId="0" borderId="15" xfId="0" applyFont="1" applyBorder="1" applyAlignment="1" applyProtection="1">
      <alignment horizontal="left" vertical="top" wrapText="1"/>
      <protection locked="0" hidden="1"/>
    </xf>
    <xf numFmtId="0" fontId="22" fillId="0" borderId="10" xfId="0" applyFont="1" applyBorder="1" applyAlignment="1" applyProtection="1">
      <alignment vertical="center" wrapText="1"/>
      <protection hidden="1"/>
    </xf>
    <xf numFmtId="0" fontId="22" fillId="0" borderId="12"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28" xfId="0" applyFont="1" applyBorder="1" applyAlignment="1" applyProtection="1">
      <alignment vertical="center" wrapText="1"/>
      <protection hidden="1"/>
    </xf>
    <xf numFmtId="0" fontId="22" fillId="0" borderId="21"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2" fillId="0" borderId="54" xfId="0" applyFont="1" applyBorder="1" applyProtection="1">
      <alignment vertical="center"/>
      <protection hidden="1"/>
    </xf>
    <xf numFmtId="0" fontId="22" fillId="0" borderId="55" xfId="0" applyFont="1" applyBorder="1" applyProtection="1">
      <alignment vertical="center"/>
      <protection hidden="1"/>
    </xf>
    <xf numFmtId="0" fontId="22" fillId="0" borderId="56" xfId="0" applyFont="1" applyBorder="1" applyProtection="1">
      <alignment vertical="center"/>
      <protection hidden="1"/>
    </xf>
    <xf numFmtId="0" fontId="22" fillId="0" borderId="10" xfId="0" applyFont="1" applyBorder="1" applyAlignment="1" applyProtection="1">
      <alignment horizontal="center" vertical="center" wrapText="1"/>
      <protection hidden="1"/>
    </xf>
    <xf numFmtId="0" fontId="22" fillId="0" borderId="12" xfId="0" applyFont="1" applyBorder="1" applyAlignment="1" applyProtection="1">
      <alignment horizontal="center" vertical="center" wrapText="1"/>
      <protection hidden="1"/>
    </xf>
    <xf numFmtId="0" fontId="22" fillId="0" borderId="18" xfId="0" applyFont="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21"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10" xfId="0" applyFont="1" applyBorder="1" applyAlignment="1" applyProtection="1">
      <alignment horizontal="center" vertical="top"/>
      <protection hidden="1"/>
    </xf>
    <xf numFmtId="0" fontId="22" fillId="0" borderId="12" xfId="0" applyFont="1" applyBorder="1" applyAlignment="1" applyProtection="1">
      <alignment horizontal="center" vertical="top"/>
      <protection hidden="1"/>
    </xf>
    <xf numFmtId="0" fontId="22" fillId="0" borderId="13" xfId="0" applyFont="1" applyBorder="1" applyAlignment="1" applyProtection="1">
      <alignment horizontal="center" vertical="top"/>
      <protection hidden="1"/>
    </xf>
    <xf numFmtId="0" fontId="22" fillId="0" borderId="0" xfId="0" applyFont="1" applyAlignment="1" applyProtection="1">
      <alignment horizontal="center" vertical="top"/>
      <protection hidden="1"/>
    </xf>
    <xf numFmtId="0" fontId="22" fillId="0" borderId="12" xfId="0" applyFont="1" applyBorder="1" applyAlignment="1" applyProtection="1">
      <alignment horizontal="left" vertical="top"/>
      <protection hidden="1"/>
    </xf>
    <xf numFmtId="0" fontId="22" fillId="0" borderId="18" xfId="0" applyFont="1" applyBorder="1" applyAlignment="1" applyProtection="1">
      <alignment horizontal="left" vertical="top"/>
      <protection hidden="1"/>
    </xf>
    <xf numFmtId="0" fontId="22" fillId="0" borderId="0" xfId="0" applyFont="1" applyAlignment="1" applyProtection="1">
      <alignment horizontal="left" vertical="top"/>
      <protection hidden="1"/>
    </xf>
    <xf numFmtId="0" fontId="22" fillId="0" borderId="14" xfId="0" applyFont="1" applyBorder="1" applyAlignment="1" applyProtection="1">
      <alignment horizontal="left" vertical="top"/>
      <protection hidden="1"/>
    </xf>
    <xf numFmtId="0" fontId="26" fillId="0" borderId="0" xfId="0" applyFont="1" applyAlignment="1" applyProtection="1">
      <alignment horizontal="center" vertical="center"/>
      <protection hidden="1"/>
    </xf>
    <xf numFmtId="0" fontId="1" fillId="0" borderId="48" xfId="0" applyFont="1" applyBorder="1" applyAlignment="1" applyProtection="1">
      <alignment horizontal="center" vertical="center"/>
      <protection locked="0" hidden="1"/>
    </xf>
    <xf numFmtId="0" fontId="1" fillId="0" borderId="50" xfId="0" applyFont="1" applyBorder="1" applyAlignment="1" applyProtection="1">
      <alignment horizontal="center" vertical="center"/>
      <protection locked="0" hidden="1"/>
    </xf>
    <xf numFmtId="0" fontId="0" fillId="0" borderId="51" xfId="0" applyBorder="1" applyAlignment="1" applyProtection="1">
      <alignment horizontal="center" vertical="center"/>
      <protection hidden="1"/>
    </xf>
    <xf numFmtId="0" fontId="1" fillId="0" borderId="51" xfId="0" applyFont="1" applyBorder="1" applyAlignment="1" applyProtection="1">
      <alignment horizontal="center" vertical="center"/>
      <protection hidden="1"/>
    </xf>
    <xf numFmtId="0" fontId="1" fillId="0" borderId="52" xfId="0" applyFont="1" applyBorder="1" applyAlignment="1" applyProtection="1">
      <alignment horizontal="center" vertical="center"/>
      <protection hidden="1"/>
    </xf>
    <xf numFmtId="0" fontId="1" fillId="0" borderId="53" xfId="0" applyFont="1" applyBorder="1" applyAlignment="1" applyProtection="1">
      <alignment horizontal="center" vertical="center"/>
      <protection hidden="1"/>
    </xf>
    <xf numFmtId="0" fontId="22" fillId="0" borderId="13" xfId="0" applyFont="1" applyBorder="1" applyAlignment="1" applyProtection="1">
      <alignment horizontal="right" shrinkToFit="1"/>
      <protection hidden="1"/>
    </xf>
    <xf numFmtId="0" fontId="1" fillId="0" borderId="0" xfId="0" applyFont="1" applyAlignment="1" applyProtection="1">
      <alignment horizontal="right" shrinkToFit="1"/>
      <protection hidden="1"/>
    </xf>
    <xf numFmtId="0" fontId="1" fillId="0" borderId="13" xfId="0" applyFont="1" applyBorder="1" applyAlignment="1" applyProtection="1">
      <alignment horizontal="right" shrinkToFit="1"/>
      <protection hidden="1"/>
    </xf>
    <xf numFmtId="176" fontId="1" fillId="0" borderId="0" xfId="0" applyNumberFormat="1" applyFont="1" applyAlignment="1" applyProtection="1">
      <alignment horizontal="right"/>
      <protection locked="0" hidden="1"/>
    </xf>
    <xf numFmtId="176" fontId="1" fillId="0" borderId="11" xfId="0" applyNumberFormat="1" applyFont="1" applyBorder="1" applyAlignment="1" applyProtection="1">
      <alignment horizontal="right"/>
      <protection locked="0" hidden="1"/>
    </xf>
    <xf numFmtId="0" fontId="1" fillId="0" borderId="16"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1" fillId="0" borderId="41" xfId="0" applyFont="1" applyBorder="1" applyAlignment="1" applyProtection="1">
      <alignment horizontal="center" vertical="center"/>
      <protection hidden="1"/>
    </xf>
    <xf numFmtId="0" fontId="24" fillId="0" borderId="0" xfId="0" applyFont="1" applyAlignment="1" applyProtection="1">
      <alignment horizontal="center"/>
      <protection hidden="1"/>
    </xf>
    <xf numFmtId="0" fontId="22" fillId="0" borderId="12" xfId="0" applyFont="1" applyBorder="1" applyAlignment="1" applyProtection="1">
      <alignment vertical="top"/>
      <protection hidden="1"/>
    </xf>
    <xf numFmtId="0" fontId="22" fillId="0" borderId="18" xfId="0" applyFont="1" applyBorder="1" applyAlignment="1" applyProtection="1">
      <alignment vertical="top"/>
      <protection hidden="1"/>
    </xf>
    <xf numFmtId="0" fontId="22" fillId="0" borderId="0" xfId="0" applyFont="1" applyAlignment="1" applyProtection="1">
      <alignment vertical="top"/>
      <protection hidden="1"/>
    </xf>
    <xf numFmtId="0" fontId="22" fillId="0" borderId="14" xfId="0" applyFont="1" applyBorder="1" applyAlignment="1" applyProtection="1">
      <alignment vertical="top"/>
      <protection hidden="1"/>
    </xf>
    <xf numFmtId="0" fontId="22" fillId="0" borderId="13" xfId="0" applyFont="1" applyBorder="1" applyAlignment="1" applyProtection="1">
      <alignment horizontal="center" vertical="center" shrinkToFit="1"/>
      <protection hidden="1"/>
    </xf>
    <xf numFmtId="0" fontId="22" fillId="0" borderId="0" xfId="0" applyFont="1" applyAlignment="1" applyProtection="1">
      <alignment horizontal="center" vertical="center"/>
      <protection locked="0" hidden="1"/>
    </xf>
    <xf numFmtId="0" fontId="22" fillId="0" borderId="0" xfId="0" applyFont="1" applyAlignment="1" applyProtection="1">
      <protection hidden="1"/>
    </xf>
    <xf numFmtId="0" fontId="22" fillId="0" borderId="11" xfId="0" applyFont="1" applyBorder="1" applyAlignment="1" applyProtection="1">
      <protection hidden="1"/>
    </xf>
    <xf numFmtId="0" fontId="22" fillId="0" borderId="27" xfId="0" applyFont="1" applyBorder="1" applyAlignment="1" applyProtection="1">
      <protection hidden="1"/>
    </xf>
    <xf numFmtId="0" fontId="27" fillId="0" borderId="0" xfId="0" applyFont="1" applyAlignment="1" applyProtection="1">
      <alignment horizontal="center"/>
      <protection hidden="1"/>
    </xf>
    <xf numFmtId="0" fontId="27" fillId="0" borderId="11" xfId="0" applyFont="1" applyBorder="1" applyAlignment="1" applyProtection="1">
      <alignment horizontal="center"/>
      <protection hidden="1"/>
    </xf>
    <xf numFmtId="0" fontId="27" fillId="0" borderId="27" xfId="0" applyFont="1" applyBorder="1" applyAlignment="1" applyProtection="1">
      <alignment horizontal="center"/>
      <protection hidden="1"/>
    </xf>
    <xf numFmtId="0" fontId="0" fillId="0" borderId="27" xfId="0" applyBorder="1" applyAlignment="1" applyProtection="1">
      <alignment horizontal="left"/>
      <protection locked="0" hidden="1"/>
    </xf>
    <xf numFmtId="0" fontId="1" fillId="0" borderId="27" xfId="0" applyFont="1" applyBorder="1" applyAlignment="1" applyProtection="1">
      <alignment horizontal="left"/>
      <protection locked="0" hidden="1"/>
    </xf>
    <xf numFmtId="0" fontId="1" fillId="0" borderId="11" xfId="0" applyFont="1" applyBorder="1" applyAlignment="1" applyProtection="1">
      <alignment horizontal="left"/>
      <protection locked="0" hidden="1"/>
    </xf>
    <xf numFmtId="0" fontId="7" fillId="0" borderId="0" xfId="0" applyFont="1" applyAlignment="1" applyProtection="1">
      <protection locked="0" hidden="1"/>
    </xf>
    <xf numFmtId="0" fontId="1" fillId="0" borderId="0" xfId="0" applyFont="1" applyAlignment="1" applyProtection="1">
      <protection locked="0" hidden="1"/>
    </xf>
    <xf numFmtId="0" fontId="1" fillId="0" borderId="11" xfId="0" applyFont="1" applyBorder="1" applyAlignment="1" applyProtection="1">
      <protection locked="0" hidden="1"/>
    </xf>
    <xf numFmtId="0" fontId="0" fillId="0" borderId="0" xfId="0" applyAlignment="1" applyProtection="1">
      <alignment horizontal="left"/>
      <protection locked="0" hidden="1"/>
    </xf>
    <xf numFmtId="0" fontId="1" fillId="0" borderId="0" xfId="0" applyFont="1" applyAlignment="1" applyProtection="1">
      <alignment horizontal="left"/>
      <protection locked="0" hidden="1"/>
    </xf>
    <xf numFmtId="0" fontId="22" fillId="0" borderId="0" xfId="0" applyFont="1" applyAlignment="1" applyProtection="1">
      <alignment shrinkToFit="1"/>
      <protection hidden="1"/>
    </xf>
    <xf numFmtId="0" fontId="22" fillId="0" borderId="11" xfId="0" applyFont="1" applyBorder="1" applyAlignment="1" applyProtection="1">
      <alignment shrinkToFit="1"/>
      <protection hidden="1"/>
    </xf>
    <xf numFmtId="0" fontId="22" fillId="0" borderId="11" xfId="0" applyFont="1" applyBorder="1" applyAlignment="1" applyProtection="1">
      <alignment horizontal="center"/>
      <protection hidden="1"/>
    </xf>
    <xf numFmtId="0" fontId="1" fillId="0" borderId="0" xfId="0" applyFont="1" applyAlignment="1" applyProtection="1">
      <alignment horizontal="left" shrinkToFit="1"/>
      <protection locked="0" hidden="1"/>
    </xf>
    <xf numFmtId="0" fontId="1" fillId="0" borderId="11" xfId="0" applyFont="1" applyBorder="1" applyAlignment="1" applyProtection="1">
      <alignment horizontal="left" shrinkToFit="1"/>
      <protection locked="0" hidden="1"/>
    </xf>
    <xf numFmtId="0" fontId="22" fillId="0" borderId="27" xfId="0" applyFont="1" applyBorder="1" applyAlignment="1" applyProtection="1">
      <alignment horizontal="right" vertical="center"/>
      <protection locked="0" hidden="1"/>
    </xf>
    <xf numFmtId="0" fontId="22" fillId="0" borderId="11" xfId="0" applyFont="1" applyBorder="1" applyAlignment="1" applyProtection="1">
      <alignment horizontal="right" vertical="center"/>
      <protection locked="0" hidden="1"/>
    </xf>
    <xf numFmtId="0" fontId="22" fillId="0" borderId="27" xfId="0" applyFont="1" applyBorder="1" applyAlignment="1" applyProtection="1">
      <alignment horizontal="right" vertical="center"/>
      <protection hidden="1"/>
    </xf>
    <xf numFmtId="0" fontId="22" fillId="0" borderId="11" xfId="0" applyFont="1" applyBorder="1" applyAlignment="1" applyProtection="1">
      <alignment horizontal="right" vertical="center"/>
      <protection hidden="1"/>
    </xf>
    <xf numFmtId="0" fontId="27" fillId="0" borderId="0" xfId="0" applyFont="1" applyAlignment="1" applyProtection="1">
      <alignment horizontal="center" vertical="center"/>
      <protection locked="0" hidden="1"/>
    </xf>
    <xf numFmtId="0" fontId="27" fillId="0" borderId="0" xfId="0" applyFont="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22" fillId="0" borderId="30" xfId="0" applyFont="1" applyBorder="1" applyProtection="1">
      <alignment vertical="center"/>
      <protection hidden="1"/>
    </xf>
    <xf numFmtId="0" fontId="1" fillId="0" borderId="30" xfId="0" applyFont="1" applyBorder="1" applyProtection="1">
      <alignment vertical="center"/>
      <protection hidden="1"/>
    </xf>
    <xf numFmtId="0" fontId="1" fillId="0" borderId="35" xfId="0" applyFont="1" applyBorder="1" applyProtection="1">
      <alignment vertical="center"/>
      <protection hidden="1"/>
    </xf>
    <xf numFmtId="0" fontId="22" fillId="0" borderId="30" xfId="0" applyFont="1" applyBorder="1" applyAlignment="1" applyProtection="1">
      <alignment vertical="center" wrapText="1"/>
      <protection hidden="1"/>
    </xf>
    <xf numFmtId="0" fontId="22" fillId="0" borderId="35" xfId="0" applyFont="1" applyBorder="1" applyProtection="1">
      <alignment vertical="center"/>
      <protection hidden="1"/>
    </xf>
    <xf numFmtId="0" fontId="22" fillId="0" borderId="10" xfId="0" applyFont="1" applyBorder="1" applyProtection="1">
      <alignment vertical="center"/>
      <protection hidden="1"/>
    </xf>
    <xf numFmtId="0" fontId="22" fillId="0" borderId="12" xfId="0" applyFont="1" applyBorder="1" applyProtection="1">
      <alignment vertical="center"/>
      <protection hidden="1"/>
    </xf>
    <xf numFmtId="0" fontId="22" fillId="0" borderId="18" xfId="0" applyFont="1" applyBorder="1" applyProtection="1">
      <alignment vertical="center"/>
      <protection hidden="1"/>
    </xf>
    <xf numFmtId="0" fontId="22" fillId="0" borderId="16" xfId="0" applyFont="1" applyBorder="1" applyProtection="1">
      <alignment vertical="center"/>
      <protection hidden="1"/>
    </xf>
    <xf numFmtId="0" fontId="22" fillId="0" borderId="11" xfId="0" applyFont="1" applyBorder="1" applyProtection="1">
      <alignment vertical="center"/>
      <protection hidden="1"/>
    </xf>
    <xf numFmtId="0" fontId="22" fillId="0" borderId="17" xfId="0" applyFont="1" applyBorder="1" applyProtection="1">
      <alignment vertical="center"/>
      <protection hidden="1"/>
    </xf>
    <xf numFmtId="0" fontId="22" fillId="0" borderId="38" xfId="0" applyFont="1" applyBorder="1" applyAlignment="1" applyProtection="1">
      <alignment vertical="center" wrapText="1"/>
      <protection hidden="1"/>
    </xf>
    <xf numFmtId="0" fontId="22" fillId="0" borderId="38" xfId="0" applyFont="1" applyBorder="1" applyProtection="1">
      <alignment vertical="center"/>
      <protection hidden="1"/>
    </xf>
    <xf numFmtId="0" fontId="22" fillId="0" borderId="35" xfId="0" applyFont="1" applyBorder="1" applyAlignment="1" applyProtection="1">
      <alignment vertical="center" wrapText="1"/>
      <protection hidden="1"/>
    </xf>
    <xf numFmtId="0" fontId="22" fillId="0" borderId="25" xfId="0" applyFont="1" applyBorder="1" applyProtection="1">
      <alignment vertical="center"/>
      <protection hidden="1"/>
    </xf>
    <xf numFmtId="0" fontId="0" fillId="0" borderId="47" xfId="0"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48" xfId="0" applyFont="1" applyBorder="1" applyAlignment="1" applyProtection="1">
      <alignment horizontal="center" vertical="center"/>
      <protection hidden="1"/>
    </xf>
    <xf numFmtId="0" fontId="1" fillId="0" borderId="27" xfId="0" applyFont="1" applyBorder="1" applyProtection="1">
      <alignment vertical="center"/>
      <protection hidden="1"/>
    </xf>
    <xf numFmtId="0" fontId="1" fillId="0" borderId="20" xfId="0" applyFont="1" applyBorder="1" applyProtection="1">
      <alignment vertical="center"/>
      <protection hidden="1"/>
    </xf>
    <xf numFmtId="0" fontId="1" fillId="0" borderId="21" xfId="0" applyFont="1" applyBorder="1" applyProtection="1">
      <alignment vertical="center"/>
      <protection hidden="1"/>
    </xf>
    <xf numFmtId="0" fontId="1" fillId="0" borderId="15" xfId="0" applyFont="1" applyBorder="1" applyProtection="1">
      <alignment vertical="center"/>
      <protection hidden="1"/>
    </xf>
    <xf numFmtId="0" fontId="1" fillId="0" borderId="28" xfId="0" applyFont="1" applyBorder="1" applyAlignment="1" applyProtection="1">
      <alignment horizontal="center" vertical="center"/>
      <protection locked="0" hidden="1"/>
    </xf>
    <xf numFmtId="0" fontId="1" fillId="0" borderId="26" xfId="0" applyFont="1" applyBorder="1" applyAlignment="1" applyProtection="1">
      <alignment horizontal="center" vertical="center"/>
      <protection locked="0" hidden="1"/>
    </xf>
    <xf numFmtId="0" fontId="22" fillId="0" borderId="10" xfId="0" applyFont="1" applyBorder="1" applyAlignment="1" applyProtection="1">
      <alignment horizontal="center" vertical="center"/>
      <protection hidden="1"/>
    </xf>
    <xf numFmtId="0" fontId="22" fillId="0" borderId="12" xfId="0" applyFont="1" applyBorder="1" applyAlignment="1" applyProtection="1">
      <alignment horizontal="center" vertical="center"/>
      <protection hidden="1"/>
    </xf>
    <xf numFmtId="0" fontId="1" fillId="0" borderId="30" xfId="0" applyFont="1" applyBorder="1" applyAlignment="1" applyProtection="1">
      <alignment horizontal="center" vertical="center"/>
      <protection locked="0" hidden="1"/>
    </xf>
    <xf numFmtId="0" fontId="1" fillId="0" borderId="35" xfId="0" applyFont="1" applyBorder="1" applyAlignment="1" applyProtection="1">
      <alignment horizontal="center" vertical="center"/>
      <protection locked="0" hidden="1"/>
    </xf>
    <xf numFmtId="0" fontId="0" fillId="0" borderId="29" xfId="0" applyBorder="1" applyAlignment="1" applyProtection="1">
      <alignment horizontal="center" vertical="center"/>
      <protection hidden="1"/>
    </xf>
    <xf numFmtId="0" fontId="1" fillId="0" borderId="30" xfId="0"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36"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1" fillId="0" borderId="37" xfId="0" applyFont="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0" xfId="0" applyAlignment="1" applyProtection="1">
      <protection locked="0" hidden="1"/>
    </xf>
    <xf numFmtId="0" fontId="0" fillId="0" borderId="11" xfId="0" applyBorder="1" applyAlignment="1" applyProtection="1">
      <protection locked="0" hidden="1"/>
    </xf>
    <xf numFmtId="0" fontId="0" fillId="0" borderId="0" xfId="0" applyAlignment="1" applyProtection="1">
      <alignment horizontal="left"/>
      <protection hidden="1"/>
    </xf>
    <xf numFmtId="0" fontId="1" fillId="0" borderId="11" xfId="0" applyFont="1" applyBorder="1" applyProtection="1">
      <alignment vertical="center"/>
      <protection hidden="1"/>
    </xf>
    <xf numFmtId="0" fontId="1" fillId="0" borderId="32"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1" fillId="0" borderId="34" xfId="0" applyFont="1" applyBorder="1" applyAlignment="1" applyProtection="1">
      <alignment horizontal="center" vertical="center"/>
      <protection hidden="1"/>
    </xf>
    <xf numFmtId="0" fontId="1" fillId="0" borderId="38" xfId="0" applyFont="1" applyBorder="1" applyProtection="1">
      <alignment vertical="center"/>
      <protection hidden="1"/>
    </xf>
    <xf numFmtId="0" fontId="1" fillId="0" borderId="25" xfId="0" applyFont="1" applyBorder="1" applyProtection="1">
      <alignment vertical="center"/>
      <protection hidden="1"/>
    </xf>
    <xf numFmtId="0" fontId="1" fillId="0" borderId="38" xfId="0" applyFont="1" applyBorder="1" applyAlignment="1" applyProtection="1">
      <alignment horizontal="center" vertical="center"/>
      <protection locked="0" hidden="1"/>
    </xf>
    <xf numFmtId="0" fontId="1" fillId="0" borderId="25" xfId="0" applyFont="1" applyBorder="1" applyAlignment="1" applyProtection="1">
      <alignment horizontal="center" vertical="center"/>
      <protection locked="0" hidden="1"/>
    </xf>
    <xf numFmtId="0" fontId="0" fillId="0" borderId="36" xfId="0" applyBorder="1" applyAlignment="1" applyProtection="1">
      <alignment horizontal="center" vertical="center"/>
      <protection hidden="1"/>
    </xf>
    <xf numFmtId="0" fontId="1" fillId="0" borderId="39" xfId="0" applyFont="1"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40" xfId="0" applyFont="1" applyBorder="1" applyAlignment="1" applyProtection="1">
      <alignment horizontal="center" vertical="center"/>
      <protection hidden="1"/>
    </xf>
    <xf numFmtId="49" fontId="1" fillId="0" borderId="20" xfId="0" applyNumberFormat="1" applyFont="1" applyBorder="1" applyAlignment="1" applyProtection="1">
      <alignment horizontal="center" vertical="center"/>
      <protection hidden="1"/>
    </xf>
    <xf numFmtId="49" fontId="1" fillId="0" borderId="13" xfId="0" applyNumberFormat="1" applyFont="1" applyBorder="1" applyAlignment="1" applyProtection="1">
      <alignment horizontal="center" vertical="center"/>
      <protection hidden="1"/>
    </xf>
    <xf numFmtId="49" fontId="1" fillId="0" borderId="14" xfId="0" applyNumberFormat="1"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7" xfId="0" applyNumberFormat="1" applyFont="1" applyBorder="1" applyAlignment="1" applyProtection="1">
      <alignment horizontal="center" vertical="center"/>
      <protection hidden="1"/>
    </xf>
    <xf numFmtId="0" fontId="22" fillId="0" borderId="25" xfId="0" applyFont="1" applyBorder="1" applyAlignment="1" applyProtection="1">
      <alignment horizontal="center" vertical="center" shrinkToFit="1"/>
      <protection hidden="1"/>
    </xf>
    <xf numFmtId="0" fontId="22" fillId="0" borderId="16" xfId="0" applyFont="1" applyBorder="1" applyAlignment="1" applyProtection="1">
      <alignment horizontal="center" vertical="center" shrinkToFit="1"/>
      <protection hidden="1"/>
    </xf>
    <xf numFmtId="0" fontId="22" fillId="0" borderId="19" xfId="0" applyFont="1" applyBorder="1" applyAlignment="1" applyProtection="1">
      <alignment horizontal="center" vertical="center" shrinkToFit="1"/>
      <protection hidden="1"/>
    </xf>
    <xf numFmtId="0" fontId="22" fillId="0" borderId="24" xfId="0" applyFont="1" applyBorder="1" applyAlignment="1" applyProtection="1">
      <alignment horizontal="center" vertical="center" shrinkToFit="1"/>
      <protection hidden="1"/>
    </xf>
    <xf numFmtId="0" fontId="22" fillId="0" borderId="33" xfId="0" applyFont="1" applyBorder="1" applyProtection="1">
      <alignment vertical="center"/>
      <protection hidden="1"/>
    </xf>
    <xf numFmtId="0" fontId="22" fillId="0" borderId="17" xfId="0" applyFont="1" applyBorder="1" applyAlignment="1" applyProtection="1">
      <alignment horizontal="center" vertical="center" shrinkToFit="1"/>
      <protection hidden="1"/>
    </xf>
    <xf numFmtId="0" fontId="22" fillId="0" borderId="23" xfId="0" applyFont="1" applyBorder="1" applyAlignment="1" applyProtection="1">
      <alignment horizontal="center" vertical="center" shrinkToFit="1"/>
      <protection hidden="1"/>
    </xf>
    <xf numFmtId="0" fontId="22" fillId="0" borderId="30" xfId="0" applyFont="1" applyBorder="1" applyAlignment="1">
      <alignment horizontal="center" vertical="center"/>
    </xf>
    <xf numFmtId="0" fontId="22" fillId="0" borderId="35" xfId="0" applyFont="1" applyBorder="1" applyAlignment="1">
      <alignment horizontal="center" vertical="center"/>
    </xf>
    <xf numFmtId="0" fontId="22" fillId="0" borderId="25" xfId="0" applyFont="1" applyBorder="1" applyAlignment="1">
      <alignment horizontal="center" vertical="center"/>
    </xf>
    <xf numFmtId="0" fontId="22" fillId="0" borderId="19" xfId="0" applyFont="1" applyBorder="1" applyAlignment="1">
      <alignment horizontal="center" vertical="center"/>
    </xf>
    <xf numFmtId="0" fontId="24" fillId="0" borderId="26" xfId="0" applyFont="1" applyBorder="1" applyAlignment="1" applyProtection="1">
      <alignment horizontal="center" vertical="center" shrinkToFit="1"/>
      <protection hidden="1"/>
    </xf>
    <xf numFmtId="0" fontId="24" fillId="0" borderId="27" xfId="0" applyFont="1" applyBorder="1" applyAlignment="1" applyProtection="1">
      <alignment horizontal="center" vertical="center" shrinkToFit="1"/>
      <protection hidden="1"/>
    </xf>
    <xf numFmtId="0" fontId="24" fillId="0" borderId="48" xfId="0" applyFont="1" applyBorder="1" applyAlignment="1" applyProtection="1">
      <alignment horizontal="center" vertical="center" shrinkToFit="1"/>
      <protection hidden="1"/>
    </xf>
    <xf numFmtId="0" fontId="24" fillId="0" borderId="13" xfId="0" applyFont="1" applyBorder="1" applyAlignment="1" applyProtection="1">
      <alignment horizontal="center" vertical="center" shrinkToFit="1"/>
      <protection hidden="1"/>
    </xf>
    <xf numFmtId="0" fontId="24" fillId="0" borderId="0" xfId="0" applyFont="1" applyAlignment="1" applyProtection="1">
      <alignment horizontal="center" vertical="center" shrinkToFit="1"/>
      <protection hidden="1"/>
    </xf>
    <xf numFmtId="0" fontId="24" fillId="0" borderId="44" xfId="0" applyFont="1" applyBorder="1" applyAlignment="1" applyProtection="1">
      <alignment horizontal="center" vertical="center" shrinkToFit="1"/>
      <protection hidden="1"/>
    </xf>
    <xf numFmtId="0" fontId="24" fillId="0" borderId="16" xfId="0" applyFont="1" applyBorder="1" applyAlignment="1" applyProtection="1">
      <alignment horizontal="center" vertical="center" shrinkToFit="1"/>
      <protection hidden="1"/>
    </xf>
    <xf numFmtId="0" fontId="24" fillId="0" borderId="11" xfId="0" applyFont="1" applyBorder="1" applyAlignment="1" applyProtection="1">
      <alignment horizontal="center" vertical="center" shrinkToFit="1"/>
      <protection hidden="1"/>
    </xf>
    <xf numFmtId="0" fontId="24" fillId="0" borderId="46" xfId="0" applyFont="1" applyBorder="1" applyAlignment="1" applyProtection="1">
      <alignment horizontal="center" vertical="center" shrinkToFit="1"/>
      <protection hidden="1"/>
    </xf>
    <xf numFmtId="0" fontId="33" fillId="0" borderId="47" xfId="0" applyFont="1" applyBorder="1" applyAlignment="1" applyProtection="1">
      <alignment horizontal="center" vertical="center" wrapText="1"/>
      <protection hidden="1"/>
    </xf>
    <xf numFmtId="0" fontId="33" fillId="0" borderId="27" xfId="0" applyFont="1" applyBorder="1" applyAlignment="1" applyProtection="1">
      <alignment horizontal="center" vertical="center" wrapText="1"/>
      <protection hidden="1"/>
    </xf>
    <xf numFmtId="0" fontId="33" fillId="0" borderId="48" xfId="0" applyFont="1" applyBorder="1" applyAlignment="1" applyProtection="1">
      <alignment horizontal="center" vertical="center" wrapText="1"/>
      <protection hidden="1"/>
    </xf>
    <xf numFmtId="0" fontId="33" fillId="0" borderId="43" xfId="0" applyFont="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3" fillId="0" borderId="44" xfId="0" applyFont="1" applyBorder="1" applyAlignment="1" applyProtection="1">
      <alignment horizontal="center" vertical="center" wrapText="1"/>
      <protection hidden="1"/>
    </xf>
    <xf numFmtId="0" fontId="33" fillId="0" borderId="45" xfId="0" applyFont="1" applyBorder="1" applyAlignment="1" applyProtection="1">
      <alignment horizontal="center" vertical="center" wrapText="1"/>
      <protection hidden="1"/>
    </xf>
    <xf numFmtId="0" fontId="33" fillId="0" borderId="11" xfId="0" applyFont="1" applyBorder="1" applyAlignment="1" applyProtection="1">
      <alignment horizontal="center" vertical="center" wrapText="1"/>
      <protection hidden="1"/>
    </xf>
    <xf numFmtId="0" fontId="33" fillId="0" borderId="46" xfId="0" applyFont="1" applyBorder="1" applyAlignment="1" applyProtection="1">
      <alignment horizontal="center" vertical="center" wrapText="1"/>
      <protection hidden="1"/>
    </xf>
    <xf numFmtId="0" fontId="24" fillId="0" borderId="20" xfId="0" applyFont="1" applyBorder="1" applyAlignment="1" applyProtection="1">
      <alignment horizontal="center" vertical="center" shrinkToFit="1"/>
      <protection hidden="1"/>
    </xf>
    <xf numFmtId="0" fontId="24" fillId="0" borderId="14" xfId="0" applyFont="1" applyBorder="1" applyAlignment="1" applyProtection="1">
      <alignment horizontal="center" vertical="center" shrinkToFit="1"/>
      <protection hidden="1"/>
    </xf>
    <xf numFmtId="0" fontId="24" fillId="0" borderId="17" xfId="0" applyFont="1" applyBorder="1" applyAlignment="1" applyProtection="1">
      <alignment horizontal="center" vertical="center" shrinkToFit="1"/>
      <protection hidden="1"/>
    </xf>
    <xf numFmtId="0" fontId="1" fillId="0" borderId="31"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1" fillId="0" borderId="34" xfId="0" applyFont="1" applyBorder="1" applyAlignment="1" applyProtection="1">
      <alignment horizontal="center" vertical="center"/>
      <protection locked="0" hidden="1"/>
    </xf>
    <xf numFmtId="0" fontId="22" fillId="0" borderId="30" xfId="0" applyFont="1" applyBorder="1" applyAlignment="1" applyProtection="1">
      <alignment horizontal="center" vertical="center"/>
      <protection hidden="1"/>
    </xf>
    <xf numFmtId="0" fontId="22" fillId="0" borderId="35" xfId="0" applyFont="1" applyBorder="1" applyAlignment="1" applyProtection="1">
      <alignment horizontal="center" vertical="center"/>
      <protection hidden="1"/>
    </xf>
    <xf numFmtId="0" fontId="22" fillId="0" borderId="25"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locked="0" hidden="1"/>
    </xf>
    <xf numFmtId="0" fontId="22" fillId="0" borderId="17" xfId="0" applyFont="1" applyBorder="1" applyAlignment="1" applyProtection="1">
      <alignment horizontal="center" vertical="center"/>
      <protection locked="0" hidden="1"/>
    </xf>
    <xf numFmtId="0" fontId="22" fillId="0" borderId="16" xfId="0" applyFont="1" applyBorder="1" applyAlignment="1" applyProtection="1">
      <alignment horizontal="left" vertical="center" shrinkToFit="1"/>
      <protection hidden="1"/>
    </xf>
    <xf numFmtId="0" fontId="22" fillId="0" borderId="11" xfId="0" applyFont="1" applyBorder="1" applyAlignment="1" applyProtection="1">
      <alignment horizontal="left" vertical="center" shrinkToFit="1"/>
      <protection hidden="1"/>
    </xf>
    <xf numFmtId="0" fontId="22" fillId="0" borderId="17" xfId="0" applyFont="1" applyBorder="1" applyAlignment="1" applyProtection="1">
      <alignment horizontal="left" vertical="center" shrinkToFit="1"/>
      <protection hidden="1"/>
    </xf>
    <xf numFmtId="0" fontId="1" fillId="0" borderId="16" xfId="0" applyFont="1" applyBorder="1" applyAlignment="1" applyProtection="1">
      <alignment horizontal="left" vertical="center" shrinkToFit="1"/>
      <protection locked="0" hidden="1"/>
    </xf>
    <xf numFmtId="0" fontId="1" fillId="0" borderId="11" xfId="0" applyFont="1" applyBorder="1" applyAlignment="1" applyProtection="1">
      <alignment horizontal="left" vertical="center" shrinkToFit="1"/>
      <protection locked="0" hidden="1"/>
    </xf>
    <xf numFmtId="0" fontId="1" fillId="0" borderId="17" xfId="0" applyFont="1" applyBorder="1" applyAlignment="1" applyProtection="1">
      <alignment horizontal="left" vertical="center" shrinkToFit="1"/>
      <protection locked="0" hidden="1"/>
    </xf>
    <xf numFmtId="0" fontId="22" fillId="0" borderId="19" xfId="0" applyFont="1" applyBorder="1" applyAlignment="1" applyProtection="1">
      <alignment vertical="center" wrapText="1"/>
      <protection hidden="1"/>
    </xf>
    <xf numFmtId="0" fontId="22" fillId="0" borderId="11" xfId="0" applyFont="1" applyBorder="1" applyAlignment="1" applyProtection="1">
      <alignment horizontal="center" vertical="center" shrinkToFi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4C118B4F-8D2A-4F67-8BED-E99C53260A46}"/>
    <cellStyle name="Normal 2 2" xfId="44" xr:uid="{26861570-309E-49E2-AF6F-96466D1EBA5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C7A4088F-B7A5-4D99-ACD0-BDB4EF09512E}"/>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Q859"/>
  <sheetViews>
    <sheetView tabSelected="1" zoomScaleNormal="100" zoomScaleSheetLayoutView="90" workbookViewId="0">
      <selection activeCell="CC11" sqref="CC11:CE12"/>
    </sheetView>
  </sheetViews>
  <sheetFormatPr defaultColWidth="0" defaultRowHeight="13" zeroHeight="1" x14ac:dyDescent="0.2"/>
  <cols>
    <col min="1" max="6" width="1.6328125" style="5" customWidth="1"/>
    <col min="7" max="23" width="1.08984375" style="5" customWidth="1"/>
    <col min="24" max="58" width="1.26953125" style="5" customWidth="1"/>
    <col min="59" max="100" width="1.08984375" style="5" customWidth="1"/>
    <col min="101" max="101" width="5.6328125" style="5" customWidth="1"/>
    <col min="102" max="103" width="1.08984375" style="1" hidden="1" customWidth="1"/>
    <col min="104" max="121" width="5.6328125" style="1" hidden="1" customWidth="1"/>
    <col min="122" max="16384" width="9" style="1" hidden="1"/>
  </cols>
  <sheetData>
    <row r="1" spans="5:112" ht="8.15" customHeight="1" x14ac:dyDescent="0.2"/>
    <row r="2" spans="5:112" ht="8.15" customHeight="1" x14ac:dyDescent="0.2">
      <c r="E2" s="89" t="s">
        <v>15</v>
      </c>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23"/>
      <c r="CD2" s="23"/>
      <c r="CE2" s="23"/>
      <c r="CF2" s="23"/>
    </row>
    <row r="3" spans="5:112" ht="8.15" customHeight="1" x14ac:dyDescent="0.2">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23"/>
      <c r="CD3" s="23"/>
      <c r="CE3" s="23"/>
      <c r="CF3" s="23"/>
    </row>
    <row r="4" spans="5:112" ht="8.15" customHeight="1" x14ac:dyDescent="0.2">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row>
    <row r="5" spans="5:112" ht="8.15" customHeight="1" x14ac:dyDescent="0.2">
      <c r="E5" s="25"/>
      <c r="F5" s="25"/>
      <c r="G5" s="25"/>
      <c r="H5" s="25"/>
      <c r="I5" s="25"/>
      <c r="J5" s="25"/>
      <c r="K5" s="25"/>
      <c r="L5" s="25"/>
      <c r="M5" s="25"/>
      <c r="N5" s="25"/>
      <c r="O5" s="25"/>
      <c r="P5" s="25"/>
      <c r="Q5" s="25"/>
      <c r="R5" s="25"/>
      <c r="S5" s="25"/>
      <c r="T5" s="25"/>
      <c r="U5" s="25"/>
      <c r="V5" s="25"/>
      <c r="W5" s="25"/>
      <c r="X5" s="25"/>
      <c r="Y5" s="25"/>
      <c r="Z5" s="291" t="s">
        <v>86</v>
      </c>
      <c r="AA5" s="291"/>
      <c r="AB5" s="291"/>
      <c r="AC5" s="291"/>
      <c r="AD5" s="291"/>
      <c r="AE5" s="291"/>
      <c r="AF5" s="291"/>
      <c r="AG5" s="291"/>
      <c r="AH5" s="291"/>
      <c r="AI5" s="291"/>
      <c r="AJ5" s="290" t="s">
        <v>88</v>
      </c>
      <c r="AK5" s="290"/>
      <c r="AL5" s="290"/>
      <c r="AM5" s="290"/>
      <c r="AN5" s="290"/>
      <c r="AO5" s="290"/>
      <c r="AP5" s="290"/>
      <c r="AQ5" s="290"/>
      <c r="AR5" s="290"/>
      <c r="AS5" s="290"/>
      <c r="AT5" s="290"/>
      <c r="AU5" s="291" t="s">
        <v>87</v>
      </c>
      <c r="AV5" s="291"/>
      <c r="AW5" s="291"/>
      <c r="AX5" s="291"/>
      <c r="AY5" s="291"/>
      <c r="AZ5" s="291"/>
      <c r="BA5" s="291"/>
      <c r="BB5" s="291"/>
      <c r="BC5" s="291"/>
      <c r="BD5" s="291"/>
      <c r="BE5" s="291" t="str">
        <f>IF(AJ5="","？",VLOOKUP(AJ5,DL17:DO22,2,FALSE))</f>
        <v>型式</v>
      </c>
      <c r="BF5" s="291"/>
      <c r="BG5" s="291"/>
      <c r="BH5" s="291"/>
      <c r="BI5" s="291"/>
      <c r="BJ5" s="291"/>
      <c r="BK5" s="291"/>
      <c r="BL5" s="291"/>
      <c r="BM5" s="291" t="s">
        <v>112</v>
      </c>
      <c r="BN5" s="291"/>
      <c r="BO5" s="291"/>
      <c r="CH5" s="4"/>
      <c r="CI5" s="4"/>
      <c r="CJ5" s="4"/>
      <c r="CK5" s="4"/>
    </row>
    <row r="6" spans="5:112" ht="8.15" customHeight="1" x14ac:dyDescent="0.2">
      <c r="E6" s="25"/>
      <c r="F6" s="25"/>
      <c r="G6" s="25"/>
      <c r="H6" s="25"/>
      <c r="I6" s="25"/>
      <c r="J6" s="25"/>
      <c r="K6" s="25"/>
      <c r="L6" s="25"/>
      <c r="M6" s="25"/>
      <c r="N6" s="25"/>
      <c r="O6" s="25"/>
      <c r="P6" s="25"/>
      <c r="Q6" s="25"/>
      <c r="R6" s="25"/>
      <c r="S6" s="25"/>
      <c r="T6" s="25"/>
      <c r="U6" s="25"/>
      <c r="V6" s="25"/>
      <c r="W6" s="25"/>
      <c r="X6" s="25"/>
      <c r="Y6" s="25"/>
      <c r="Z6" s="291"/>
      <c r="AA6" s="291"/>
      <c r="AB6" s="291"/>
      <c r="AC6" s="291"/>
      <c r="AD6" s="291"/>
      <c r="AE6" s="291"/>
      <c r="AF6" s="291"/>
      <c r="AG6" s="291"/>
      <c r="AH6" s="291"/>
      <c r="AI6" s="291"/>
      <c r="AJ6" s="290"/>
      <c r="AK6" s="290"/>
      <c r="AL6" s="290"/>
      <c r="AM6" s="290"/>
      <c r="AN6" s="290"/>
      <c r="AO6" s="290"/>
      <c r="AP6" s="290"/>
      <c r="AQ6" s="290"/>
      <c r="AR6" s="290"/>
      <c r="AS6" s="290"/>
      <c r="AT6" s="290"/>
      <c r="AU6" s="291"/>
      <c r="AV6" s="291"/>
      <c r="AW6" s="291"/>
      <c r="AX6" s="291"/>
      <c r="AY6" s="291"/>
      <c r="AZ6" s="291"/>
      <c r="BA6" s="291"/>
      <c r="BB6" s="291"/>
      <c r="BC6" s="291"/>
      <c r="BD6" s="291"/>
      <c r="BE6" s="291"/>
      <c r="BF6" s="291"/>
      <c r="BG6" s="291"/>
      <c r="BH6" s="291"/>
      <c r="BI6" s="291"/>
      <c r="BJ6" s="291"/>
      <c r="BK6" s="291"/>
      <c r="BL6" s="291"/>
      <c r="BM6" s="291"/>
      <c r="BN6" s="291"/>
      <c r="BO6" s="291"/>
      <c r="CH6" s="4"/>
      <c r="CI6" s="4"/>
      <c r="CJ6" s="4"/>
      <c r="CK6" s="4"/>
    </row>
    <row r="7" spans="5:112" ht="8.15" customHeight="1" x14ac:dyDescent="0.2">
      <c r="E7" s="23"/>
      <c r="F7" s="281" t="s">
        <v>32</v>
      </c>
      <c r="G7" s="281"/>
      <c r="H7" s="281"/>
      <c r="I7" s="281"/>
      <c r="J7" s="281"/>
      <c r="K7" s="281"/>
      <c r="L7" s="281"/>
      <c r="M7" s="281"/>
      <c r="N7" s="281"/>
      <c r="O7" s="281"/>
      <c r="P7" s="270" t="s">
        <v>33</v>
      </c>
      <c r="Q7" s="284"/>
      <c r="R7" s="284"/>
      <c r="S7" s="284"/>
      <c r="T7" s="284"/>
      <c r="U7" s="284"/>
      <c r="V7" s="284"/>
      <c r="W7" s="284"/>
      <c r="X7" s="284"/>
      <c r="Y7" s="284"/>
      <c r="Z7" s="284"/>
      <c r="AA7" s="284"/>
      <c r="AB7" s="284"/>
      <c r="AC7" s="284"/>
      <c r="AD7" s="284"/>
      <c r="AE7" s="284"/>
      <c r="AF7" s="284"/>
      <c r="AG7" s="284"/>
      <c r="AH7" s="284"/>
      <c r="AI7" s="284"/>
      <c r="AJ7" s="284"/>
      <c r="AK7" s="284"/>
      <c r="AL7" s="284"/>
      <c r="AM7" s="284"/>
      <c r="AN7" s="26"/>
      <c r="AO7" s="26"/>
      <c r="AP7" s="26"/>
      <c r="AQ7" s="26"/>
      <c r="AR7" s="26"/>
      <c r="AS7" s="23"/>
      <c r="AT7" s="23"/>
      <c r="AU7" s="23"/>
      <c r="AV7" s="23"/>
      <c r="AW7" s="23"/>
      <c r="AX7" s="23"/>
      <c r="AY7" s="23"/>
      <c r="AZ7" s="23"/>
      <c r="BA7" s="23"/>
      <c r="BB7" s="23"/>
      <c r="BC7" s="23"/>
      <c r="BD7" s="23"/>
      <c r="BE7" s="23"/>
      <c r="BF7" s="23"/>
      <c r="BG7" s="23"/>
      <c r="BH7" s="23"/>
      <c r="BI7" s="23"/>
      <c r="BJ7" s="23"/>
      <c r="BK7" s="23"/>
      <c r="BP7" s="203" t="s">
        <v>166</v>
      </c>
      <c r="BQ7" s="203"/>
      <c r="BR7" s="203"/>
      <c r="BS7" s="203"/>
      <c r="BT7" s="203"/>
      <c r="BU7" s="203"/>
      <c r="BV7" s="203"/>
      <c r="BW7" s="203"/>
      <c r="BX7" s="203"/>
      <c r="BY7" s="203"/>
      <c r="BZ7" s="203"/>
      <c r="CA7" s="203"/>
      <c r="CB7" s="203"/>
      <c r="CC7" s="203"/>
      <c r="CD7" s="203"/>
      <c r="CE7" s="203"/>
      <c r="CF7" s="203"/>
      <c r="CX7" s="3"/>
      <c r="CY7" s="3"/>
    </row>
    <row r="8" spans="5:112" ht="8.15" customHeight="1" x14ac:dyDescent="0.2">
      <c r="E8" s="23"/>
      <c r="F8" s="282"/>
      <c r="G8" s="282"/>
      <c r="H8" s="282"/>
      <c r="I8" s="282"/>
      <c r="J8" s="282"/>
      <c r="K8" s="282"/>
      <c r="L8" s="282"/>
      <c r="M8" s="282"/>
      <c r="N8" s="282"/>
      <c r="O8" s="282"/>
      <c r="P8" s="271"/>
      <c r="Q8" s="285"/>
      <c r="R8" s="285"/>
      <c r="S8" s="285"/>
      <c r="T8" s="285"/>
      <c r="U8" s="285"/>
      <c r="V8" s="285"/>
      <c r="W8" s="285"/>
      <c r="X8" s="285"/>
      <c r="Y8" s="285"/>
      <c r="Z8" s="285"/>
      <c r="AA8" s="285"/>
      <c r="AB8" s="285"/>
      <c r="AC8" s="285"/>
      <c r="AD8" s="285"/>
      <c r="AE8" s="285"/>
      <c r="AF8" s="285"/>
      <c r="AG8" s="285"/>
      <c r="AH8" s="285"/>
      <c r="AI8" s="285"/>
      <c r="AJ8" s="285"/>
      <c r="AK8" s="285"/>
      <c r="AL8" s="285"/>
      <c r="AM8" s="285"/>
      <c r="AN8" s="26"/>
      <c r="AO8" s="26"/>
      <c r="AP8" s="26"/>
      <c r="AQ8" s="26"/>
      <c r="AR8" s="26"/>
      <c r="AS8" s="23"/>
      <c r="AT8" s="23"/>
      <c r="AU8" s="23"/>
      <c r="AV8" s="23"/>
      <c r="AW8" s="23"/>
      <c r="AX8" s="23"/>
      <c r="AY8" s="23"/>
      <c r="AZ8" s="23"/>
      <c r="BA8" s="23"/>
      <c r="BB8" s="23"/>
      <c r="BC8" s="23"/>
      <c r="BD8" s="23"/>
      <c r="BE8" s="23"/>
      <c r="BF8" s="23"/>
      <c r="BG8" s="23"/>
      <c r="BH8" s="23"/>
      <c r="BI8" s="23"/>
      <c r="BJ8" s="23"/>
      <c r="BK8" s="23"/>
      <c r="BP8" s="203"/>
      <c r="BQ8" s="203"/>
      <c r="BR8" s="203"/>
      <c r="BS8" s="203"/>
      <c r="BT8" s="203"/>
      <c r="BU8" s="203"/>
      <c r="BV8" s="203"/>
      <c r="BW8" s="203"/>
      <c r="BX8" s="203"/>
      <c r="BY8" s="203"/>
      <c r="BZ8" s="203"/>
      <c r="CA8" s="203"/>
      <c r="CB8" s="203"/>
      <c r="CC8" s="203"/>
      <c r="CD8" s="203"/>
      <c r="CE8" s="203"/>
      <c r="CF8" s="203"/>
    </row>
    <row r="9" spans="5:112" ht="8.15" customHeight="1" x14ac:dyDescent="0.2">
      <c r="F9" s="267" t="s">
        <v>48</v>
      </c>
      <c r="G9" s="267"/>
      <c r="H9" s="267"/>
      <c r="I9" s="267"/>
      <c r="J9" s="267"/>
      <c r="K9" s="267"/>
      <c r="L9" s="267"/>
      <c r="M9" s="267"/>
      <c r="N9" s="267"/>
      <c r="O9" s="267"/>
      <c r="P9" s="270" t="s">
        <v>33</v>
      </c>
      <c r="Q9" s="279"/>
      <c r="R9" s="280"/>
      <c r="S9" s="280"/>
      <c r="T9" s="280"/>
      <c r="U9" s="280"/>
      <c r="V9" s="280"/>
      <c r="W9" s="280"/>
      <c r="X9" s="280"/>
      <c r="Y9" s="280"/>
      <c r="Z9" s="280"/>
      <c r="AA9" s="280"/>
      <c r="AB9" s="280"/>
      <c r="AC9" s="280"/>
      <c r="AD9" s="280"/>
      <c r="AE9" s="280"/>
      <c r="AF9" s="280"/>
      <c r="AG9" s="280"/>
      <c r="AH9" s="280"/>
      <c r="AI9" s="280"/>
      <c r="AJ9" s="280"/>
      <c r="AK9" s="280"/>
      <c r="AL9" s="280"/>
      <c r="AM9" s="280"/>
      <c r="AN9" s="26"/>
      <c r="AO9" s="26"/>
      <c r="AP9" s="26"/>
      <c r="AQ9" s="108" t="s">
        <v>91</v>
      </c>
      <c r="AR9" s="108"/>
      <c r="AS9" s="108"/>
      <c r="AT9" s="108"/>
      <c r="AU9" s="108"/>
      <c r="AV9" s="108"/>
      <c r="AW9" s="108"/>
      <c r="AX9" s="108"/>
      <c r="AY9" s="108"/>
      <c r="AZ9" s="108"/>
      <c r="BA9" s="108"/>
      <c r="BB9" s="108"/>
      <c r="BC9" s="108"/>
      <c r="BD9" s="276"/>
      <c r="BE9" s="277"/>
      <c r="BF9" s="277"/>
      <c r="BG9" s="277"/>
      <c r="BH9" s="277"/>
      <c r="BI9" s="277"/>
      <c r="BM9" s="27"/>
      <c r="BN9" s="27"/>
      <c r="BO9" s="27"/>
      <c r="BP9" s="27"/>
      <c r="CF9" s="27"/>
    </row>
    <row r="10" spans="5:112" ht="8.15" customHeight="1" x14ac:dyDescent="0.2">
      <c r="F10" s="268"/>
      <c r="G10" s="268"/>
      <c r="H10" s="268"/>
      <c r="I10" s="268"/>
      <c r="J10" s="268"/>
      <c r="K10" s="268"/>
      <c r="L10" s="268"/>
      <c r="M10" s="268"/>
      <c r="N10" s="268"/>
      <c r="O10" s="268"/>
      <c r="P10" s="271"/>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6"/>
      <c r="AO10" s="26"/>
      <c r="AP10" s="26"/>
      <c r="AQ10" s="283"/>
      <c r="AR10" s="283"/>
      <c r="AS10" s="283"/>
      <c r="AT10" s="283"/>
      <c r="AU10" s="283"/>
      <c r="AV10" s="283"/>
      <c r="AW10" s="283"/>
      <c r="AX10" s="283"/>
      <c r="AY10" s="283"/>
      <c r="AZ10" s="283"/>
      <c r="BA10" s="283"/>
      <c r="BB10" s="283"/>
      <c r="BC10" s="283"/>
      <c r="BD10" s="278"/>
      <c r="BE10" s="278"/>
      <c r="BF10" s="278"/>
      <c r="BG10" s="278"/>
      <c r="BH10" s="278"/>
      <c r="BI10" s="278"/>
      <c r="BM10" s="4"/>
      <c r="CH10" s="4"/>
      <c r="CI10" s="4"/>
      <c r="CJ10" s="4"/>
      <c r="CK10" s="4"/>
      <c r="CL10" s="4"/>
      <c r="CM10" s="4"/>
      <c r="CN10" s="4"/>
      <c r="CO10" s="4"/>
      <c r="CP10" s="4"/>
      <c r="CQ10" s="4"/>
      <c r="CR10" s="4"/>
      <c r="CS10" s="4"/>
      <c r="CT10" s="4"/>
      <c r="CU10" s="4"/>
      <c r="CV10" s="4"/>
    </row>
    <row r="11" spans="5:112" ht="8.15" customHeight="1" x14ac:dyDescent="0.2">
      <c r="F11" s="269" t="s">
        <v>49</v>
      </c>
      <c r="G11" s="269"/>
      <c r="H11" s="269"/>
      <c r="I11" s="269"/>
      <c r="J11" s="269"/>
      <c r="K11" s="269"/>
      <c r="L11" s="269"/>
      <c r="M11" s="269"/>
      <c r="N11" s="269"/>
      <c r="O11" s="269"/>
      <c r="P11" s="272" t="s">
        <v>34</v>
      </c>
      <c r="Q11" s="273"/>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Q11" s="61" t="s">
        <v>59</v>
      </c>
      <c r="AR11" s="61"/>
      <c r="AS11" s="61"/>
      <c r="AT11" s="61"/>
      <c r="AU11" s="61"/>
      <c r="AV11" s="61"/>
      <c r="AW11" s="266" t="s">
        <v>131</v>
      </c>
      <c r="AX11" s="266"/>
      <c r="AY11" s="266"/>
      <c r="AZ11" s="286"/>
      <c r="BA11" s="286"/>
      <c r="BB11" s="288" t="s">
        <v>50</v>
      </c>
      <c r="BC11" s="288"/>
      <c r="BD11" s="286"/>
      <c r="BE11" s="286"/>
      <c r="BF11" s="288" t="s">
        <v>51</v>
      </c>
      <c r="BG11" s="288"/>
      <c r="BH11" s="286"/>
      <c r="BI11" s="286"/>
      <c r="BJ11" s="288" t="s">
        <v>52</v>
      </c>
      <c r="BK11" s="288"/>
      <c r="BL11" s="28"/>
      <c r="BQ11" s="203" t="s">
        <v>30</v>
      </c>
      <c r="BR11" s="203"/>
      <c r="BS11" s="203"/>
      <c r="BT11" s="203"/>
      <c r="BU11" s="203"/>
      <c r="BV11" s="203"/>
      <c r="BW11" s="203"/>
      <c r="BX11" s="114"/>
      <c r="BY11" s="114"/>
      <c r="BZ11" s="114"/>
      <c r="CA11" s="114"/>
      <c r="CB11" s="114"/>
      <c r="CC11" s="203" t="s">
        <v>47</v>
      </c>
      <c r="CD11" s="203"/>
      <c r="CE11" s="203"/>
      <c r="CF11" s="22"/>
      <c r="CH11" s="4"/>
      <c r="CI11" s="4"/>
      <c r="CJ11" s="4"/>
      <c r="CK11" s="4"/>
      <c r="CL11" s="4"/>
      <c r="CM11" s="4"/>
      <c r="CN11" s="4"/>
      <c r="CO11" s="4"/>
      <c r="CP11" s="4"/>
      <c r="CQ11" s="4"/>
      <c r="CR11" s="4"/>
      <c r="CS11" s="4"/>
      <c r="CT11" s="4"/>
      <c r="CU11" s="4"/>
      <c r="CV11" s="4"/>
      <c r="CX11" s="3"/>
      <c r="CY11" s="3"/>
      <c r="CZ11" s="3"/>
    </row>
    <row r="12" spans="5:112" ht="8.15" customHeight="1" x14ac:dyDescent="0.2">
      <c r="F12" s="268"/>
      <c r="G12" s="268"/>
      <c r="H12" s="268"/>
      <c r="I12" s="268"/>
      <c r="J12" s="268"/>
      <c r="K12" s="268"/>
      <c r="L12" s="268"/>
      <c r="M12" s="268"/>
      <c r="N12" s="268"/>
      <c r="O12" s="268"/>
      <c r="P12" s="271"/>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Q12" s="67"/>
      <c r="AR12" s="67"/>
      <c r="AS12" s="67"/>
      <c r="AT12" s="67"/>
      <c r="AU12" s="67"/>
      <c r="AV12" s="67"/>
      <c r="AW12" s="205"/>
      <c r="AX12" s="205"/>
      <c r="AY12" s="205"/>
      <c r="AZ12" s="287"/>
      <c r="BA12" s="287"/>
      <c r="BB12" s="289"/>
      <c r="BC12" s="289"/>
      <c r="BD12" s="287"/>
      <c r="BE12" s="287"/>
      <c r="BF12" s="289"/>
      <c r="BG12" s="289"/>
      <c r="BH12" s="287"/>
      <c r="BI12" s="287"/>
      <c r="BJ12" s="289"/>
      <c r="BK12" s="289"/>
      <c r="BL12" s="4"/>
      <c r="BQ12" s="400"/>
      <c r="BR12" s="400"/>
      <c r="BS12" s="400"/>
      <c r="BT12" s="400"/>
      <c r="BU12" s="400"/>
      <c r="BV12" s="400"/>
      <c r="BW12" s="400"/>
      <c r="BX12" s="158"/>
      <c r="BY12" s="158"/>
      <c r="BZ12" s="158"/>
      <c r="CA12" s="158"/>
      <c r="CB12" s="158"/>
      <c r="CC12" s="400"/>
      <c r="CD12" s="400"/>
      <c r="CE12" s="400"/>
      <c r="CF12" s="22"/>
      <c r="CX12" s="3"/>
      <c r="CY12" s="3"/>
      <c r="CZ12" s="3"/>
      <c r="DB12" s="6">
        <v>612</v>
      </c>
      <c r="DC12" s="6" t="s">
        <v>35</v>
      </c>
      <c r="DD12" s="7" t="s">
        <v>43</v>
      </c>
      <c r="DE12" s="6">
        <v>960</v>
      </c>
    </row>
    <row r="13" spans="5:112" ht="8.15" customHeight="1" x14ac:dyDescent="0.2">
      <c r="F13" s="29"/>
      <c r="G13" s="29"/>
      <c r="H13" s="29"/>
      <c r="I13" s="29"/>
      <c r="J13" s="29"/>
      <c r="K13" s="29"/>
      <c r="L13" s="29"/>
      <c r="M13" s="29"/>
      <c r="N13" s="29"/>
      <c r="O13" s="29"/>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Q13" s="22"/>
      <c r="AR13" s="22"/>
      <c r="AS13" s="22"/>
      <c r="AT13" s="22"/>
      <c r="AU13" s="22"/>
      <c r="AV13" s="22"/>
      <c r="AW13" s="22"/>
      <c r="AX13" s="22"/>
      <c r="AY13" s="22"/>
      <c r="AZ13" s="22"/>
      <c r="BA13" s="22"/>
      <c r="BB13" s="22"/>
      <c r="BC13" s="22"/>
      <c r="BD13" s="22"/>
      <c r="BE13" s="22"/>
      <c r="BF13" s="22"/>
      <c r="BG13" s="22"/>
      <c r="BH13" s="22"/>
      <c r="BI13" s="22"/>
      <c r="BJ13" s="22"/>
      <c r="BK13" s="28"/>
      <c r="BL13" s="4"/>
      <c r="BM13" s="22"/>
      <c r="BN13" s="22"/>
      <c r="BO13" s="22"/>
      <c r="BP13" s="22"/>
      <c r="BQ13" s="22"/>
      <c r="BR13" s="22"/>
      <c r="BS13" s="22"/>
      <c r="BT13" s="22"/>
      <c r="BU13" s="23"/>
      <c r="BV13" s="23"/>
      <c r="BW13" s="23"/>
      <c r="BX13" s="23"/>
      <c r="BY13" s="23"/>
      <c r="BZ13" s="22"/>
      <c r="CA13" s="22"/>
      <c r="CB13" s="22"/>
      <c r="CC13" s="22"/>
      <c r="CD13" s="22"/>
      <c r="CE13" s="22"/>
      <c r="CF13" s="22"/>
      <c r="DB13" s="6">
        <v>104</v>
      </c>
      <c r="DC13" s="6"/>
      <c r="DD13" s="7" t="s">
        <v>44</v>
      </c>
      <c r="DE13" s="8">
        <v>1520</v>
      </c>
      <c r="DH13" s="6"/>
    </row>
    <row r="14" spans="5:112" ht="8.15" customHeight="1" x14ac:dyDescent="0.2">
      <c r="BG14" s="4"/>
      <c r="BH14" s="4"/>
      <c r="BI14" s="4"/>
      <c r="BJ14" s="4"/>
      <c r="BK14" s="4"/>
      <c r="BL14" s="4"/>
      <c r="DB14" s="6">
        <v>204</v>
      </c>
      <c r="DC14" s="6"/>
      <c r="DD14" s="7" t="s">
        <v>45</v>
      </c>
      <c r="DE14" s="8">
        <v>3030</v>
      </c>
      <c r="DH14" s="7" t="s">
        <v>108</v>
      </c>
    </row>
    <row r="15" spans="5:112" ht="8.15" customHeight="1" x14ac:dyDescent="0.2">
      <c r="E15" s="60" t="s">
        <v>0</v>
      </c>
      <c r="F15" s="61"/>
      <c r="G15" s="61"/>
      <c r="H15" s="61"/>
      <c r="I15" s="61"/>
      <c r="J15" s="61"/>
      <c r="K15" s="61"/>
      <c r="L15" s="62"/>
      <c r="M15" s="69" t="s">
        <v>1</v>
      </c>
      <c r="N15" s="70"/>
      <c r="O15" s="70"/>
      <c r="P15" s="70"/>
      <c r="Q15" s="70"/>
      <c r="R15" s="70"/>
      <c r="S15" s="70"/>
      <c r="T15" s="70"/>
      <c r="U15" s="70"/>
      <c r="V15" s="70"/>
      <c r="W15" s="71"/>
      <c r="X15" s="69" t="s">
        <v>4</v>
      </c>
      <c r="Y15" s="70"/>
      <c r="Z15" s="70"/>
      <c r="AA15" s="70"/>
      <c r="AB15" s="70"/>
      <c r="AC15" s="70"/>
      <c r="AD15" s="70"/>
      <c r="AE15" s="70"/>
      <c r="AF15" s="70"/>
      <c r="AG15" s="70"/>
      <c r="AH15" s="70"/>
      <c r="AI15" s="70"/>
      <c r="AJ15" s="71"/>
      <c r="AK15" s="69" t="s">
        <v>3</v>
      </c>
      <c r="AL15" s="70"/>
      <c r="AM15" s="70"/>
      <c r="AN15" s="70"/>
      <c r="AO15" s="70"/>
      <c r="AP15" s="70"/>
      <c r="AQ15" s="70"/>
      <c r="AR15" s="70"/>
      <c r="AS15" s="70"/>
      <c r="AT15" s="70"/>
      <c r="AU15" s="70"/>
      <c r="AV15" s="70"/>
      <c r="AW15" s="70"/>
      <c r="AX15" s="70"/>
      <c r="AY15" s="70"/>
      <c r="AZ15" s="70"/>
      <c r="BA15" s="70"/>
      <c r="BB15" s="70"/>
      <c r="BC15" s="70"/>
      <c r="BD15" s="70"/>
      <c r="BE15" s="70"/>
      <c r="BF15" s="71"/>
      <c r="BG15" s="69" t="s">
        <v>5</v>
      </c>
      <c r="BH15" s="70"/>
      <c r="BI15" s="70"/>
      <c r="BJ15" s="70"/>
      <c r="BK15" s="70"/>
      <c r="BL15" s="70"/>
      <c r="BM15" s="70"/>
      <c r="BN15" s="70"/>
      <c r="BO15" s="70"/>
      <c r="BP15" s="70"/>
      <c r="BQ15" s="70"/>
      <c r="BR15" s="70"/>
      <c r="BS15" s="70"/>
      <c r="BT15" s="71"/>
      <c r="BU15" s="69" t="s">
        <v>6</v>
      </c>
      <c r="BV15" s="70"/>
      <c r="BW15" s="70"/>
      <c r="BX15" s="70"/>
      <c r="BY15" s="70"/>
      <c r="BZ15" s="70"/>
      <c r="CA15" s="70"/>
      <c r="CB15" s="70"/>
      <c r="CC15" s="70"/>
      <c r="CD15" s="70"/>
      <c r="CE15" s="70"/>
      <c r="CF15" s="71"/>
      <c r="DB15" s="6">
        <v>304</v>
      </c>
      <c r="DC15" s="6"/>
      <c r="DD15" s="7" t="s">
        <v>46</v>
      </c>
      <c r="DE15" s="8">
        <v>3970</v>
      </c>
    </row>
    <row r="16" spans="5:112" ht="8.15" customHeight="1" x14ac:dyDescent="0.2">
      <c r="E16" s="63"/>
      <c r="F16" s="64"/>
      <c r="G16" s="64"/>
      <c r="H16" s="64"/>
      <c r="I16" s="64"/>
      <c r="J16" s="64"/>
      <c r="K16" s="64"/>
      <c r="L16" s="65"/>
      <c r="M16" s="72"/>
      <c r="N16" s="73"/>
      <c r="O16" s="73"/>
      <c r="P16" s="73"/>
      <c r="Q16" s="73"/>
      <c r="R16" s="73"/>
      <c r="S16" s="73"/>
      <c r="T16" s="73"/>
      <c r="U16" s="73"/>
      <c r="V16" s="73"/>
      <c r="W16" s="74"/>
      <c r="X16" s="72"/>
      <c r="Y16" s="73"/>
      <c r="Z16" s="73"/>
      <c r="AA16" s="73"/>
      <c r="AB16" s="73"/>
      <c r="AC16" s="73"/>
      <c r="AD16" s="73"/>
      <c r="AE16" s="73"/>
      <c r="AF16" s="73"/>
      <c r="AG16" s="73"/>
      <c r="AH16" s="73"/>
      <c r="AI16" s="73"/>
      <c r="AJ16" s="74"/>
      <c r="AK16" s="72"/>
      <c r="AL16" s="73"/>
      <c r="AM16" s="73"/>
      <c r="AN16" s="73"/>
      <c r="AO16" s="73"/>
      <c r="AP16" s="73"/>
      <c r="AQ16" s="73"/>
      <c r="AR16" s="73"/>
      <c r="AS16" s="73"/>
      <c r="AT16" s="73"/>
      <c r="AU16" s="73"/>
      <c r="AV16" s="73"/>
      <c r="AW16" s="73"/>
      <c r="AX16" s="73"/>
      <c r="AY16" s="73"/>
      <c r="AZ16" s="73"/>
      <c r="BA16" s="73"/>
      <c r="BB16" s="73"/>
      <c r="BC16" s="73"/>
      <c r="BD16" s="73"/>
      <c r="BE16" s="73"/>
      <c r="BF16" s="74"/>
      <c r="BG16" s="72"/>
      <c r="BH16" s="73"/>
      <c r="BI16" s="73"/>
      <c r="BJ16" s="73"/>
      <c r="BK16" s="73"/>
      <c r="BL16" s="73"/>
      <c r="BM16" s="73"/>
      <c r="BN16" s="73"/>
      <c r="BO16" s="73"/>
      <c r="BP16" s="73"/>
      <c r="BQ16" s="73"/>
      <c r="BR16" s="73"/>
      <c r="BS16" s="73"/>
      <c r="BT16" s="74"/>
      <c r="BU16" s="75"/>
      <c r="BV16" s="76"/>
      <c r="BW16" s="76"/>
      <c r="BX16" s="76"/>
      <c r="BY16" s="76"/>
      <c r="BZ16" s="76"/>
      <c r="CA16" s="76"/>
      <c r="CB16" s="76"/>
      <c r="CC16" s="76"/>
      <c r="CD16" s="76"/>
      <c r="CE16" s="76"/>
      <c r="CF16" s="77"/>
      <c r="DB16" s="6">
        <v>404</v>
      </c>
      <c r="DC16" s="6"/>
      <c r="DD16" s="6"/>
      <c r="DE16" s="6"/>
    </row>
    <row r="17" spans="5:120" ht="8.15" customHeight="1" x14ac:dyDescent="0.2">
      <c r="E17" s="63"/>
      <c r="F17" s="64"/>
      <c r="G17" s="64"/>
      <c r="H17" s="64"/>
      <c r="I17" s="64"/>
      <c r="J17" s="64"/>
      <c r="K17" s="64"/>
      <c r="L17" s="65"/>
      <c r="M17" s="72"/>
      <c r="N17" s="73"/>
      <c r="O17" s="73"/>
      <c r="P17" s="73"/>
      <c r="Q17" s="73"/>
      <c r="R17" s="73"/>
      <c r="S17" s="73"/>
      <c r="T17" s="73"/>
      <c r="U17" s="73"/>
      <c r="V17" s="73"/>
      <c r="W17" s="74"/>
      <c r="X17" s="72"/>
      <c r="Y17" s="73"/>
      <c r="Z17" s="73"/>
      <c r="AA17" s="73"/>
      <c r="AB17" s="73"/>
      <c r="AC17" s="73"/>
      <c r="AD17" s="73"/>
      <c r="AE17" s="73"/>
      <c r="AF17" s="73"/>
      <c r="AG17" s="73"/>
      <c r="AH17" s="73"/>
      <c r="AI17" s="73"/>
      <c r="AJ17" s="74"/>
      <c r="AK17" s="72"/>
      <c r="AL17" s="73"/>
      <c r="AM17" s="73"/>
      <c r="AN17" s="73"/>
      <c r="AO17" s="73"/>
      <c r="AP17" s="73"/>
      <c r="AQ17" s="73"/>
      <c r="AR17" s="73"/>
      <c r="AS17" s="73"/>
      <c r="AT17" s="73"/>
      <c r="AU17" s="73"/>
      <c r="AV17" s="73"/>
      <c r="AW17" s="73"/>
      <c r="AX17" s="73"/>
      <c r="AY17" s="73"/>
      <c r="AZ17" s="73"/>
      <c r="BA17" s="73"/>
      <c r="BB17" s="73"/>
      <c r="BC17" s="73"/>
      <c r="BD17" s="73"/>
      <c r="BE17" s="73"/>
      <c r="BF17" s="74"/>
      <c r="BG17" s="72"/>
      <c r="BH17" s="73"/>
      <c r="BI17" s="73"/>
      <c r="BJ17" s="73"/>
      <c r="BK17" s="73"/>
      <c r="BL17" s="73"/>
      <c r="BM17" s="73"/>
      <c r="BN17" s="73"/>
      <c r="BO17" s="73"/>
      <c r="BP17" s="73"/>
      <c r="BQ17" s="73"/>
      <c r="BR17" s="73"/>
      <c r="BS17" s="73"/>
      <c r="BT17" s="74"/>
      <c r="BU17" s="364" t="s">
        <v>16</v>
      </c>
      <c r="BV17" s="365"/>
      <c r="BW17" s="365"/>
      <c r="BX17" s="366"/>
      <c r="BY17" s="373" t="s">
        <v>102</v>
      </c>
      <c r="BZ17" s="374"/>
      <c r="CA17" s="374"/>
      <c r="CB17" s="375"/>
      <c r="CC17" s="365" t="s">
        <v>17</v>
      </c>
      <c r="CD17" s="365"/>
      <c r="CE17" s="365"/>
      <c r="CF17" s="382"/>
      <c r="DB17" s="6">
        <v>512</v>
      </c>
      <c r="DC17" s="6"/>
      <c r="DD17" s="6"/>
      <c r="DE17" s="6"/>
      <c r="DG17" s="7" t="s">
        <v>54</v>
      </c>
      <c r="DH17" s="6"/>
      <c r="DI17" s="6"/>
      <c r="DJ17" s="6"/>
      <c r="DL17" s="7" t="s">
        <v>88</v>
      </c>
      <c r="DM17" s="7" t="s">
        <v>113</v>
      </c>
      <c r="DN17" s="9" t="s">
        <v>89</v>
      </c>
      <c r="DO17" s="6"/>
    </row>
    <row r="18" spans="5:120" ht="8.15" customHeight="1" x14ac:dyDescent="0.2">
      <c r="E18" s="63"/>
      <c r="F18" s="64"/>
      <c r="G18" s="64"/>
      <c r="H18" s="64"/>
      <c r="I18" s="64"/>
      <c r="J18" s="64"/>
      <c r="K18" s="64"/>
      <c r="L18" s="65"/>
      <c r="M18" s="72"/>
      <c r="N18" s="73"/>
      <c r="O18" s="73"/>
      <c r="P18" s="73"/>
      <c r="Q18" s="73"/>
      <c r="R18" s="73"/>
      <c r="S18" s="73"/>
      <c r="T18" s="73"/>
      <c r="U18" s="73"/>
      <c r="V18" s="73"/>
      <c r="W18" s="74"/>
      <c r="X18" s="72"/>
      <c r="Y18" s="73"/>
      <c r="Z18" s="73"/>
      <c r="AA18" s="73"/>
      <c r="AB18" s="73"/>
      <c r="AC18" s="73"/>
      <c r="AD18" s="73"/>
      <c r="AE18" s="73"/>
      <c r="AF18" s="73"/>
      <c r="AG18" s="73"/>
      <c r="AH18" s="73"/>
      <c r="AI18" s="73"/>
      <c r="AJ18" s="74"/>
      <c r="AK18" s="72"/>
      <c r="AL18" s="73"/>
      <c r="AM18" s="73"/>
      <c r="AN18" s="73"/>
      <c r="AO18" s="73"/>
      <c r="AP18" s="73"/>
      <c r="AQ18" s="73"/>
      <c r="AR18" s="73"/>
      <c r="AS18" s="73"/>
      <c r="AT18" s="73"/>
      <c r="AU18" s="73"/>
      <c r="AV18" s="73"/>
      <c r="AW18" s="73"/>
      <c r="AX18" s="73"/>
      <c r="AY18" s="73"/>
      <c r="AZ18" s="73"/>
      <c r="BA18" s="73"/>
      <c r="BB18" s="73"/>
      <c r="BC18" s="73"/>
      <c r="BD18" s="73"/>
      <c r="BE18" s="73"/>
      <c r="BF18" s="74"/>
      <c r="BG18" s="72"/>
      <c r="BH18" s="73"/>
      <c r="BI18" s="73"/>
      <c r="BJ18" s="73"/>
      <c r="BK18" s="73"/>
      <c r="BL18" s="73"/>
      <c r="BM18" s="73"/>
      <c r="BN18" s="73"/>
      <c r="BO18" s="73"/>
      <c r="BP18" s="73"/>
      <c r="BQ18" s="73"/>
      <c r="BR18" s="73"/>
      <c r="BS18" s="73"/>
      <c r="BT18" s="74"/>
      <c r="BU18" s="367"/>
      <c r="BV18" s="368"/>
      <c r="BW18" s="368"/>
      <c r="BX18" s="369"/>
      <c r="BY18" s="376"/>
      <c r="BZ18" s="377"/>
      <c r="CA18" s="377"/>
      <c r="CB18" s="378"/>
      <c r="CC18" s="368"/>
      <c r="CD18" s="368"/>
      <c r="CE18" s="368"/>
      <c r="CF18" s="383"/>
      <c r="DB18" s="10">
        <v>622</v>
      </c>
      <c r="DC18" s="6"/>
      <c r="DD18" s="6"/>
      <c r="DE18" s="6"/>
      <c r="DG18" s="7" t="s">
        <v>55</v>
      </c>
      <c r="DH18" s="6">
        <v>1</v>
      </c>
      <c r="DI18" s="6">
        <v>1</v>
      </c>
      <c r="DJ18" s="6">
        <v>1</v>
      </c>
      <c r="DL18" s="7" t="s">
        <v>90</v>
      </c>
      <c r="DM18" s="7" t="s">
        <v>77</v>
      </c>
      <c r="DN18" s="9" t="s">
        <v>84</v>
      </c>
      <c r="DO18" s="6" t="e">
        <f>VLOOKUP(BD9,DD12:DE15,2,FALSE)</f>
        <v>#N/A</v>
      </c>
      <c r="DP18"/>
    </row>
    <row r="19" spans="5:120" ht="8.15" customHeight="1" x14ac:dyDescent="0.2">
      <c r="E19" s="66"/>
      <c r="F19" s="67"/>
      <c r="G19" s="67"/>
      <c r="H19" s="67"/>
      <c r="I19" s="67"/>
      <c r="J19" s="67"/>
      <c r="K19" s="67"/>
      <c r="L19" s="68"/>
      <c r="M19" s="75"/>
      <c r="N19" s="76"/>
      <c r="O19" s="76"/>
      <c r="P19" s="76"/>
      <c r="Q19" s="76"/>
      <c r="R19" s="76"/>
      <c r="S19" s="76"/>
      <c r="T19" s="76"/>
      <c r="U19" s="76"/>
      <c r="V19" s="76"/>
      <c r="W19" s="77"/>
      <c r="X19" s="75"/>
      <c r="Y19" s="76"/>
      <c r="Z19" s="76"/>
      <c r="AA19" s="76"/>
      <c r="AB19" s="76"/>
      <c r="AC19" s="76"/>
      <c r="AD19" s="76"/>
      <c r="AE19" s="76"/>
      <c r="AF19" s="76"/>
      <c r="AG19" s="76"/>
      <c r="AH19" s="76"/>
      <c r="AI19" s="76"/>
      <c r="AJ19" s="77"/>
      <c r="AK19" s="75"/>
      <c r="AL19" s="76"/>
      <c r="AM19" s="76"/>
      <c r="AN19" s="76"/>
      <c r="AO19" s="76"/>
      <c r="AP19" s="76"/>
      <c r="AQ19" s="76"/>
      <c r="AR19" s="76"/>
      <c r="AS19" s="76"/>
      <c r="AT19" s="76"/>
      <c r="AU19" s="76"/>
      <c r="AV19" s="76"/>
      <c r="AW19" s="76"/>
      <c r="AX19" s="76"/>
      <c r="AY19" s="76"/>
      <c r="AZ19" s="76"/>
      <c r="BA19" s="76"/>
      <c r="BB19" s="76"/>
      <c r="BC19" s="76"/>
      <c r="BD19" s="76"/>
      <c r="BE19" s="76"/>
      <c r="BF19" s="77"/>
      <c r="BG19" s="75"/>
      <c r="BH19" s="76"/>
      <c r="BI19" s="76"/>
      <c r="BJ19" s="76"/>
      <c r="BK19" s="76"/>
      <c r="BL19" s="76"/>
      <c r="BM19" s="76"/>
      <c r="BN19" s="76"/>
      <c r="BO19" s="76"/>
      <c r="BP19" s="76"/>
      <c r="BQ19" s="76"/>
      <c r="BR19" s="76"/>
      <c r="BS19" s="76"/>
      <c r="BT19" s="77"/>
      <c r="BU19" s="370"/>
      <c r="BV19" s="371"/>
      <c r="BW19" s="371"/>
      <c r="BX19" s="372"/>
      <c r="BY19" s="379"/>
      <c r="BZ19" s="380"/>
      <c r="CA19" s="380"/>
      <c r="CB19" s="381"/>
      <c r="CC19" s="371"/>
      <c r="CD19" s="371"/>
      <c r="CE19" s="371"/>
      <c r="CF19" s="384"/>
      <c r="DG19" s="7" t="s">
        <v>56</v>
      </c>
      <c r="DH19" s="6">
        <v>2</v>
      </c>
      <c r="DI19" s="6">
        <v>2</v>
      </c>
      <c r="DJ19" s="6">
        <v>2</v>
      </c>
      <c r="DL19" s="7" t="s">
        <v>78</v>
      </c>
      <c r="DM19" s="7" t="s">
        <v>79</v>
      </c>
      <c r="DN19" s="9" t="s">
        <v>84</v>
      </c>
      <c r="DO19" s="6" t="e">
        <f>VLOOKUP(BD9,DD12:DE15,2,FALSE)</f>
        <v>#N/A</v>
      </c>
    </row>
    <row r="20" spans="5:120" ht="8.15" customHeight="1" x14ac:dyDescent="0.2">
      <c r="E20" s="207" t="s">
        <v>36</v>
      </c>
      <c r="F20" s="208"/>
      <c r="G20" s="93" t="s">
        <v>168</v>
      </c>
      <c r="H20" s="94"/>
      <c r="I20" s="94"/>
      <c r="J20" s="94"/>
      <c r="K20" s="94"/>
      <c r="L20" s="95"/>
      <c r="M20" s="293" t="s">
        <v>7</v>
      </c>
      <c r="N20" s="294"/>
      <c r="O20" s="294"/>
      <c r="P20" s="294"/>
      <c r="Q20" s="294"/>
      <c r="R20" s="294"/>
      <c r="S20" s="294"/>
      <c r="T20" s="294"/>
      <c r="U20" s="294"/>
      <c r="V20" s="294"/>
      <c r="W20" s="294"/>
      <c r="X20" s="293" t="s">
        <v>8</v>
      </c>
      <c r="Y20" s="294"/>
      <c r="Z20" s="294"/>
      <c r="AA20" s="294"/>
      <c r="AB20" s="294"/>
      <c r="AC20" s="294"/>
      <c r="AD20" s="294"/>
      <c r="AE20" s="294"/>
      <c r="AF20" s="294"/>
      <c r="AG20" s="294"/>
      <c r="AH20" s="294"/>
      <c r="AI20" s="294"/>
      <c r="AJ20" s="294"/>
      <c r="AK20" s="193" t="s">
        <v>18</v>
      </c>
      <c r="AL20" s="194"/>
      <c r="AM20" s="194"/>
      <c r="AN20" s="194"/>
      <c r="AO20" s="194"/>
      <c r="AP20" s="194"/>
      <c r="AQ20" s="194"/>
      <c r="AR20" s="194"/>
      <c r="AS20" s="194"/>
      <c r="AT20" s="194"/>
      <c r="AU20" s="194"/>
      <c r="AV20" s="194"/>
      <c r="AW20" s="194"/>
      <c r="AX20" s="194"/>
      <c r="AY20" s="194"/>
      <c r="AZ20" s="194"/>
      <c r="BA20" s="194"/>
      <c r="BB20" s="194"/>
      <c r="BC20" s="311"/>
      <c r="BD20" s="311"/>
      <c r="BE20" s="311"/>
      <c r="BF20" s="312"/>
      <c r="BG20" s="311"/>
      <c r="BH20" s="311"/>
      <c r="BI20" s="311"/>
      <c r="BJ20" s="311"/>
      <c r="BK20" s="311"/>
      <c r="BL20" s="311"/>
      <c r="BM20" s="311"/>
      <c r="BN20" s="311"/>
      <c r="BO20" s="311"/>
      <c r="BP20" s="311"/>
      <c r="BQ20" s="311"/>
      <c r="BR20" s="311"/>
      <c r="BS20" s="311"/>
      <c r="BT20" s="311"/>
      <c r="BU20" s="316"/>
      <c r="BV20" s="112"/>
      <c r="BW20" s="112"/>
      <c r="BX20" s="112"/>
      <c r="BY20" s="308" t="s">
        <v>109</v>
      </c>
      <c r="BZ20" s="309"/>
      <c r="CA20" s="309"/>
      <c r="CB20" s="310"/>
      <c r="CC20" s="112"/>
      <c r="CD20" s="112"/>
      <c r="CE20" s="112"/>
      <c r="CF20" s="113"/>
      <c r="CG20" s="111" t="s">
        <v>40</v>
      </c>
      <c r="CH20" s="111"/>
      <c r="CI20" s="111"/>
      <c r="CJ20" s="111"/>
      <c r="CK20" s="111"/>
      <c r="CL20" s="111"/>
      <c r="CM20" s="111"/>
      <c r="CN20" s="111"/>
      <c r="CO20" s="111"/>
      <c r="CP20" s="111"/>
      <c r="CQ20" s="111"/>
      <c r="CR20" s="111"/>
      <c r="CS20" s="111"/>
      <c r="CT20" s="111"/>
      <c r="CU20" s="111"/>
      <c r="CV20" s="111"/>
      <c r="DG20" s="7" t="s">
        <v>131</v>
      </c>
      <c r="DH20" s="6">
        <v>3</v>
      </c>
      <c r="DI20" s="6">
        <v>3</v>
      </c>
      <c r="DJ20" s="6">
        <v>3</v>
      </c>
      <c r="DL20" s="7" t="s">
        <v>80</v>
      </c>
      <c r="DM20" s="7" t="s">
        <v>81</v>
      </c>
      <c r="DN20" s="9" t="s">
        <v>84</v>
      </c>
      <c r="DO20" s="6" t="e">
        <f>VLOOKUP(BD9,DD12:DE15,2,FALSE)</f>
        <v>#N/A</v>
      </c>
    </row>
    <row r="21" spans="5:120" ht="8.15" customHeight="1" x14ac:dyDescent="0.2">
      <c r="E21" s="209"/>
      <c r="F21" s="210"/>
      <c r="G21" s="96"/>
      <c r="H21" s="97"/>
      <c r="I21" s="97"/>
      <c r="J21" s="97"/>
      <c r="K21" s="97"/>
      <c r="L21" s="98"/>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199"/>
      <c r="AL21" s="200"/>
      <c r="AM21" s="200"/>
      <c r="AN21" s="200"/>
      <c r="AO21" s="200"/>
      <c r="AP21" s="200"/>
      <c r="AQ21" s="200"/>
      <c r="AR21" s="200"/>
      <c r="AS21" s="200"/>
      <c r="AT21" s="200"/>
      <c r="AU21" s="200"/>
      <c r="AV21" s="200"/>
      <c r="AW21" s="200"/>
      <c r="AX21" s="200"/>
      <c r="AY21" s="200"/>
      <c r="AZ21" s="200"/>
      <c r="BA21" s="200"/>
      <c r="BB21" s="200"/>
      <c r="BC21" s="313"/>
      <c r="BD21" s="313"/>
      <c r="BE21" s="313"/>
      <c r="BF21" s="314"/>
      <c r="BG21" s="313"/>
      <c r="BH21" s="313"/>
      <c r="BI21" s="313"/>
      <c r="BJ21" s="313"/>
      <c r="BK21" s="313"/>
      <c r="BL21" s="313"/>
      <c r="BM21" s="313"/>
      <c r="BN21" s="313"/>
      <c r="BO21" s="313"/>
      <c r="BP21" s="313"/>
      <c r="BQ21" s="313"/>
      <c r="BR21" s="313"/>
      <c r="BS21" s="313"/>
      <c r="BT21" s="313"/>
      <c r="BU21" s="315"/>
      <c r="BV21" s="116"/>
      <c r="BW21" s="116"/>
      <c r="BX21" s="116"/>
      <c r="BY21" s="133"/>
      <c r="BZ21" s="91"/>
      <c r="CA21" s="91"/>
      <c r="CB21" s="134"/>
      <c r="CC21" s="116"/>
      <c r="CD21" s="116"/>
      <c r="CE21" s="116"/>
      <c r="CF21" s="117"/>
      <c r="CG21" s="111"/>
      <c r="CH21" s="111"/>
      <c r="CI21" s="111"/>
      <c r="CJ21" s="111"/>
      <c r="CK21" s="111"/>
      <c r="CL21" s="111"/>
      <c r="CM21" s="111"/>
      <c r="CN21" s="111"/>
      <c r="CO21" s="111"/>
      <c r="CP21" s="111"/>
      <c r="CQ21" s="111"/>
      <c r="CR21" s="111"/>
      <c r="CS21" s="111"/>
      <c r="CT21" s="111"/>
      <c r="CU21" s="111"/>
      <c r="CV21" s="111"/>
      <c r="DG21" s="6"/>
      <c r="DH21" s="6">
        <v>4</v>
      </c>
      <c r="DI21" s="6">
        <v>4</v>
      </c>
      <c r="DJ21" s="6">
        <v>4</v>
      </c>
      <c r="DL21" s="7" t="s">
        <v>82</v>
      </c>
      <c r="DM21" s="7" t="s">
        <v>83</v>
      </c>
      <c r="DN21" s="9" t="s">
        <v>132</v>
      </c>
      <c r="DO21" s="6" t="e">
        <f>VLOOKUP(BD9,DD22:DE25,2,FALSE)</f>
        <v>#N/A</v>
      </c>
    </row>
    <row r="22" spans="5:120" ht="8.15" customHeight="1" x14ac:dyDescent="0.2">
      <c r="E22" s="209"/>
      <c r="F22" s="210"/>
      <c r="G22" s="96"/>
      <c r="H22" s="97"/>
      <c r="I22" s="97"/>
      <c r="J22" s="97"/>
      <c r="K22" s="97"/>
      <c r="L22" s="98"/>
      <c r="M22" s="105" t="s">
        <v>96</v>
      </c>
      <c r="N22" s="106"/>
      <c r="O22" s="106"/>
      <c r="P22" s="106"/>
      <c r="Q22" s="106"/>
      <c r="R22" s="106"/>
      <c r="S22" s="106"/>
      <c r="T22" s="106"/>
      <c r="U22" s="106"/>
      <c r="V22" s="106"/>
      <c r="W22" s="107"/>
      <c r="X22" s="105" t="s">
        <v>98</v>
      </c>
      <c r="Y22" s="106"/>
      <c r="Z22" s="106"/>
      <c r="AA22" s="106"/>
      <c r="AB22" s="106"/>
      <c r="AC22" s="106"/>
      <c r="AD22" s="106"/>
      <c r="AE22" s="106"/>
      <c r="AF22" s="106"/>
      <c r="AG22" s="106"/>
      <c r="AH22" s="106"/>
      <c r="AI22" s="106"/>
      <c r="AJ22" s="107"/>
      <c r="AK22" s="105" t="s">
        <v>99</v>
      </c>
      <c r="AL22" s="106"/>
      <c r="AM22" s="106"/>
      <c r="AN22" s="106"/>
      <c r="AO22" s="106"/>
      <c r="AP22" s="106"/>
      <c r="AQ22" s="106"/>
      <c r="AR22" s="106"/>
      <c r="AS22" s="106"/>
      <c r="AT22" s="106"/>
      <c r="AU22" s="106"/>
      <c r="AV22" s="106"/>
      <c r="AW22" s="106"/>
      <c r="AX22" s="106"/>
      <c r="AY22" s="106"/>
      <c r="AZ22" s="106"/>
      <c r="BA22" s="106"/>
      <c r="BB22" s="106"/>
      <c r="BC22" s="106"/>
      <c r="BD22" s="106"/>
      <c r="BE22" s="106"/>
      <c r="BF22" s="107"/>
      <c r="BG22" s="127"/>
      <c r="BH22" s="87"/>
      <c r="BI22" s="87"/>
      <c r="BJ22" s="87"/>
      <c r="BK22" s="87"/>
      <c r="BL22" s="87"/>
      <c r="BM22" s="87"/>
      <c r="BN22" s="87"/>
      <c r="BO22" s="87"/>
      <c r="BP22" s="87"/>
      <c r="BQ22" s="87"/>
      <c r="BR22" s="87"/>
      <c r="BS22" s="87"/>
      <c r="BT22" s="88"/>
      <c r="BU22" s="152"/>
      <c r="BV22" s="153"/>
      <c r="BW22" s="153"/>
      <c r="BX22" s="154"/>
      <c r="BY22" s="131" t="s">
        <v>109</v>
      </c>
      <c r="BZ22" s="87"/>
      <c r="CA22" s="87"/>
      <c r="CB22" s="128"/>
      <c r="CC22" s="153"/>
      <c r="CD22" s="153"/>
      <c r="CE22" s="153"/>
      <c r="CF22" s="186"/>
      <c r="CG22" s="78" t="s">
        <v>40</v>
      </c>
      <c r="CH22" s="79"/>
      <c r="CI22" s="79"/>
      <c r="CJ22" s="79"/>
      <c r="CK22" s="79"/>
      <c r="CL22" s="79"/>
      <c r="CM22" s="79"/>
      <c r="CN22" s="79"/>
      <c r="CO22" s="79"/>
      <c r="CP22" s="79"/>
      <c r="CQ22" s="79"/>
      <c r="CR22" s="79"/>
      <c r="CS22" s="79"/>
      <c r="CT22" s="79"/>
      <c r="CU22" s="79"/>
      <c r="CV22" s="80"/>
      <c r="DB22" s="10">
        <v>622</v>
      </c>
      <c r="DC22" s="6" t="s">
        <v>35</v>
      </c>
      <c r="DD22" s="7" t="s">
        <v>43</v>
      </c>
      <c r="DE22" s="6">
        <v>920</v>
      </c>
      <c r="DG22" s="6"/>
      <c r="DH22" s="6">
        <v>5</v>
      </c>
      <c r="DI22" s="6">
        <v>5</v>
      </c>
      <c r="DJ22" s="6">
        <v>5</v>
      </c>
      <c r="DL22" s="7" t="s">
        <v>100</v>
      </c>
      <c r="DM22" s="7" t="s">
        <v>101</v>
      </c>
      <c r="DN22" s="11" t="s">
        <v>84</v>
      </c>
      <c r="DO22" s="12" t="e">
        <f>VLOOKUP(BD9,DD32:DE35,2,FALSE)</f>
        <v>#N/A</v>
      </c>
      <c r="DP22"/>
    </row>
    <row r="23" spans="5:120" ht="8.15" customHeight="1" x14ac:dyDescent="0.2">
      <c r="E23" s="209"/>
      <c r="F23" s="210"/>
      <c r="G23" s="96"/>
      <c r="H23" s="97"/>
      <c r="I23" s="97"/>
      <c r="J23" s="97"/>
      <c r="K23" s="97"/>
      <c r="L23" s="98"/>
      <c r="M23" s="96"/>
      <c r="N23" s="97"/>
      <c r="O23" s="97"/>
      <c r="P23" s="97"/>
      <c r="Q23" s="97"/>
      <c r="R23" s="97"/>
      <c r="S23" s="97"/>
      <c r="T23" s="97"/>
      <c r="U23" s="97"/>
      <c r="V23" s="97"/>
      <c r="W23" s="98"/>
      <c r="X23" s="96"/>
      <c r="Y23" s="97"/>
      <c r="Z23" s="97"/>
      <c r="AA23" s="97"/>
      <c r="AB23" s="97"/>
      <c r="AC23" s="97"/>
      <c r="AD23" s="97"/>
      <c r="AE23" s="97"/>
      <c r="AF23" s="97"/>
      <c r="AG23" s="97"/>
      <c r="AH23" s="97"/>
      <c r="AI23" s="97"/>
      <c r="AJ23" s="98"/>
      <c r="AK23" s="96"/>
      <c r="AL23" s="97"/>
      <c r="AM23" s="97"/>
      <c r="AN23" s="97"/>
      <c r="AO23" s="97"/>
      <c r="AP23" s="97"/>
      <c r="AQ23" s="97"/>
      <c r="AR23" s="97"/>
      <c r="AS23" s="97"/>
      <c r="AT23" s="97"/>
      <c r="AU23" s="97"/>
      <c r="AV23" s="97"/>
      <c r="AW23" s="97"/>
      <c r="AX23" s="97"/>
      <c r="AY23" s="97"/>
      <c r="AZ23" s="97"/>
      <c r="BA23" s="97"/>
      <c r="BB23" s="97"/>
      <c r="BC23" s="97"/>
      <c r="BD23" s="97"/>
      <c r="BE23" s="97"/>
      <c r="BF23" s="98"/>
      <c r="BG23" s="129"/>
      <c r="BH23" s="89"/>
      <c r="BI23" s="89"/>
      <c r="BJ23" s="89"/>
      <c r="BK23" s="89"/>
      <c r="BL23" s="89"/>
      <c r="BM23" s="89"/>
      <c r="BN23" s="89"/>
      <c r="BO23" s="89"/>
      <c r="BP23" s="89"/>
      <c r="BQ23" s="89"/>
      <c r="BR23" s="89"/>
      <c r="BS23" s="89"/>
      <c r="BT23" s="90"/>
      <c r="BU23" s="155"/>
      <c r="BV23" s="114"/>
      <c r="BW23" s="114"/>
      <c r="BX23" s="156"/>
      <c r="BY23" s="132"/>
      <c r="BZ23" s="89"/>
      <c r="CA23" s="89"/>
      <c r="CB23" s="130"/>
      <c r="CC23" s="114"/>
      <c r="CD23" s="114"/>
      <c r="CE23" s="114"/>
      <c r="CF23" s="115"/>
      <c r="CG23" s="81"/>
      <c r="CH23" s="82"/>
      <c r="CI23" s="82"/>
      <c r="CJ23" s="82"/>
      <c r="CK23" s="82"/>
      <c r="CL23" s="82"/>
      <c r="CM23" s="82"/>
      <c r="CN23" s="82"/>
      <c r="CO23" s="82"/>
      <c r="CP23" s="82"/>
      <c r="CQ23" s="82"/>
      <c r="CR23" s="82"/>
      <c r="CS23" s="82"/>
      <c r="CT23" s="82"/>
      <c r="CU23" s="82"/>
      <c r="CV23" s="83"/>
      <c r="DB23" s="6">
        <v>104</v>
      </c>
      <c r="DC23" s="6"/>
      <c r="DD23" s="7" t="s">
        <v>44</v>
      </c>
      <c r="DE23" s="8">
        <v>1480</v>
      </c>
      <c r="DG23" s="6"/>
      <c r="DH23" s="6">
        <v>6</v>
      </c>
      <c r="DI23" s="6">
        <v>6</v>
      </c>
      <c r="DJ23" s="6">
        <v>6</v>
      </c>
    </row>
    <row r="24" spans="5:120" ht="8.15" customHeight="1" x14ac:dyDescent="0.2">
      <c r="E24" s="209"/>
      <c r="F24" s="210"/>
      <c r="G24" s="96"/>
      <c r="H24" s="97"/>
      <c r="I24" s="97"/>
      <c r="J24" s="97"/>
      <c r="K24" s="97"/>
      <c r="L24" s="98"/>
      <c r="M24" s="96"/>
      <c r="N24" s="97"/>
      <c r="O24" s="97"/>
      <c r="P24" s="97"/>
      <c r="Q24" s="97"/>
      <c r="R24" s="97"/>
      <c r="S24" s="97"/>
      <c r="T24" s="97"/>
      <c r="U24" s="97"/>
      <c r="V24" s="97"/>
      <c r="W24" s="98"/>
      <c r="X24" s="96"/>
      <c r="Y24" s="97"/>
      <c r="Z24" s="97"/>
      <c r="AA24" s="97"/>
      <c r="AB24" s="97"/>
      <c r="AC24" s="97"/>
      <c r="AD24" s="97"/>
      <c r="AE24" s="97"/>
      <c r="AF24" s="97"/>
      <c r="AG24" s="97"/>
      <c r="AH24" s="97"/>
      <c r="AI24" s="97"/>
      <c r="AJ24" s="98"/>
      <c r="AK24" s="96"/>
      <c r="AL24" s="97"/>
      <c r="AM24" s="97"/>
      <c r="AN24" s="97"/>
      <c r="AO24" s="97"/>
      <c r="AP24" s="97"/>
      <c r="AQ24" s="97"/>
      <c r="AR24" s="97"/>
      <c r="AS24" s="97"/>
      <c r="AT24" s="97"/>
      <c r="AU24" s="97"/>
      <c r="AV24" s="97"/>
      <c r="AW24" s="97"/>
      <c r="AX24" s="97"/>
      <c r="AY24" s="97"/>
      <c r="AZ24" s="97"/>
      <c r="BA24" s="97"/>
      <c r="BB24" s="97"/>
      <c r="BC24" s="97"/>
      <c r="BD24" s="97"/>
      <c r="BE24" s="97"/>
      <c r="BF24" s="98"/>
      <c r="BG24" s="129"/>
      <c r="BH24" s="89"/>
      <c r="BI24" s="89"/>
      <c r="BJ24" s="89"/>
      <c r="BK24" s="89"/>
      <c r="BL24" s="89"/>
      <c r="BM24" s="89"/>
      <c r="BN24" s="89"/>
      <c r="BO24" s="89"/>
      <c r="BP24" s="89"/>
      <c r="BQ24" s="89"/>
      <c r="BR24" s="89"/>
      <c r="BS24" s="89"/>
      <c r="BT24" s="90"/>
      <c r="BU24" s="155"/>
      <c r="BV24" s="114"/>
      <c r="BW24" s="114"/>
      <c r="BX24" s="156"/>
      <c r="BY24" s="132"/>
      <c r="BZ24" s="89"/>
      <c r="CA24" s="89"/>
      <c r="CB24" s="130"/>
      <c r="CC24" s="114"/>
      <c r="CD24" s="114"/>
      <c r="CE24" s="114"/>
      <c r="CF24" s="115"/>
      <c r="CG24" s="81"/>
      <c r="CH24" s="82"/>
      <c r="CI24" s="82"/>
      <c r="CJ24" s="82"/>
      <c r="CK24" s="82"/>
      <c r="CL24" s="82"/>
      <c r="CM24" s="82"/>
      <c r="CN24" s="82"/>
      <c r="CO24" s="82"/>
      <c r="CP24" s="82"/>
      <c r="CQ24" s="82"/>
      <c r="CR24" s="82"/>
      <c r="CS24" s="82"/>
      <c r="CT24" s="82"/>
      <c r="CU24" s="82"/>
      <c r="CV24" s="83"/>
      <c r="DB24" s="6">
        <v>204</v>
      </c>
      <c r="DC24" s="6"/>
      <c r="DD24" s="7" t="s">
        <v>45</v>
      </c>
      <c r="DE24" s="8">
        <v>2960</v>
      </c>
      <c r="DG24" s="6"/>
      <c r="DH24" s="6">
        <v>7</v>
      </c>
      <c r="DI24" s="6">
        <v>7</v>
      </c>
      <c r="DJ24" s="6">
        <v>7</v>
      </c>
    </row>
    <row r="25" spans="5:120" ht="8.15" customHeight="1" x14ac:dyDescent="0.2">
      <c r="E25" s="209"/>
      <c r="F25" s="210"/>
      <c r="G25" s="96"/>
      <c r="H25" s="97"/>
      <c r="I25" s="97"/>
      <c r="J25" s="97"/>
      <c r="K25" s="97"/>
      <c r="L25" s="98"/>
      <c r="M25" s="96"/>
      <c r="N25" s="97"/>
      <c r="O25" s="97"/>
      <c r="P25" s="97"/>
      <c r="Q25" s="97"/>
      <c r="R25" s="97"/>
      <c r="S25" s="97"/>
      <c r="T25" s="97"/>
      <c r="U25" s="97"/>
      <c r="V25" s="97"/>
      <c r="W25" s="98"/>
      <c r="X25" s="96"/>
      <c r="Y25" s="97"/>
      <c r="Z25" s="97"/>
      <c r="AA25" s="97"/>
      <c r="AB25" s="97"/>
      <c r="AC25" s="97"/>
      <c r="AD25" s="97"/>
      <c r="AE25" s="97"/>
      <c r="AF25" s="97"/>
      <c r="AG25" s="97"/>
      <c r="AH25" s="97"/>
      <c r="AI25" s="97"/>
      <c r="AJ25" s="98"/>
      <c r="AK25" s="96"/>
      <c r="AL25" s="97"/>
      <c r="AM25" s="97"/>
      <c r="AN25" s="97"/>
      <c r="AO25" s="97"/>
      <c r="AP25" s="97"/>
      <c r="AQ25" s="97"/>
      <c r="AR25" s="97"/>
      <c r="AS25" s="97"/>
      <c r="AT25" s="97"/>
      <c r="AU25" s="97"/>
      <c r="AV25" s="97"/>
      <c r="AW25" s="97"/>
      <c r="AX25" s="97"/>
      <c r="AY25" s="97"/>
      <c r="AZ25" s="97"/>
      <c r="BA25" s="97"/>
      <c r="BB25" s="97"/>
      <c r="BC25" s="97"/>
      <c r="BD25" s="97"/>
      <c r="BE25" s="97"/>
      <c r="BF25" s="98"/>
      <c r="BG25" s="129"/>
      <c r="BH25" s="89"/>
      <c r="BI25" s="89"/>
      <c r="BJ25" s="89"/>
      <c r="BK25" s="89"/>
      <c r="BL25" s="89"/>
      <c r="BM25" s="89"/>
      <c r="BN25" s="89"/>
      <c r="BO25" s="89"/>
      <c r="BP25" s="89"/>
      <c r="BQ25" s="89"/>
      <c r="BR25" s="89"/>
      <c r="BS25" s="89"/>
      <c r="BT25" s="90"/>
      <c r="BU25" s="155"/>
      <c r="BV25" s="114"/>
      <c r="BW25" s="114"/>
      <c r="BX25" s="156"/>
      <c r="BY25" s="132"/>
      <c r="BZ25" s="89"/>
      <c r="CA25" s="89"/>
      <c r="CB25" s="130"/>
      <c r="CC25" s="114"/>
      <c r="CD25" s="114"/>
      <c r="CE25" s="114"/>
      <c r="CF25" s="115"/>
      <c r="CG25" s="81"/>
      <c r="CH25" s="82"/>
      <c r="CI25" s="82"/>
      <c r="CJ25" s="82"/>
      <c r="CK25" s="82"/>
      <c r="CL25" s="82"/>
      <c r="CM25" s="82"/>
      <c r="CN25" s="82"/>
      <c r="CO25" s="82"/>
      <c r="CP25" s="82"/>
      <c r="CQ25" s="82"/>
      <c r="CR25" s="82"/>
      <c r="CS25" s="82"/>
      <c r="CT25" s="82"/>
      <c r="CU25" s="82"/>
      <c r="CV25" s="83"/>
      <c r="DB25" s="6">
        <v>304</v>
      </c>
      <c r="DC25" s="6"/>
      <c r="DD25" s="7" t="s">
        <v>46</v>
      </c>
      <c r="DE25" s="8">
        <v>3890</v>
      </c>
      <c r="DG25" s="6"/>
      <c r="DH25" s="6">
        <v>8</v>
      </c>
      <c r="DI25" s="6">
        <v>8</v>
      </c>
      <c r="DJ25" s="6">
        <v>8</v>
      </c>
    </row>
    <row r="26" spans="5:120" ht="8.15" customHeight="1" x14ac:dyDescent="0.2">
      <c r="E26" s="209"/>
      <c r="F26" s="210"/>
      <c r="G26" s="96"/>
      <c r="H26" s="97"/>
      <c r="I26" s="97"/>
      <c r="J26" s="97"/>
      <c r="K26" s="97"/>
      <c r="L26" s="98"/>
      <c r="M26" s="96"/>
      <c r="N26" s="97"/>
      <c r="O26" s="97"/>
      <c r="P26" s="97"/>
      <c r="Q26" s="97"/>
      <c r="R26" s="97"/>
      <c r="S26" s="97"/>
      <c r="T26" s="97"/>
      <c r="U26" s="97"/>
      <c r="V26" s="97"/>
      <c r="W26" s="98"/>
      <c r="X26" s="96"/>
      <c r="Y26" s="97"/>
      <c r="Z26" s="97"/>
      <c r="AA26" s="97"/>
      <c r="AB26" s="97"/>
      <c r="AC26" s="97"/>
      <c r="AD26" s="97"/>
      <c r="AE26" s="97"/>
      <c r="AF26" s="97"/>
      <c r="AG26" s="97"/>
      <c r="AH26" s="97"/>
      <c r="AI26" s="97"/>
      <c r="AJ26" s="98"/>
      <c r="AK26" s="96"/>
      <c r="AL26" s="97"/>
      <c r="AM26" s="97"/>
      <c r="AN26" s="97"/>
      <c r="AO26" s="97"/>
      <c r="AP26" s="97"/>
      <c r="AQ26" s="97"/>
      <c r="AR26" s="97"/>
      <c r="AS26" s="97"/>
      <c r="AT26" s="97"/>
      <c r="AU26" s="97"/>
      <c r="AV26" s="97"/>
      <c r="AW26" s="97"/>
      <c r="AX26" s="97"/>
      <c r="AY26" s="97"/>
      <c r="AZ26" s="97"/>
      <c r="BA26" s="97"/>
      <c r="BB26" s="97"/>
      <c r="BC26" s="97"/>
      <c r="BD26" s="97"/>
      <c r="BE26" s="97"/>
      <c r="BF26" s="98"/>
      <c r="BG26" s="129"/>
      <c r="BH26" s="89"/>
      <c r="BI26" s="89"/>
      <c r="BJ26" s="89"/>
      <c r="BK26" s="89"/>
      <c r="BL26" s="89"/>
      <c r="BM26" s="89"/>
      <c r="BN26" s="89"/>
      <c r="BO26" s="89"/>
      <c r="BP26" s="89"/>
      <c r="BQ26" s="89"/>
      <c r="BR26" s="89"/>
      <c r="BS26" s="89"/>
      <c r="BT26" s="90"/>
      <c r="BU26" s="155"/>
      <c r="BV26" s="114"/>
      <c r="BW26" s="114"/>
      <c r="BX26" s="156"/>
      <c r="BY26" s="132"/>
      <c r="BZ26" s="89"/>
      <c r="CA26" s="89"/>
      <c r="CB26" s="130"/>
      <c r="CC26" s="114"/>
      <c r="CD26" s="114"/>
      <c r="CE26" s="114"/>
      <c r="CF26" s="115"/>
      <c r="CG26" s="81"/>
      <c r="CH26" s="82"/>
      <c r="CI26" s="82"/>
      <c r="CJ26" s="82"/>
      <c r="CK26" s="82"/>
      <c r="CL26" s="82"/>
      <c r="CM26" s="82"/>
      <c r="CN26" s="82"/>
      <c r="CO26" s="82"/>
      <c r="CP26" s="82"/>
      <c r="CQ26" s="82"/>
      <c r="CR26" s="82"/>
      <c r="CS26" s="82"/>
      <c r="CT26" s="82"/>
      <c r="CU26" s="82"/>
      <c r="CV26" s="83"/>
      <c r="DB26" s="6">
        <v>404</v>
      </c>
      <c r="DC26" s="6"/>
      <c r="DD26" s="6"/>
      <c r="DE26" s="6"/>
      <c r="DG26" s="6"/>
      <c r="DH26" s="6">
        <v>9</v>
      </c>
      <c r="DI26" s="6">
        <v>9</v>
      </c>
      <c r="DJ26" s="6">
        <v>9</v>
      </c>
    </row>
    <row r="27" spans="5:120" ht="8.15" customHeight="1" x14ac:dyDescent="0.2">
      <c r="E27" s="209"/>
      <c r="F27" s="210"/>
      <c r="G27" s="96"/>
      <c r="H27" s="97"/>
      <c r="I27" s="97"/>
      <c r="J27" s="97"/>
      <c r="K27" s="97"/>
      <c r="L27" s="98"/>
      <c r="M27" s="124"/>
      <c r="N27" s="125"/>
      <c r="O27" s="125"/>
      <c r="P27" s="125"/>
      <c r="Q27" s="125"/>
      <c r="R27" s="125"/>
      <c r="S27" s="125"/>
      <c r="T27" s="125"/>
      <c r="U27" s="125"/>
      <c r="V27" s="125"/>
      <c r="W27" s="126"/>
      <c r="X27" s="124"/>
      <c r="Y27" s="125"/>
      <c r="Z27" s="125"/>
      <c r="AA27" s="125"/>
      <c r="AB27" s="125"/>
      <c r="AC27" s="125"/>
      <c r="AD27" s="125"/>
      <c r="AE27" s="125"/>
      <c r="AF27" s="125"/>
      <c r="AG27" s="125"/>
      <c r="AH27" s="125"/>
      <c r="AI27" s="125"/>
      <c r="AJ27" s="126"/>
      <c r="AK27" s="124"/>
      <c r="AL27" s="125"/>
      <c r="AM27" s="125"/>
      <c r="AN27" s="125"/>
      <c r="AO27" s="125"/>
      <c r="AP27" s="125"/>
      <c r="AQ27" s="125"/>
      <c r="AR27" s="125"/>
      <c r="AS27" s="125"/>
      <c r="AT27" s="125"/>
      <c r="AU27" s="125"/>
      <c r="AV27" s="125"/>
      <c r="AW27" s="125"/>
      <c r="AX27" s="125"/>
      <c r="AY27" s="125"/>
      <c r="AZ27" s="125"/>
      <c r="BA27" s="125"/>
      <c r="BB27" s="125"/>
      <c r="BC27" s="125"/>
      <c r="BD27" s="125"/>
      <c r="BE27" s="125"/>
      <c r="BF27" s="126"/>
      <c r="BG27" s="258"/>
      <c r="BH27" s="91"/>
      <c r="BI27" s="91"/>
      <c r="BJ27" s="91"/>
      <c r="BK27" s="91"/>
      <c r="BL27" s="91"/>
      <c r="BM27" s="91"/>
      <c r="BN27" s="91"/>
      <c r="BO27" s="91"/>
      <c r="BP27" s="91"/>
      <c r="BQ27" s="91"/>
      <c r="BR27" s="91"/>
      <c r="BS27" s="91"/>
      <c r="BT27" s="92"/>
      <c r="BU27" s="315"/>
      <c r="BV27" s="116"/>
      <c r="BW27" s="116"/>
      <c r="BX27" s="247"/>
      <c r="BY27" s="133"/>
      <c r="BZ27" s="91"/>
      <c r="CA27" s="91"/>
      <c r="CB27" s="134"/>
      <c r="CC27" s="116"/>
      <c r="CD27" s="116"/>
      <c r="CE27" s="116"/>
      <c r="CF27" s="117"/>
      <c r="CG27" s="84"/>
      <c r="CH27" s="85"/>
      <c r="CI27" s="85"/>
      <c r="CJ27" s="85"/>
      <c r="CK27" s="85"/>
      <c r="CL27" s="85"/>
      <c r="CM27" s="85"/>
      <c r="CN27" s="85"/>
      <c r="CO27" s="85"/>
      <c r="CP27" s="85"/>
      <c r="CQ27" s="85"/>
      <c r="CR27" s="85"/>
      <c r="CS27" s="85"/>
      <c r="CT27" s="85"/>
      <c r="CU27" s="85"/>
      <c r="CV27" s="86"/>
      <c r="DB27" s="6">
        <v>512</v>
      </c>
      <c r="DC27" s="6"/>
      <c r="DD27" s="6"/>
      <c r="DE27" s="6"/>
      <c r="DG27" s="6"/>
      <c r="DH27" s="6">
        <v>10</v>
      </c>
      <c r="DI27" s="6">
        <v>10</v>
      </c>
      <c r="DJ27" s="6">
        <v>10</v>
      </c>
    </row>
    <row r="28" spans="5:120" ht="8.15" customHeight="1" x14ac:dyDescent="0.2">
      <c r="E28" s="209"/>
      <c r="F28" s="210"/>
      <c r="G28" s="96"/>
      <c r="H28" s="97"/>
      <c r="I28" s="97"/>
      <c r="J28" s="97"/>
      <c r="K28" s="97"/>
      <c r="L28" s="98"/>
      <c r="M28" s="304" t="s">
        <v>95</v>
      </c>
      <c r="N28" s="305"/>
      <c r="O28" s="305"/>
      <c r="P28" s="305"/>
      <c r="Q28" s="305"/>
      <c r="R28" s="305"/>
      <c r="S28" s="305"/>
      <c r="T28" s="305"/>
      <c r="U28" s="305"/>
      <c r="V28" s="305"/>
      <c r="W28" s="305"/>
      <c r="X28" s="305" t="s">
        <v>9</v>
      </c>
      <c r="Y28" s="305"/>
      <c r="Z28" s="305"/>
      <c r="AA28" s="305"/>
      <c r="AB28" s="305"/>
      <c r="AC28" s="305"/>
      <c r="AD28" s="305"/>
      <c r="AE28" s="305"/>
      <c r="AF28" s="305"/>
      <c r="AG28" s="305"/>
      <c r="AH28" s="305"/>
      <c r="AI28" s="305"/>
      <c r="AJ28" s="305"/>
      <c r="AK28" s="219" t="s">
        <v>53</v>
      </c>
      <c r="AL28" s="220"/>
      <c r="AM28" s="220"/>
      <c r="AN28" s="220"/>
      <c r="AO28" s="220"/>
      <c r="AP28" s="220"/>
      <c r="AQ28" s="220"/>
      <c r="AR28" s="220"/>
      <c r="AS28" s="220"/>
      <c r="AT28" s="220"/>
      <c r="AU28" s="220"/>
      <c r="AV28" s="220"/>
      <c r="AW28" s="220"/>
      <c r="AX28" s="220"/>
      <c r="AY28" s="220"/>
      <c r="AZ28" s="220"/>
      <c r="BA28" s="220"/>
      <c r="BB28" s="220"/>
      <c r="BC28" s="220"/>
      <c r="BD28" s="220"/>
      <c r="BE28" s="220"/>
      <c r="BF28" s="221"/>
      <c r="BG28" s="317" t="s">
        <v>19</v>
      </c>
      <c r="BH28" s="318"/>
      <c r="BI28" s="318"/>
      <c r="BJ28" s="318"/>
      <c r="BK28" s="318"/>
      <c r="BL28" s="318"/>
      <c r="BM28" s="318"/>
      <c r="BN28" s="318"/>
      <c r="BO28" s="318"/>
      <c r="BP28" s="31"/>
      <c r="BQ28" s="31"/>
      <c r="BR28" s="31"/>
      <c r="BS28" s="31"/>
      <c r="BT28" s="32"/>
      <c r="BU28" s="127" t="str">
        <f>IF(OR(BH30="",BH30="型番"),"",IF(BH30=AQ31,"○",""))</f>
        <v/>
      </c>
      <c r="BV28" s="87"/>
      <c r="BW28" s="87"/>
      <c r="BX28" s="87"/>
      <c r="BY28" s="131" t="s">
        <v>109</v>
      </c>
      <c r="BZ28" s="87"/>
      <c r="CA28" s="87"/>
      <c r="CB28" s="128"/>
      <c r="CC28" s="89" t="str">
        <f>IF(BH30="","",IF(NOT(BH30=AQ31),"○",""))</f>
        <v/>
      </c>
      <c r="CD28" s="89"/>
      <c r="CE28" s="89"/>
      <c r="CF28" s="90"/>
      <c r="CG28" s="399" t="s">
        <v>41</v>
      </c>
      <c r="CH28" s="111"/>
      <c r="CI28" s="111"/>
      <c r="CJ28" s="111"/>
      <c r="CK28" s="111"/>
      <c r="CL28" s="111"/>
      <c r="CM28" s="111"/>
      <c r="CN28" s="111"/>
      <c r="CO28" s="111"/>
      <c r="CP28" s="111"/>
      <c r="CQ28" s="111"/>
      <c r="CR28" s="111"/>
      <c r="CS28" s="111"/>
      <c r="CT28" s="111"/>
      <c r="CU28" s="111"/>
      <c r="CV28" s="111"/>
      <c r="DB28" s="6">
        <v>612</v>
      </c>
      <c r="DC28" s="6"/>
      <c r="DD28" s="6"/>
      <c r="DE28" s="6"/>
      <c r="DG28" s="6"/>
      <c r="DH28" s="6">
        <v>11</v>
      </c>
      <c r="DI28" s="6">
        <v>11</v>
      </c>
      <c r="DJ28" s="6">
        <v>11</v>
      </c>
    </row>
    <row r="29" spans="5:120" ht="8.15" customHeight="1" x14ac:dyDescent="0.2">
      <c r="E29" s="209"/>
      <c r="F29" s="210"/>
      <c r="G29" s="96"/>
      <c r="H29" s="97"/>
      <c r="I29" s="97"/>
      <c r="J29" s="97"/>
      <c r="K29" s="97"/>
      <c r="L29" s="98"/>
      <c r="M29" s="306"/>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22"/>
      <c r="AL29" s="223"/>
      <c r="AM29" s="223"/>
      <c r="AN29" s="223"/>
      <c r="AO29" s="223"/>
      <c r="AP29" s="223"/>
      <c r="AQ29" s="223"/>
      <c r="AR29" s="223"/>
      <c r="AS29" s="223"/>
      <c r="AT29" s="223"/>
      <c r="AU29" s="223"/>
      <c r="AV29" s="223"/>
      <c r="AW29" s="223"/>
      <c r="AX29" s="223"/>
      <c r="AY29" s="223"/>
      <c r="AZ29" s="223"/>
      <c r="BA29" s="223"/>
      <c r="BB29" s="223"/>
      <c r="BC29" s="223"/>
      <c r="BD29" s="223"/>
      <c r="BE29" s="223"/>
      <c r="BF29" s="224"/>
      <c r="BG29" s="63"/>
      <c r="BH29" s="64"/>
      <c r="BI29" s="64"/>
      <c r="BJ29" s="64"/>
      <c r="BK29" s="64"/>
      <c r="BL29" s="64"/>
      <c r="BM29" s="64"/>
      <c r="BN29" s="64"/>
      <c r="BO29" s="64"/>
      <c r="BP29" s="4"/>
      <c r="BQ29" s="4"/>
      <c r="BR29" s="4"/>
      <c r="BS29" s="4"/>
      <c r="BU29" s="129"/>
      <c r="BV29" s="89"/>
      <c r="BW29" s="89"/>
      <c r="BX29" s="89"/>
      <c r="BY29" s="132"/>
      <c r="BZ29" s="89"/>
      <c r="CA29" s="89"/>
      <c r="CB29" s="130"/>
      <c r="CC29" s="89"/>
      <c r="CD29" s="89"/>
      <c r="CE29" s="89"/>
      <c r="CF29" s="90"/>
      <c r="CG29" s="399"/>
      <c r="CH29" s="111"/>
      <c r="CI29" s="111"/>
      <c r="CJ29" s="111"/>
      <c r="CK29" s="111"/>
      <c r="CL29" s="111"/>
      <c r="CM29" s="111"/>
      <c r="CN29" s="111"/>
      <c r="CO29" s="111"/>
      <c r="CP29" s="111"/>
      <c r="CQ29" s="111"/>
      <c r="CR29" s="111"/>
      <c r="CS29" s="111"/>
      <c r="CT29" s="111"/>
      <c r="CU29" s="111"/>
      <c r="CV29" s="111"/>
      <c r="DG29" s="6"/>
      <c r="DH29" s="6">
        <v>12</v>
      </c>
      <c r="DI29" s="6">
        <v>12</v>
      </c>
      <c r="DJ29" s="6">
        <v>12</v>
      </c>
    </row>
    <row r="30" spans="5:120" ht="8.15" customHeight="1" x14ac:dyDescent="0.2">
      <c r="E30" s="209"/>
      <c r="F30" s="210"/>
      <c r="G30" s="96"/>
      <c r="H30" s="97"/>
      <c r="I30" s="97"/>
      <c r="J30" s="97"/>
      <c r="K30" s="97"/>
      <c r="L30" s="98"/>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22"/>
      <c r="AL30" s="223"/>
      <c r="AM30" s="223"/>
      <c r="AN30" s="223"/>
      <c r="AO30" s="223"/>
      <c r="AP30" s="223"/>
      <c r="AQ30" s="223"/>
      <c r="AR30" s="223"/>
      <c r="AS30" s="223"/>
      <c r="AT30" s="223"/>
      <c r="AU30" s="223"/>
      <c r="AV30" s="223"/>
      <c r="AW30" s="223"/>
      <c r="AX30" s="223"/>
      <c r="AY30" s="223"/>
      <c r="AZ30" s="223"/>
      <c r="BA30" s="223"/>
      <c r="BB30" s="223"/>
      <c r="BC30" s="223"/>
      <c r="BD30" s="223"/>
      <c r="BE30" s="223"/>
      <c r="BF30" s="224"/>
      <c r="BG30" s="4"/>
      <c r="BH30" s="266"/>
      <c r="BI30" s="266"/>
      <c r="BJ30" s="266"/>
      <c r="BK30" s="266"/>
      <c r="BL30" s="266"/>
      <c r="BM30" s="266"/>
      <c r="BN30" s="266"/>
      <c r="BO30" s="266"/>
      <c r="BP30" s="266"/>
      <c r="BQ30" s="266"/>
      <c r="BR30" s="266"/>
      <c r="BS30" s="266"/>
      <c r="BU30" s="129"/>
      <c r="BV30" s="89"/>
      <c r="BW30" s="89"/>
      <c r="BX30" s="89"/>
      <c r="BY30" s="132"/>
      <c r="BZ30" s="89"/>
      <c r="CA30" s="89"/>
      <c r="CB30" s="130"/>
      <c r="CC30" s="89"/>
      <c r="CD30" s="89"/>
      <c r="CE30" s="89"/>
      <c r="CF30" s="90"/>
      <c r="CG30" s="111"/>
      <c r="CH30" s="111"/>
      <c r="CI30" s="111"/>
      <c r="CJ30" s="111"/>
      <c r="CK30" s="111"/>
      <c r="CL30" s="111"/>
      <c r="CM30" s="111"/>
      <c r="CN30" s="111"/>
      <c r="CO30" s="111"/>
      <c r="CP30" s="111"/>
      <c r="CQ30" s="111"/>
      <c r="CR30" s="111"/>
      <c r="CS30" s="111"/>
      <c r="CT30" s="111"/>
      <c r="CU30" s="111"/>
      <c r="CV30" s="111"/>
      <c r="DG30" s="6"/>
      <c r="DH30" s="6">
        <v>13</v>
      </c>
      <c r="DI30" s="6"/>
      <c r="DJ30" s="6">
        <v>13</v>
      </c>
    </row>
    <row r="31" spans="5:120" ht="8.15" customHeight="1" x14ac:dyDescent="0.2">
      <c r="E31" s="209"/>
      <c r="F31" s="210"/>
      <c r="G31" s="96"/>
      <c r="H31" s="97"/>
      <c r="I31" s="97"/>
      <c r="J31" s="97"/>
      <c r="K31" s="97"/>
      <c r="L31" s="98"/>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63" t="s">
        <v>85</v>
      </c>
      <c r="AL31" s="64"/>
      <c r="AM31" s="64"/>
      <c r="AN31" s="64"/>
      <c r="AO31" s="64"/>
      <c r="AP31" s="64"/>
      <c r="AQ31" s="64" t="str">
        <f>IF(OR(AJ5="",AJ5="認定番号"),"?",VLOOKUP(AJ5,DL17:DO22,3,FALSE))</f>
        <v>?</v>
      </c>
      <c r="AR31" s="64"/>
      <c r="AS31" s="64"/>
      <c r="AT31" s="64"/>
      <c r="AU31" s="64"/>
      <c r="AV31" s="64"/>
      <c r="AW31" s="64"/>
      <c r="AX31" s="64"/>
      <c r="AY31" s="64"/>
      <c r="AZ31" s="64"/>
      <c r="BA31" s="64"/>
      <c r="BB31" s="64"/>
      <c r="BC31" s="64"/>
      <c r="BD31" s="33"/>
      <c r="BE31" s="33"/>
      <c r="BF31" s="34"/>
      <c r="BG31" s="4"/>
      <c r="BH31" s="205"/>
      <c r="BI31" s="205"/>
      <c r="BJ31" s="205"/>
      <c r="BK31" s="205"/>
      <c r="BL31" s="205"/>
      <c r="BM31" s="205"/>
      <c r="BN31" s="205"/>
      <c r="BO31" s="205"/>
      <c r="BP31" s="205"/>
      <c r="BQ31" s="205"/>
      <c r="BR31" s="205"/>
      <c r="BS31" s="205"/>
      <c r="BT31" s="4"/>
      <c r="BU31" s="129"/>
      <c r="BV31" s="89"/>
      <c r="BW31" s="89"/>
      <c r="BX31" s="89"/>
      <c r="BY31" s="132"/>
      <c r="BZ31" s="89"/>
      <c r="CA31" s="89"/>
      <c r="CB31" s="130"/>
      <c r="CC31" s="89"/>
      <c r="CD31" s="89"/>
      <c r="CE31" s="89"/>
      <c r="CF31" s="90"/>
      <c r="CG31" s="111"/>
      <c r="CH31" s="111"/>
      <c r="CI31" s="111"/>
      <c r="CJ31" s="111"/>
      <c r="CK31" s="111"/>
      <c r="CL31" s="111"/>
      <c r="CM31" s="111"/>
      <c r="CN31" s="111"/>
      <c r="CO31" s="111"/>
      <c r="CP31" s="111"/>
      <c r="CQ31" s="111"/>
      <c r="CR31" s="111"/>
      <c r="CS31" s="111"/>
      <c r="CT31" s="111"/>
      <c r="CU31" s="111"/>
      <c r="CV31" s="111"/>
      <c r="DG31" s="6"/>
      <c r="DH31" s="6">
        <v>14</v>
      </c>
      <c r="DI31" s="6"/>
      <c r="DJ31" s="6">
        <v>14</v>
      </c>
    </row>
    <row r="32" spans="5:120" ht="8.15" customHeight="1" x14ac:dyDescent="0.2">
      <c r="E32" s="211"/>
      <c r="F32" s="212"/>
      <c r="G32" s="99"/>
      <c r="H32" s="100"/>
      <c r="I32" s="100"/>
      <c r="J32" s="100"/>
      <c r="K32" s="100"/>
      <c r="L32" s="101"/>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c r="AJ32" s="307"/>
      <c r="AK32" s="66"/>
      <c r="AL32" s="67"/>
      <c r="AM32" s="67"/>
      <c r="AN32" s="67"/>
      <c r="AO32" s="67"/>
      <c r="AP32" s="67"/>
      <c r="AQ32" s="67"/>
      <c r="AR32" s="67"/>
      <c r="AS32" s="67"/>
      <c r="AT32" s="67"/>
      <c r="AU32" s="67"/>
      <c r="AV32" s="67"/>
      <c r="AW32" s="67"/>
      <c r="AX32" s="67"/>
      <c r="AY32" s="67"/>
      <c r="AZ32" s="67"/>
      <c r="BA32" s="67"/>
      <c r="BB32" s="67"/>
      <c r="BC32" s="67"/>
      <c r="BD32" s="35"/>
      <c r="BE32" s="35"/>
      <c r="BF32" s="36"/>
      <c r="BG32" s="37"/>
      <c r="BH32" s="37"/>
      <c r="BI32" s="37"/>
      <c r="BJ32" s="37"/>
      <c r="BK32" s="37"/>
      <c r="BL32" s="37"/>
      <c r="BM32" s="37"/>
      <c r="BN32" s="37"/>
      <c r="BO32" s="37"/>
      <c r="BP32" s="37"/>
      <c r="BQ32" s="37"/>
      <c r="BR32" s="37"/>
      <c r="BS32" s="37"/>
      <c r="BT32" s="37"/>
      <c r="BU32" s="257"/>
      <c r="BV32" s="135"/>
      <c r="BW32" s="135"/>
      <c r="BX32" s="135"/>
      <c r="BY32" s="184"/>
      <c r="BZ32" s="135"/>
      <c r="CA32" s="135"/>
      <c r="CB32" s="185"/>
      <c r="CC32" s="135"/>
      <c r="CD32" s="135"/>
      <c r="CE32" s="135"/>
      <c r="CF32" s="136"/>
      <c r="CG32" s="111"/>
      <c r="CH32" s="111"/>
      <c r="CI32" s="111"/>
      <c r="CJ32" s="111"/>
      <c r="CK32" s="111"/>
      <c r="CL32" s="111"/>
      <c r="CM32" s="111"/>
      <c r="CN32" s="111"/>
      <c r="CO32" s="111"/>
      <c r="CP32" s="111"/>
      <c r="CQ32" s="111"/>
      <c r="CR32" s="111"/>
      <c r="CS32" s="111"/>
      <c r="CT32" s="111"/>
      <c r="CU32" s="111"/>
      <c r="CV32" s="111"/>
      <c r="DB32" s="6">
        <v>622</v>
      </c>
      <c r="DC32" s="6"/>
      <c r="DD32" s="7" t="s">
        <v>43</v>
      </c>
      <c r="DE32" s="6">
        <v>960</v>
      </c>
      <c r="DG32" s="6"/>
      <c r="DH32" s="6">
        <v>15</v>
      </c>
      <c r="DI32" s="6"/>
      <c r="DJ32" s="6">
        <v>15</v>
      </c>
    </row>
    <row r="33" spans="5:114" ht="8.15" customHeight="1" x14ac:dyDescent="0.2">
      <c r="E33" s="207" t="s">
        <v>21</v>
      </c>
      <c r="F33" s="292"/>
      <c r="G33" s="93" t="s">
        <v>11</v>
      </c>
      <c r="H33" s="79"/>
      <c r="I33" s="79"/>
      <c r="J33" s="79"/>
      <c r="K33" s="79"/>
      <c r="L33" s="80"/>
      <c r="M33" s="293" t="s">
        <v>7</v>
      </c>
      <c r="N33" s="294"/>
      <c r="O33" s="294"/>
      <c r="P33" s="294"/>
      <c r="Q33" s="294"/>
      <c r="R33" s="294"/>
      <c r="S33" s="294"/>
      <c r="T33" s="294"/>
      <c r="U33" s="294"/>
      <c r="V33" s="294"/>
      <c r="W33" s="294"/>
      <c r="X33" s="296" t="s">
        <v>13</v>
      </c>
      <c r="Y33" s="293"/>
      <c r="Z33" s="293"/>
      <c r="AA33" s="293"/>
      <c r="AB33" s="293"/>
      <c r="AC33" s="293"/>
      <c r="AD33" s="293"/>
      <c r="AE33" s="293"/>
      <c r="AF33" s="293"/>
      <c r="AG33" s="293"/>
      <c r="AH33" s="293"/>
      <c r="AI33" s="293"/>
      <c r="AJ33" s="293"/>
      <c r="AK33" s="293" t="s">
        <v>18</v>
      </c>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4"/>
      <c r="BH33" s="294"/>
      <c r="BI33" s="294"/>
      <c r="BJ33" s="294"/>
      <c r="BK33" s="294"/>
      <c r="BL33" s="294"/>
      <c r="BM33" s="294"/>
      <c r="BN33" s="294"/>
      <c r="BO33" s="294"/>
      <c r="BP33" s="294"/>
      <c r="BQ33" s="294"/>
      <c r="BR33" s="294"/>
      <c r="BS33" s="294"/>
      <c r="BT33" s="294"/>
      <c r="BU33" s="319"/>
      <c r="BV33" s="319"/>
      <c r="BW33" s="319"/>
      <c r="BX33" s="316"/>
      <c r="BY33" s="321" t="s">
        <v>109</v>
      </c>
      <c r="BZ33" s="322"/>
      <c r="CA33" s="322"/>
      <c r="CB33" s="323"/>
      <c r="CC33" s="112"/>
      <c r="CD33" s="112"/>
      <c r="CE33" s="112"/>
      <c r="CF33" s="113"/>
      <c r="CG33" s="111" t="s">
        <v>40</v>
      </c>
      <c r="CH33" s="111"/>
      <c r="CI33" s="111"/>
      <c r="CJ33" s="111"/>
      <c r="CK33" s="111"/>
      <c r="CL33" s="111"/>
      <c r="CM33" s="111"/>
      <c r="CN33" s="111"/>
      <c r="CO33" s="111"/>
      <c r="CP33" s="111"/>
      <c r="CQ33" s="111"/>
      <c r="CR33" s="111"/>
      <c r="CS33" s="111"/>
      <c r="CT33" s="111"/>
      <c r="CU33" s="111"/>
      <c r="CV33" s="111"/>
      <c r="DB33" s="6">
        <v>104</v>
      </c>
      <c r="DC33" s="6"/>
      <c r="DD33" s="7" t="s">
        <v>44</v>
      </c>
      <c r="DE33" s="6">
        <v>1520</v>
      </c>
      <c r="DG33" s="6"/>
      <c r="DH33" s="6">
        <v>16</v>
      </c>
      <c r="DI33" s="6"/>
      <c r="DJ33" s="6">
        <v>16</v>
      </c>
    </row>
    <row r="34" spans="5:114" ht="8.15" customHeight="1" x14ac:dyDescent="0.2">
      <c r="E34" s="129"/>
      <c r="F34" s="90"/>
      <c r="G34" s="81"/>
      <c r="H34" s="82"/>
      <c r="I34" s="82"/>
      <c r="J34" s="82"/>
      <c r="K34" s="82"/>
      <c r="L34" s="83"/>
      <c r="M34" s="295"/>
      <c r="N34" s="295"/>
      <c r="O34" s="295"/>
      <c r="P34" s="295"/>
      <c r="Q34" s="295"/>
      <c r="R34" s="295"/>
      <c r="S34" s="295"/>
      <c r="T34" s="295"/>
      <c r="U34" s="295"/>
      <c r="V34" s="295"/>
      <c r="W34" s="295"/>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5"/>
      <c r="BH34" s="295"/>
      <c r="BI34" s="295"/>
      <c r="BJ34" s="295"/>
      <c r="BK34" s="295"/>
      <c r="BL34" s="295"/>
      <c r="BM34" s="295"/>
      <c r="BN34" s="295"/>
      <c r="BO34" s="295"/>
      <c r="BP34" s="295"/>
      <c r="BQ34" s="295"/>
      <c r="BR34" s="295"/>
      <c r="BS34" s="295"/>
      <c r="BT34" s="295"/>
      <c r="BU34" s="320"/>
      <c r="BV34" s="320"/>
      <c r="BW34" s="320"/>
      <c r="BX34" s="155"/>
      <c r="BY34" s="324"/>
      <c r="BZ34" s="325"/>
      <c r="CA34" s="325"/>
      <c r="CB34" s="326"/>
      <c r="CC34" s="114"/>
      <c r="CD34" s="114"/>
      <c r="CE34" s="114"/>
      <c r="CF34" s="115"/>
      <c r="CG34" s="111"/>
      <c r="CH34" s="111"/>
      <c r="CI34" s="111"/>
      <c r="CJ34" s="111"/>
      <c r="CK34" s="111"/>
      <c r="CL34" s="111"/>
      <c r="CM34" s="111"/>
      <c r="CN34" s="111"/>
      <c r="CO34" s="111"/>
      <c r="CP34" s="111"/>
      <c r="CQ34" s="111"/>
      <c r="CR34" s="111"/>
      <c r="CS34" s="111"/>
      <c r="CT34" s="111"/>
      <c r="CU34" s="111"/>
      <c r="CV34" s="111"/>
      <c r="DB34" s="6">
        <v>204</v>
      </c>
      <c r="DC34" s="6"/>
      <c r="DD34" s="7" t="s">
        <v>45</v>
      </c>
      <c r="DE34" s="6">
        <v>3020</v>
      </c>
      <c r="DG34" s="6"/>
      <c r="DH34" s="6">
        <v>17</v>
      </c>
      <c r="DI34" s="6"/>
      <c r="DJ34" s="6">
        <v>17</v>
      </c>
    </row>
    <row r="35" spans="5:114" ht="8.15" customHeight="1" x14ac:dyDescent="0.2">
      <c r="E35" s="129"/>
      <c r="F35" s="90"/>
      <c r="G35" s="81"/>
      <c r="H35" s="82"/>
      <c r="I35" s="82"/>
      <c r="J35" s="82"/>
      <c r="K35" s="82"/>
      <c r="L35" s="83"/>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5"/>
      <c r="BH35" s="295"/>
      <c r="BI35" s="295"/>
      <c r="BJ35" s="295"/>
      <c r="BK35" s="295"/>
      <c r="BL35" s="295"/>
      <c r="BM35" s="295"/>
      <c r="BN35" s="295"/>
      <c r="BO35" s="295"/>
      <c r="BP35" s="295"/>
      <c r="BQ35" s="295"/>
      <c r="BR35" s="295"/>
      <c r="BS35" s="295"/>
      <c r="BT35" s="295"/>
      <c r="BU35" s="320"/>
      <c r="BV35" s="320"/>
      <c r="BW35" s="320"/>
      <c r="BX35" s="155"/>
      <c r="BY35" s="324"/>
      <c r="BZ35" s="325"/>
      <c r="CA35" s="325"/>
      <c r="CB35" s="326"/>
      <c r="CC35" s="116"/>
      <c r="CD35" s="116"/>
      <c r="CE35" s="116"/>
      <c r="CF35" s="117"/>
      <c r="CG35" s="111"/>
      <c r="CH35" s="111"/>
      <c r="CI35" s="111"/>
      <c r="CJ35" s="111"/>
      <c r="CK35" s="111"/>
      <c r="CL35" s="111"/>
      <c r="CM35" s="111"/>
      <c r="CN35" s="111"/>
      <c r="CO35" s="111"/>
      <c r="CP35" s="111"/>
      <c r="CQ35" s="111"/>
      <c r="CR35" s="111"/>
      <c r="CS35" s="111"/>
      <c r="CT35" s="111"/>
      <c r="CU35" s="111"/>
      <c r="CV35" s="111"/>
      <c r="DB35" s="6">
        <v>304</v>
      </c>
      <c r="DC35" s="6"/>
      <c r="DD35" s="7" t="s">
        <v>46</v>
      </c>
      <c r="DE35" s="7">
        <v>3960</v>
      </c>
      <c r="DG35" s="6"/>
      <c r="DH35" s="6">
        <v>18</v>
      </c>
      <c r="DI35" s="6"/>
      <c r="DJ35" s="6">
        <v>18</v>
      </c>
    </row>
    <row r="36" spans="5:114" ht="8.15" customHeight="1" x14ac:dyDescent="0.2">
      <c r="E36" s="129"/>
      <c r="F36" s="90"/>
      <c r="G36" s="81"/>
      <c r="H36" s="82"/>
      <c r="I36" s="82"/>
      <c r="J36" s="82"/>
      <c r="K36" s="82"/>
      <c r="L36" s="83"/>
      <c r="M36" s="298" t="s">
        <v>10</v>
      </c>
      <c r="N36" s="299"/>
      <c r="O36" s="299"/>
      <c r="P36" s="299"/>
      <c r="Q36" s="299"/>
      <c r="R36" s="299"/>
      <c r="S36" s="299"/>
      <c r="T36" s="299"/>
      <c r="U36" s="299"/>
      <c r="V36" s="299"/>
      <c r="W36" s="300"/>
      <c r="X36" s="220" t="s">
        <v>126</v>
      </c>
      <c r="Y36" s="299"/>
      <c r="Z36" s="299"/>
      <c r="AA36" s="299"/>
      <c r="AB36" s="299"/>
      <c r="AC36" s="299"/>
      <c r="AD36" s="299"/>
      <c r="AE36" s="299"/>
      <c r="AF36" s="299"/>
      <c r="AG36" s="299"/>
      <c r="AH36" s="299"/>
      <c r="AI36" s="299"/>
      <c r="AJ36" s="299"/>
      <c r="AK36" s="298" t="s">
        <v>20</v>
      </c>
      <c r="AL36" s="299"/>
      <c r="AM36" s="299"/>
      <c r="AN36" s="299"/>
      <c r="AO36" s="299"/>
      <c r="AP36" s="299"/>
      <c r="AQ36" s="299"/>
      <c r="AR36" s="299"/>
      <c r="AS36" s="299"/>
      <c r="AT36" s="299"/>
      <c r="AU36" s="299"/>
      <c r="AV36" s="299"/>
      <c r="AW36" s="299"/>
      <c r="AX36" s="299"/>
      <c r="AY36" s="299"/>
      <c r="AZ36" s="299"/>
      <c r="BA36" s="299"/>
      <c r="BB36" s="299"/>
      <c r="BC36" s="299"/>
      <c r="BD36" s="299"/>
      <c r="BE36" s="299"/>
      <c r="BF36" s="300"/>
      <c r="BG36" s="38"/>
      <c r="BH36" s="32"/>
      <c r="BI36" s="32"/>
      <c r="BJ36" s="32"/>
      <c r="BK36" s="32"/>
      <c r="BL36" s="32"/>
      <c r="BM36" s="32"/>
      <c r="BN36" s="32"/>
      <c r="BO36" s="32"/>
      <c r="BP36" s="32"/>
      <c r="BQ36" s="32"/>
      <c r="BR36" s="32"/>
      <c r="BS36" s="32"/>
      <c r="BT36" s="39"/>
      <c r="BU36" s="127" t="str">
        <f>IF($BK$38="","",IF($BK$38&gt;=890,"○",""))</f>
        <v/>
      </c>
      <c r="BV36" s="87"/>
      <c r="BW36" s="87"/>
      <c r="BX36" s="87"/>
      <c r="BY36" s="131" t="s">
        <v>109</v>
      </c>
      <c r="BZ36" s="87"/>
      <c r="CA36" s="87"/>
      <c r="CB36" s="128"/>
      <c r="CC36" s="89" t="str">
        <f>IF(BK38="","",IF(BK38&lt;890,"○",""))</f>
        <v/>
      </c>
      <c r="CD36" s="89"/>
      <c r="CE36" s="89"/>
      <c r="CF36" s="90"/>
      <c r="CG36" s="399" t="s">
        <v>42</v>
      </c>
      <c r="CH36" s="111"/>
      <c r="CI36" s="111"/>
      <c r="CJ36" s="111"/>
      <c r="CK36" s="111"/>
      <c r="CL36" s="111"/>
      <c r="CM36" s="111"/>
      <c r="CN36" s="111"/>
      <c r="CO36" s="111"/>
      <c r="CP36" s="111"/>
      <c r="CQ36" s="111"/>
      <c r="CR36" s="111"/>
      <c r="CS36" s="111"/>
      <c r="CT36" s="111"/>
      <c r="CU36" s="111"/>
      <c r="CV36" s="111"/>
      <c r="DB36" s="6">
        <v>404</v>
      </c>
      <c r="DC36" s="6"/>
      <c r="DD36" s="6"/>
      <c r="DE36" s="6"/>
      <c r="DG36" s="6"/>
      <c r="DH36" s="6">
        <v>19</v>
      </c>
      <c r="DI36" s="6"/>
      <c r="DJ36" s="6">
        <v>19</v>
      </c>
    </row>
    <row r="37" spans="5:114" ht="8.15" customHeight="1" x14ac:dyDescent="0.2">
      <c r="E37" s="129"/>
      <c r="F37" s="90"/>
      <c r="G37" s="81"/>
      <c r="H37" s="82"/>
      <c r="I37" s="82"/>
      <c r="J37" s="82"/>
      <c r="K37" s="82"/>
      <c r="L37" s="83"/>
      <c r="M37" s="196"/>
      <c r="N37" s="197"/>
      <c r="O37" s="197"/>
      <c r="P37" s="197"/>
      <c r="Q37" s="197"/>
      <c r="R37" s="197"/>
      <c r="S37" s="197"/>
      <c r="T37" s="197"/>
      <c r="U37" s="197"/>
      <c r="V37" s="197"/>
      <c r="W37" s="198"/>
      <c r="X37" s="197"/>
      <c r="Y37" s="197"/>
      <c r="Z37" s="197"/>
      <c r="AA37" s="197"/>
      <c r="AB37" s="197"/>
      <c r="AC37" s="197"/>
      <c r="AD37" s="197"/>
      <c r="AE37" s="197"/>
      <c r="AF37" s="197"/>
      <c r="AG37" s="197"/>
      <c r="AH37" s="197"/>
      <c r="AI37" s="197"/>
      <c r="AJ37" s="197"/>
      <c r="AK37" s="196"/>
      <c r="AL37" s="197"/>
      <c r="AM37" s="197"/>
      <c r="AN37" s="197"/>
      <c r="AO37" s="197"/>
      <c r="AP37" s="197"/>
      <c r="AQ37" s="197"/>
      <c r="AR37" s="197"/>
      <c r="AS37" s="197"/>
      <c r="AT37" s="197"/>
      <c r="AU37" s="197"/>
      <c r="AV37" s="197"/>
      <c r="AW37" s="197"/>
      <c r="AX37" s="197"/>
      <c r="AY37" s="197"/>
      <c r="AZ37" s="197"/>
      <c r="BA37" s="197"/>
      <c r="BB37" s="197"/>
      <c r="BC37" s="197"/>
      <c r="BD37" s="197"/>
      <c r="BE37" s="197"/>
      <c r="BF37" s="198"/>
      <c r="BG37" s="40"/>
      <c r="BT37" s="41"/>
      <c r="BU37" s="129"/>
      <c r="BV37" s="89"/>
      <c r="BW37" s="89"/>
      <c r="BX37" s="89"/>
      <c r="BY37" s="132"/>
      <c r="BZ37" s="89"/>
      <c r="CA37" s="89"/>
      <c r="CB37" s="130"/>
      <c r="CC37" s="89"/>
      <c r="CD37" s="89"/>
      <c r="CE37" s="89"/>
      <c r="CF37" s="90"/>
      <c r="CG37" s="111"/>
      <c r="CH37" s="111"/>
      <c r="CI37" s="111"/>
      <c r="CJ37" s="111"/>
      <c r="CK37" s="111"/>
      <c r="CL37" s="111"/>
      <c r="CM37" s="111"/>
      <c r="CN37" s="111"/>
      <c r="CO37" s="111"/>
      <c r="CP37" s="111"/>
      <c r="CQ37" s="111"/>
      <c r="CR37" s="111"/>
      <c r="CS37" s="111"/>
      <c r="CT37" s="111"/>
      <c r="CU37" s="111"/>
      <c r="CV37" s="111"/>
      <c r="DB37" s="6">
        <v>512</v>
      </c>
      <c r="DC37" s="6"/>
      <c r="DD37" s="6"/>
      <c r="DE37" s="6"/>
      <c r="DG37" s="6"/>
      <c r="DH37" s="6">
        <v>20</v>
      </c>
      <c r="DI37" s="6"/>
      <c r="DJ37" s="6">
        <v>20</v>
      </c>
    </row>
    <row r="38" spans="5:114" ht="8.15" customHeight="1" x14ac:dyDescent="0.2">
      <c r="E38" s="129"/>
      <c r="F38" s="90"/>
      <c r="G38" s="81"/>
      <c r="H38" s="82"/>
      <c r="I38" s="82"/>
      <c r="J38" s="82"/>
      <c r="K38" s="82"/>
      <c r="L38" s="83"/>
      <c r="M38" s="196"/>
      <c r="N38" s="197"/>
      <c r="O38" s="197"/>
      <c r="P38" s="197"/>
      <c r="Q38" s="197"/>
      <c r="R38" s="197"/>
      <c r="S38" s="197"/>
      <c r="T38" s="197"/>
      <c r="U38" s="197"/>
      <c r="V38" s="197"/>
      <c r="W38" s="198"/>
      <c r="X38" s="197"/>
      <c r="Y38" s="197"/>
      <c r="Z38" s="197"/>
      <c r="AA38" s="197"/>
      <c r="AB38" s="197"/>
      <c r="AC38" s="197"/>
      <c r="AD38" s="197"/>
      <c r="AE38" s="197"/>
      <c r="AF38" s="197"/>
      <c r="AG38" s="197"/>
      <c r="AH38" s="197"/>
      <c r="AI38" s="197"/>
      <c r="AJ38" s="197"/>
      <c r="AK38" s="63" t="s">
        <v>111</v>
      </c>
      <c r="AL38" s="64"/>
      <c r="AM38" s="64"/>
      <c r="AN38" s="64"/>
      <c r="AO38" s="64"/>
      <c r="AP38" s="64"/>
      <c r="AQ38" s="64"/>
      <c r="AR38" s="64"/>
      <c r="AS38" s="64"/>
      <c r="AT38" s="64"/>
      <c r="AU38" s="64"/>
      <c r="AV38" s="64"/>
      <c r="AW38" s="64"/>
      <c r="AX38" s="64"/>
      <c r="AY38" s="64"/>
      <c r="AZ38" s="64"/>
      <c r="BA38" s="64"/>
      <c r="BB38" s="64"/>
      <c r="BC38" s="64"/>
      <c r="BD38" s="64"/>
      <c r="BE38" s="64"/>
      <c r="BF38" s="65"/>
      <c r="BG38" s="40"/>
      <c r="BK38" s="277"/>
      <c r="BL38" s="333"/>
      <c r="BM38" s="333"/>
      <c r="BN38" s="333"/>
      <c r="BO38" s="333"/>
      <c r="BP38" s="147" t="s">
        <v>37</v>
      </c>
      <c r="BQ38" s="335"/>
      <c r="BR38" s="335"/>
      <c r="BS38" s="335"/>
      <c r="BT38" s="41"/>
      <c r="BU38" s="129"/>
      <c r="BV38" s="89"/>
      <c r="BW38" s="89"/>
      <c r="BX38" s="89"/>
      <c r="BY38" s="132"/>
      <c r="BZ38" s="89"/>
      <c r="CA38" s="89"/>
      <c r="CB38" s="130"/>
      <c r="CC38" s="89"/>
      <c r="CD38" s="89"/>
      <c r="CE38" s="89"/>
      <c r="CF38" s="90"/>
      <c r="CG38" s="111"/>
      <c r="CH38" s="111"/>
      <c r="CI38" s="111"/>
      <c r="CJ38" s="111"/>
      <c r="CK38" s="111"/>
      <c r="CL38" s="111"/>
      <c r="CM38" s="111"/>
      <c r="CN38" s="111"/>
      <c r="CO38" s="111"/>
      <c r="CP38" s="111"/>
      <c r="CQ38" s="111"/>
      <c r="CR38" s="111"/>
      <c r="CS38" s="111"/>
      <c r="CT38" s="111"/>
      <c r="CU38" s="111"/>
      <c r="CV38" s="111"/>
      <c r="DB38" s="6">
        <v>612</v>
      </c>
      <c r="DC38" s="7" t="s">
        <v>35</v>
      </c>
      <c r="DD38" s="6"/>
      <c r="DE38" s="6"/>
      <c r="DG38" s="6"/>
      <c r="DH38" s="6">
        <v>21</v>
      </c>
      <c r="DI38" s="6"/>
      <c r="DJ38" s="6">
        <v>21</v>
      </c>
    </row>
    <row r="39" spans="5:114" ht="8.15" customHeight="1" x14ac:dyDescent="0.2">
      <c r="E39" s="129"/>
      <c r="F39" s="90"/>
      <c r="G39" s="81"/>
      <c r="H39" s="82"/>
      <c r="I39" s="82"/>
      <c r="J39" s="82"/>
      <c r="K39" s="82"/>
      <c r="L39" s="83"/>
      <c r="M39" s="196"/>
      <c r="N39" s="197"/>
      <c r="O39" s="197"/>
      <c r="P39" s="197"/>
      <c r="Q39" s="197"/>
      <c r="R39" s="197"/>
      <c r="S39" s="197"/>
      <c r="T39" s="197"/>
      <c r="U39" s="197"/>
      <c r="V39" s="197"/>
      <c r="W39" s="198"/>
      <c r="X39" s="197"/>
      <c r="Y39" s="197"/>
      <c r="Z39" s="197"/>
      <c r="AA39" s="197"/>
      <c r="AB39" s="197"/>
      <c r="AC39" s="197"/>
      <c r="AD39" s="197"/>
      <c r="AE39" s="197"/>
      <c r="AF39" s="197"/>
      <c r="AG39" s="197"/>
      <c r="AH39" s="197"/>
      <c r="AI39" s="197"/>
      <c r="AJ39" s="197"/>
      <c r="AK39" s="327"/>
      <c r="AL39" s="328"/>
      <c r="AM39" s="328"/>
      <c r="AN39" s="328"/>
      <c r="AO39" s="328"/>
      <c r="AP39" s="328"/>
      <c r="AQ39" s="328"/>
      <c r="AR39" s="328"/>
      <c r="AS39" s="328"/>
      <c r="AT39" s="328"/>
      <c r="AU39" s="328"/>
      <c r="AV39" s="328"/>
      <c r="AW39" s="328"/>
      <c r="AX39" s="328"/>
      <c r="AY39" s="328"/>
      <c r="AZ39" s="328"/>
      <c r="BA39" s="328"/>
      <c r="BB39" s="328"/>
      <c r="BC39" s="328"/>
      <c r="BD39" s="328"/>
      <c r="BE39" s="328"/>
      <c r="BF39" s="329"/>
      <c r="BG39" s="40"/>
      <c r="BK39" s="334"/>
      <c r="BL39" s="334"/>
      <c r="BM39" s="334"/>
      <c r="BN39" s="334"/>
      <c r="BO39" s="334"/>
      <c r="BP39" s="335"/>
      <c r="BQ39" s="335"/>
      <c r="BR39" s="335"/>
      <c r="BS39" s="335"/>
      <c r="BT39" s="41"/>
      <c r="BU39" s="129"/>
      <c r="BV39" s="89"/>
      <c r="BW39" s="89"/>
      <c r="BX39" s="89"/>
      <c r="BY39" s="132"/>
      <c r="BZ39" s="89"/>
      <c r="CA39" s="89"/>
      <c r="CB39" s="130"/>
      <c r="CC39" s="89"/>
      <c r="CD39" s="89"/>
      <c r="CE39" s="89"/>
      <c r="CF39" s="90"/>
      <c r="CG39" s="111"/>
      <c r="CH39" s="111"/>
      <c r="CI39" s="111"/>
      <c r="CJ39" s="111"/>
      <c r="CK39" s="111"/>
      <c r="CL39" s="111"/>
      <c r="CM39" s="111"/>
      <c r="CN39" s="111"/>
      <c r="CO39" s="111"/>
      <c r="CP39" s="111"/>
      <c r="CQ39" s="111"/>
      <c r="CR39" s="111"/>
      <c r="CS39" s="111"/>
      <c r="CT39" s="111"/>
      <c r="CU39" s="111"/>
      <c r="CV39" s="111"/>
      <c r="DG39" s="6"/>
      <c r="DH39" s="6">
        <v>22</v>
      </c>
      <c r="DI39" s="6"/>
      <c r="DJ39" s="6">
        <v>22</v>
      </c>
    </row>
    <row r="40" spans="5:114" ht="8.15" customHeight="1" x14ac:dyDescent="0.2">
      <c r="E40" s="257"/>
      <c r="F40" s="136"/>
      <c r="G40" s="84"/>
      <c r="H40" s="85"/>
      <c r="I40" s="85"/>
      <c r="J40" s="85"/>
      <c r="K40" s="85"/>
      <c r="L40" s="86"/>
      <c r="M40" s="301"/>
      <c r="N40" s="302"/>
      <c r="O40" s="302"/>
      <c r="P40" s="302"/>
      <c r="Q40" s="302"/>
      <c r="R40" s="302"/>
      <c r="S40" s="302"/>
      <c r="T40" s="302"/>
      <c r="U40" s="302"/>
      <c r="V40" s="302"/>
      <c r="W40" s="303"/>
      <c r="X40" s="302"/>
      <c r="Y40" s="302"/>
      <c r="Z40" s="302"/>
      <c r="AA40" s="302"/>
      <c r="AB40" s="302"/>
      <c r="AC40" s="302"/>
      <c r="AD40" s="302"/>
      <c r="AE40" s="302"/>
      <c r="AF40" s="302"/>
      <c r="AG40" s="302"/>
      <c r="AH40" s="302"/>
      <c r="AI40" s="302"/>
      <c r="AJ40" s="302"/>
      <c r="AK40" s="330"/>
      <c r="AL40" s="331"/>
      <c r="AM40" s="331"/>
      <c r="AN40" s="331"/>
      <c r="AO40" s="331"/>
      <c r="AP40" s="331"/>
      <c r="AQ40" s="331"/>
      <c r="AR40" s="331"/>
      <c r="AS40" s="331"/>
      <c r="AT40" s="331"/>
      <c r="AU40" s="331"/>
      <c r="AV40" s="331"/>
      <c r="AW40" s="331"/>
      <c r="AX40" s="331"/>
      <c r="AY40" s="331"/>
      <c r="AZ40" s="331"/>
      <c r="BA40" s="331"/>
      <c r="BB40" s="331"/>
      <c r="BC40" s="331"/>
      <c r="BD40" s="331"/>
      <c r="BE40" s="331"/>
      <c r="BF40" s="332"/>
      <c r="BG40" s="42"/>
      <c r="BH40" s="37"/>
      <c r="BI40" s="37"/>
      <c r="BJ40" s="37"/>
      <c r="BK40" s="336"/>
      <c r="BL40" s="336"/>
      <c r="BM40" s="336"/>
      <c r="BN40" s="336"/>
      <c r="BO40" s="336"/>
      <c r="BP40" s="336"/>
      <c r="BQ40" s="336"/>
      <c r="BR40" s="336"/>
      <c r="BS40" s="37"/>
      <c r="BT40" s="43"/>
      <c r="BU40" s="257"/>
      <c r="BV40" s="135"/>
      <c r="BW40" s="135"/>
      <c r="BX40" s="135"/>
      <c r="BY40" s="184"/>
      <c r="BZ40" s="135"/>
      <c r="CA40" s="135"/>
      <c r="CB40" s="185"/>
      <c r="CC40" s="135"/>
      <c r="CD40" s="135"/>
      <c r="CE40" s="135"/>
      <c r="CF40" s="136"/>
      <c r="CG40" s="111"/>
      <c r="CH40" s="111"/>
      <c r="CI40" s="111"/>
      <c r="CJ40" s="111"/>
      <c r="CK40" s="111"/>
      <c r="CL40" s="111"/>
      <c r="CM40" s="111"/>
      <c r="CN40" s="111"/>
      <c r="CO40" s="111"/>
      <c r="CP40" s="111"/>
      <c r="CQ40" s="111"/>
      <c r="CR40" s="111"/>
      <c r="CS40" s="111"/>
      <c r="CT40" s="111"/>
      <c r="CU40" s="111"/>
      <c r="CV40" s="111"/>
      <c r="DG40" s="6"/>
      <c r="DH40" s="6">
        <v>23</v>
      </c>
      <c r="DI40" s="6"/>
      <c r="DJ40" s="6">
        <v>23</v>
      </c>
    </row>
    <row r="41" spans="5:114" ht="8.15" customHeight="1" x14ac:dyDescent="0.2">
      <c r="E41" s="207" t="s">
        <v>38</v>
      </c>
      <c r="F41" s="348"/>
      <c r="G41" s="93" t="s">
        <v>169</v>
      </c>
      <c r="H41" s="79"/>
      <c r="I41" s="79"/>
      <c r="J41" s="79"/>
      <c r="K41" s="79"/>
      <c r="L41" s="80"/>
      <c r="M41" s="293" t="s">
        <v>7</v>
      </c>
      <c r="N41" s="294"/>
      <c r="O41" s="294"/>
      <c r="P41" s="294"/>
      <c r="Q41" s="294"/>
      <c r="R41" s="294"/>
      <c r="S41" s="294"/>
      <c r="T41" s="294"/>
      <c r="U41" s="294"/>
      <c r="V41" s="294"/>
      <c r="W41" s="294"/>
      <c r="X41" s="296" t="s">
        <v>125</v>
      </c>
      <c r="Y41" s="293"/>
      <c r="Z41" s="293"/>
      <c r="AA41" s="293"/>
      <c r="AB41" s="293"/>
      <c r="AC41" s="293"/>
      <c r="AD41" s="293"/>
      <c r="AE41" s="293"/>
      <c r="AF41" s="293"/>
      <c r="AG41" s="293"/>
      <c r="AH41" s="293"/>
      <c r="AI41" s="293"/>
      <c r="AJ41" s="293"/>
      <c r="AK41" s="293" t="s">
        <v>18</v>
      </c>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4"/>
      <c r="BH41" s="294"/>
      <c r="BI41" s="294"/>
      <c r="BJ41" s="294"/>
      <c r="BK41" s="294"/>
      <c r="BL41" s="294"/>
      <c r="BM41" s="294"/>
      <c r="BN41" s="294"/>
      <c r="BO41" s="294"/>
      <c r="BP41" s="294"/>
      <c r="BQ41" s="294"/>
      <c r="BR41" s="294"/>
      <c r="BS41" s="294"/>
      <c r="BT41" s="294"/>
      <c r="BU41" s="319"/>
      <c r="BV41" s="319"/>
      <c r="BW41" s="319"/>
      <c r="BX41" s="316"/>
      <c r="BY41" s="321" t="s">
        <v>109</v>
      </c>
      <c r="BZ41" s="322"/>
      <c r="CA41" s="322"/>
      <c r="CB41" s="323"/>
      <c r="CC41" s="112"/>
      <c r="CD41" s="112"/>
      <c r="CE41" s="112"/>
      <c r="CF41" s="113"/>
      <c r="CG41" s="111" t="s">
        <v>40</v>
      </c>
      <c r="CH41" s="111"/>
      <c r="CI41" s="111"/>
      <c r="CJ41" s="111"/>
      <c r="CK41" s="111"/>
      <c r="CL41" s="111"/>
      <c r="CM41" s="111"/>
      <c r="CN41" s="111"/>
      <c r="CO41" s="111"/>
      <c r="CP41" s="111"/>
      <c r="CQ41" s="111"/>
      <c r="CR41" s="111"/>
      <c r="CS41" s="111"/>
      <c r="CT41" s="111"/>
      <c r="CU41" s="111"/>
      <c r="CV41" s="111"/>
      <c r="DG41" s="6"/>
      <c r="DH41" s="6">
        <v>24</v>
      </c>
      <c r="DI41" s="6"/>
      <c r="DJ41" s="6">
        <v>24</v>
      </c>
    </row>
    <row r="42" spans="5:114" ht="8.15" customHeight="1" x14ac:dyDescent="0.2">
      <c r="E42" s="349"/>
      <c r="F42" s="350"/>
      <c r="G42" s="81"/>
      <c r="H42" s="82"/>
      <c r="I42" s="82"/>
      <c r="J42" s="82"/>
      <c r="K42" s="82"/>
      <c r="L42" s="83"/>
      <c r="M42" s="295"/>
      <c r="N42" s="295"/>
      <c r="O42" s="295"/>
      <c r="P42" s="295"/>
      <c r="Q42" s="295"/>
      <c r="R42" s="295"/>
      <c r="S42" s="295"/>
      <c r="T42" s="295"/>
      <c r="U42" s="295"/>
      <c r="V42" s="295"/>
      <c r="W42" s="295"/>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5"/>
      <c r="BH42" s="295"/>
      <c r="BI42" s="295"/>
      <c r="BJ42" s="295"/>
      <c r="BK42" s="295"/>
      <c r="BL42" s="295"/>
      <c r="BM42" s="295"/>
      <c r="BN42" s="295"/>
      <c r="BO42" s="295"/>
      <c r="BP42" s="295"/>
      <c r="BQ42" s="295"/>
      <c r="BR42" s="295"/>
      <c r="BS42" s="295"/>
      <c r="BT42" s="295"/>
      <c r="BU42" s="320"/>
      <c r="BV42" s="320"/>
      <c r="BW42" s="320"/>
      <c r="BX42" s="155"/>
      <c r="BY42" s="324"/>
      <c r="BZ42" s="325"/>
      <c r="CA42" s="325"/>
      <c r="CB42" s="326"/>
      <c r="CC42" s="114"/>
      <c r="CD42" s="114"/>
      <c r="CE42" s="114"/>
      <c r="CF42" s="115"/>
      <c r="CG42" s="111"/>
      <c r="CH42" s="111"/>
      <c r="CI42" s="111"/>
      <c r="CJ42" s="111"/>
      <c r="CK42" s="111"/>
      <c r="CL42" s="111"/>
      <c r="CM42" s="111"/>
      <c r="CN42" s="111"/>
      <c r="CO42" s="111"/>
      <c r="CP42" s="111"/>
      <c r="CQ42" s="111"/>
      <c r="CR42" s="111"/>
      <c r="CS42" s="111"/>
      <c r="CT42" s="111"/>
      <c r="CU42" s="111"/>
      <c r="CV42" s="111"/>
      <c r="DG42" s="6"/>
      <c r="DH42" s="6">
        <v>25</v>
      </c>
      <c r="DI42" s="6"/>
      <c r="DJ42" s="6">
        <v>25</v>
      </c>
    </row>
    <row r="43" spans="5:114" ht="8.15" customHeight="1" x14ac:dyDescent="0.2">
      <c r="E43" s="349"/>
      <c r="F43" s="350"/>
      <c r="G43" s="81"/>
      <c r="H43" s="82"/>
      <c r="I43" s="82"/>
      <c r="J43" s="82"/>
      <c r="K43" s="82"/>
      <c r="L43" s="83"/>
      <c r="M43" s="295"/>
      <c r="N43" s="295"/>
      <c r="O43" s="295"/>
      <c r="P43" s="295"/>
      <c r="Q43" s="295"/>
      <c r="R43" s="295"/>
      <c r="S43" s="295"/>
      <c r="T43" s="295"/>
      <c r="U43" s="295"/>
      <c r="V43" s="295"/>
      <c r="W43" s="295"/>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5"/>
      <c r="BH43" s="295"/>
      <c r="BI43" s="295"/>
      <c r="BJ43" s="295"/>
      <c r="BK43" s="295"/>
      <c r="BL43" s="295"/>
      <c r="BM43" s="295"/>
      <c r="BN43" s="295"/>
      <c r="BO43" s="295"/>
      <c r="BP43" s="295"/>
      <c r="BQ43" s="295"/>
      <c r="BR43" s="295"/>
      <c r="BS43" s="295"/>
      <c r="BT43" s="295"/>
      <c r="BU43" s="320"/>
      <c r="BV43" s="320"/>
      <c r="BW43" s="320"/>
      <c r="BX43" s="155"/>
      <c r="BY43" s="337"/>
      <c r="BZ43" s="338"/>
      <c r="CA43" s="338"/>
      <c r="CB43" s="339"/>
      <c r="CC43" s="116"/>
      <c r="CD43" s="116"/>
      <c r="CE43" s="116"/>
      <c r="CF43" s="117"/>
      <c r="CG43" s="111"/>
      <c r="CH43" s="111"/>
      <c r="CI43" s="111"/>
      <c r="CJ43" s="111"/>
      <c r="CK43" s="111"/>
      <c r="CL43" s="111"/>
      <c r="CM43" s="111"/>
      <c r="CN43" s="111"/>
      <c r="CO43" s="111"/>
      <c r="CP43" s="111"/>
      <c r="CQ43" s="111"/>
      <c r="CR43" s="111"/>
      <c r="CS43" s="111"/>
      <c r="CT43" s="111"/>
      <c r="CU43" s="111"/>
      <c r="CV43" s="111"/>
      <c r="DG43" s="6"/>
      <c r="DH43" s="6">
        <v>26</v>
      </c>
      <c r="DI43" s="6"/>
      <c r="DJ43" s="6">
        <v>26</v>
      </c>
    </row>
    <row r="44" spans="5:114" ht="8.15" customHeight="1" x14ac:dyDescent="0.2">
      <c r="E44" s="349"/>
      <c r="F44" s="350"/>
      <c r="G44" s="81"/>
      <c r="H44" s="82"/>
      <c r="I44" s="82"/>
      <c r="J44" s="82"/>
      <c r="K44" s="82"/>
      <c r="L44" s="83"/>
      <c r="M44" s="305" t="s">
        <v>14</v>
      </c>
      <c r="N44" s="340"/>
      <c r="O44" s="340"/>
      <c r="P44" s="340"/>
      <c r="Q44" s="340"/>
      <c r="R44" s="340"/>
      <c r="S44" s="340"/>
      <c r="T44" s="340"/>
      <c r="U44" s="340"/>
      <c r="V44" s="340"/>
      <c r="W44" s="340"/>
      <c r="X44" s="304" t="s">
        <v>124</v>
      </c>
      <c r="Y44" s="305"/>
      <c r="Z44" s="305"/>
      <c r="AA44" s="305"/>
      <c r="AB44" s="305"/>
      <c r="AC44" s="305"/>
      <c r="AD44" s="305"/>
      <c r="AE44" s="305"/>
      <c r="AF44" s="305"/>
      <c r="AG44" s="305"/>
      <c r="AH44" s="305"/>
      <c r="AI44" s="305"/>
      <c r="AJ44" s="305"/>
      <c r="AK44" s="305" t="s">
        <v>22</v>
      </c>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40"/>
      <c r="BH44" s="340"/>
      <c r="BI44" s="340"/>
      <c r="BJ44" s="340"/>
      <c r="BK44" s="340"/>
      <c r="BL44" s="340"/>
      <c r="BM44" s="340"/>
      <c r="BN44" s="340"/>
      <c r="BO44" s="340"/>
      <c r="BP44" s="340"/>
      <c r="BQ44" s="340"/>
      <c r="BR44" s="340"/>
      <c r="BS44" s="340"/>
      <c r="BT44" s="340"/>
      <c r="BU44" s="342"/>
      <c r="BV44" s="342"/>
      <c r="BW44" s="342"/>
      <c r="BX44" s="152"/>
      <c r="BY44" s="344" t="s">
        <v>110</v>
      </c>
      <c r="BZ44" s="325"/>
      <c r="CA44" s="325"/>
      <c r="CB44" s="326"/>
      <c r="CC44" s="114"/>
      <c r="CD44" s="114"/>
      <c r="CE44" s="114"/>
      <c r="CF44" s="115"/>
      <c r="CG44" s="111" t="s">
        <v>40</v>
      </c>
      <c r="CH44" s="111"/>
      <c r="CI44" s="111"/>
      <c r="CJ44" s="111"/>
      <c r="CK44" s="111"/>
      <c r="CL44" s="111"/>
      <c r="CM44" s="111"/>
      <c r="CN44" s="111"/>
      <c r="CO44" s="111"/>
      <c r="CP44" s="111"/>
      <c r="CQ44" s="111"/>
      <c r="CR44" s="111"/>
      <c r="CS44" s="111"/>
      <c r="CT44" s="111"/>
      <c r="CU44" s="111"/>
      <c r="CV44" s="111"/>
      <c r="DG44" s="6"/>
      <c r="DH44" s="6">
        <v>27</v>
      </c>
      <c r="DI44" s="6"/>
      <c r="DJ44" s="6">
        <v>27</v>
      </c>
    </row>
    <row r="45" spans="5:114" ht="8.15" customHeight="1" x14ac:dyDescent="0.2">
      <c r="E45" s="349"/>
      <c r="F45" s="350"/>
      <c r="G45" s="81"/>
      <c r="H45" s="82"/>
      <c r="I45" s="82"/>
      <c r="J45" s="82"/>
      <c r="K45" s="82"/>
      <c r="L45" s="83"/>
      <c r="M45" s="295"/>
      <c r="N45" s="295"/>
      <c r="O45" s="295"/>
      <c r="P45" s="295"/>
      <c r="Q45" s="295"/>
      <c r="R45" s="295"/>
      <c r="S45" s="295"/>
      <c r="T45" s="295"/>
      <c r="U45" s="295"/>
      <c r="V45" s="295"/>
      <c r="W45" s="295"/>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5"/>
      <c r="BH45" s="295"/>
      <c r="BI45" s="295"/>
      <c r="BJ45" s="295"/>
      <c r="BK45" s="295"/>
      <c r="BL45" s="295"/>
      <c r="BM45" s="295"/>
      <c r="BN45" s="295"/>
      <c r="BO45" s="295"/>
      <c r="BP45" s="295"/>
      <c r="BQ45" s="295"/>
      <c r="BR45" s="295"/>
      <c r="BS45" s="295"/>
      <c r="BT45" s="295"/>
      <c r="BU45" s="320"/>
      <c r="BV45" s="320"/>
      <c r="BW45" s="320"/>
      <c r="BX45" s="155"/>
      <c r="BY45" s="324"/>
      <c r="BZ45" s="325"/>
      <c r="CA45" s="325"/>
      <c r="CB45" s="326"/>
      <c r="CC45" s="114"/>
      <c r="CD45" s="114"/>
      <c r="CE45" s="114"/>
      <c r="CF45" s="115"/>
      <c r="CG45" s="111"/>
      <c r="CH45" s="111"/>
      <c r="CI45" s="111"/>
      <c r="CJ45" s="111"/>
      <c r="CK45" s="111"/>
      <c r="CL45" s="111"/>
      <c r="CM45" s="111"/>
      <c r="CN45" s="111"/>
      <c r="CO45" s="111"/>
      <c r="CP45" s="111"/>
      <c r="CQ45" s="111"/>
      <c r="CR45" s="111"/>
      <c r="CS45" s="111"/>
      <c r="CT45" s="111"/>
      <c r="CU45" s="111"/>
      <c r="CV45" s="111"/>
      <c r="DG45" s="6"/>
      <c r="DH45" s="6">
        <v>28</v>
      </c>
      <c r="DI45" s="6"/>
      <c r="DJ45" s="6">
        <v>28</v>
      </c>
    </row>
    <row r="46" spans="5:114" ht="8.15" customHeight="1" x14ac:dyDescent="0.2">
      <c r="E46" s="351"/>
      <c r="F46" s="352"/>
      <c r="G46" s="84"/>
      <c r="H46" s="85"/>
      <c r="I46" s="85"/>
      <c r="J46" s="85"/>
      <c r="K46" s="85"/>
      <c r="L46" s="86"/>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07"/>
      <c r="AL46" s="307"/>
      <c r="AM46" s="307"/>
      <c r="AN46" s="307"/>
      <c r="AO46" s="307"/>
      <c r="AP46" s="307"/>
      <c r="AQ46" s="307"/>
      <c r="AR46" s="307"/>
      <c r="AS46" s="307"/>
      <c r="AT46" s="307"/>
      <c r="AU46" s="307"/>
      <c r="AV46" s="307"/>
      <c r="AW46" s="307"/>
      <c r="AX46" s="307"/>
      <c r="AY46" s="307"/>
      <c r="AZ46" s="307"/>
      <c r="BA46" s="307"/>
      <c r="BB46" s="307"/>
      <c r="BC46" s="307"/>
      <c r="BD46" s="307"/>
      <c r="BE46" s="307"/>
      <c r="BF46" s="307"/>
      <c r="BG46" s="341"/>
      <c r="BH46" s="341"/>
      <c r="BI46" s="341"/>
      <c r="BJ46" s="341"/>
      <c r="BK46" s="341"/>
      <c r="BL46" s="341"/>
      <c r="BM46" s="341"/>
      <c r="BN46" s="341"/>
      <c r="BO46" s="341"/>
      <c r="BP46" s="341"/>
      <c r="BQ46" s="341"/>
      <c r="BR46" s="341"/>
      <c r="BS46" s="341"/>
      <c r="BT46" s="341"/>
      <c r="BU46" s="343"/>
      <c r="BV46" s="343"/>
      <c r="BW46" s="343"/>
      <c r="BX46" s="157"/>
      <c r="BY46" s="345"/>
      <c r="BZ46" s="346"/>
      <c r="CA46" s="346"/>
      <c r="CB46" s="347"/>
      <c r="CC46" s="158"/>
      <c r="CD46" s="158"/>
      <c r="CE46" s="158"/>
      <c r="CF46" s="187"/>
      <c r="CG46" s="111"/>
      <c r="CH46" s="111"/>
      <c r="CI46" s="111"/>
      <c r="CJ46" s="111"/>
      <c r="CK46" s="111"/>
      <c r="CL46" s="111"/>
      <c r="CM46" s="111"/>
      <c r="CN46" s="111"/>
      <c r="CO46" s="111"/>
      <c r="CP46" s="111"/>
      <c r="CQ46" s="111"/>
      <c r="CR46" s="111"/>
      <c r="CS46" s="111"/>
      <c r="CT46" s="111"/>
      <c r="CU46" s="111"/>
      <c r="CV46" s="111"/>
      <c r="DG46" s="6"/>
      <c r="DH46" s="6">
        <v>29</v>
      </c>
      <c r="DI46" s="6"/>
      <c r="DJ46" s="6">
        <v>29</v>
      </c>
    </row>
    <row r="47" spans="5:114" ht="8.15" customHeight="1" x14ac:dyDescent="0.2">
      <c r="E47" s="207" t="s">
        <v>39</v>
      </c>
      <c r="F47" s="208"/>
      <c r="G47" s="78" t="s">
        <v>2</v>
      </c>
      <c r="H47" s="79"/>
      <c r="I47" s="79"/>
      <c r="J47" s="79"/>
      <c r="K47" s="79"/>
      <c r="L47" s="80"/>
      <c r="M47" s="193" t="s">
        <v>23</v>
      </c>
      <c r="N47" s="194"/>
      <c r="O47" s="194"/>
      <c r="P47" s="194"/>
      <c r="Q47" s="194"/>
      <c r="R47" s="194"/>
      <c r="S47" s="194"/>
      <c r="T47" s="194"/>
      <c r="U47" s="194"/>
      <c r="V47" s="194"/>
      <c r="W47" s="195"/>
      <c r="X47" s="293" t="s">
        <v>9</v>
      </c>
      <c r="Y47" s="293"/>
      <c r="Z47" s="293"/>
      <c r="AA47" s="293"/>
      <c r="AB47" s="293"/>
      <c r="AC47" s="293"/>
      <c r="AD47" s="293"/>
      <c r="AE47" s="293"/>
      <c r="AF47" s="293"/>
      <c r="AG47" s="293"/>
      <c r="AH47" s="293"/>
      <c r="AI47" s="293"/>
      <c r="AJ47" s="293"/>
      <c r="AK47" s="293" t="s">
        <v>24</v>
      </c>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c r="BL47" s="293"/>
      <c r="BM47" s="293"/>
      <c r="BN47" s="293"/>
      <c r="BO47" s="293"/>
      <c r="BP47" s="293"/>
      <c r="BQ47" s="293"/>
      <c r="BR47" s="293"/>
      <c r="BS47" s="293"/>
      <c r="BT47" s="293"/>
      <c r="BU47" s="319"/>
      <c r="BV47" s="319"/>
      <c r="BW47" s="319"/>
      <c r="BX47" s="385"/>
      <c r="BY47" s="321" t="s">
        <v>109</v>
      </c>
      <c r="BZ47" s="322"/>
      <c r="CA47" s="322"/>
      <c r="CB47" s="323"/>
      <c r="CC47" s="112"/>
      <c r="CD47" s="112"/>
      <c r="CE47" s="112"/>
      <c r="CF47" s="113"/>
      <c r="CG47" s="111" t="s">
        <v>40</v>
      </c>
      <c r="CH47" s="111"/>
      <c r="CI47" s="111"/>
      <c r="CJ47" s="111"/>
      <c r="CK47" s="111"/>
      <c r="CL47" s="111"/>
      <c r="CM47" s="111"/>
      <c r="CN47" s="111"/>
      <c r="CO47" s="111"/>
      <c r="CP47" s="111"/>
      <c r="CQ47" s="111"/>
      <c r="CR47" s="111"/>
      <c r="CS47" s="111"/>
      <c r="CT47" s="111"/>
      <c r="CU47" s="111"/>
      <c r="CV47" s="111"/>
      <c r="DG47" s="6"/>
      <c r="DH47" s="6">
        <v>30</v>
      </c>
      <c r="DI47" s="6"/>
      <c r="DJ47" s="6">
        <v>30</v>
      </c>
    </row>
    <row r="48" spans="5:114" ht="8.15" customHeight="1" x14ac:dyDescent="0.2">
      <c r="E48" s="209"/>
      <c r="F48" s="210"/>
      <c r="G48" s="81"/>
      <c r="H48" s="82"/>
      <c r="I48" s="82"/>
      <c r="J48" s="82"/>
      <c r="K48" s="82"/>
      <c r="L48" s="83"/>
      <c r="M48" s="199"/>
      <c r="N48" s="200"/>
      <c r="O48" s="200"/>
      <c r="P48" s="200"/>
      <c r="Q48" s="200"/>
      <c r="R48" s="200"/>
      <c r="S48" s="200"/>
      <c r="T48" s="200"/>
      <c r="U48" s="200"/>
      <c r="V48" s="200"/>
      <c r="W48" s="201"/>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86"/>
      <c r="BV48" s="386"/>
      <c r="BW48" s="386"/>
      <c r="BX48" s="387"/>
      <c r="BY48" s="337"/>
      <c r="BZ48" s="338"/>
      <c r="CA48" s="338"/>
      <c r="CB48" s="339"/>
      <c r="CC48" s="116"/>
      <c r="CD48" s="116"/>
      <c r="CE48" s="116"/>
      <c r="CF48" s="117"/>
      <c r="CG48" s="111"/>
      <c r="CH48" s="111"/>
      <c r="CI48" s="111"/>
      <c r="CJ48" s="111"/>
      <c r="CK48" s="111"/>
      <c r="CL48" s="111"/>
      <c r="CM48" s="111"/>
      <c r="CN48" s="111"/>
      <c r="CO48" s="111"/>
      <c r="CP48" s="111"/>
      <c r="CQ48" s="111"/>
      <c r="CR48" s="111"/>
      <c r="CS48" s="111"/>
      <c r="CT48" s="111"/>
      <c r="CU48" s="111"/>
      <c r="CV48" s="111"/>
      <c r="DG48" s="6"/>
      <c r="DH48" s="6">
        <v>31</v>
      </c>
      <c r="DI48" s="6"/>
      <c r="DJ48" s="6">
        <v>31</v>
      </c>
    </row>
    <row r="49" spans="5:114" ht="8.15" customHeight="1" x14ac:dyDescent="0.2">
      <c r="E49" s="209"/>
      <c r="F49" s="210"/>
      <c r="G49" s="81"/>
      <c r="H49" s="82"/>
      <c r="I49" s="82"/>
      <c r="J49" s="82"/>
      <c r="K49" s="82"/>
      <c r="L49" s="83"/>
      <c r="M49" s="105" t="s">
        <v>94</v>
      </c>
      <c r="N49" s="106"/>
      <c r="O49" s="106"/>
      <c r="P49" s="106"/>
      <c r="Q49" s="106"/>
      <c r="R49" s="106"/>
      <c r="S49" s="106"/>
      <c r="T49" s="106"/>
      <c r="U49" s="106"/>
      <c r="V49" s="106"/>
      <c r="W49" s="107"/>
      <c r="X49" s="105" t="s">
        <v>13</v>
      </c>
      <c r="Y49" s="106"/>
      <c r="Z49" s="106"/>
      <c r="AA49" s="106"/>
      <c r="AB49" s="106"/>
      <c r="AC49" s="106"/>
      <c r="AD49" s="106"/>
      <c r="AE49" s="106"/>
      <c r="AF49" s="106"/>
      <c r="AG49" s="106"/>
      <c r="AH49" s="106"/>
      <c r="AI49" s="106"/>
      <c r="AJ49" s="107"/>
      <c r="AK49" s="105" t="s">
        <v>61</v>
      </c>
      <c r="AL49" s="106"/>
      <c r="AM49" s="106"/>
      <c r="AN49" s="106"/>
      <c r="AO49" s="106"/>
      <c r="AP49" s="106"/>
      <c r="AQ49" s="106"/>
      <c r="AR49" s="106"/>
      <c r="AS49" s="106"/>
      <c r="AT49" s="106"/>
      <c r="AU49" s="106"/>
      <c r="AV49" s="106"/>
      <c r="AW49" s="106"/>
      <c r="AX49" s="106"/>
      <c r="AY49" s="106"/>
      <c r="AZ49" s="106"/>
      <c r="BA49" s="106"/>
      <c r="BB49" s="106"/>
      <c r="BC49" s="106"/>
      <c r="BD49" s="106"/>
      <c r="BE49" s="106"/>
      <c r="BF49" s="107"/>
      <c r="BG49" s="44"/>
      <c r="BH49" s="32"/>
      <c r="BI49" s="32"/>
      <c r="BJ49" s="32"/>
      <c r="BK49" s="32"/>
      <c r="BL49" s="32"/>
      <c r="BM49" s="32"/>
      <c r="BN49" s="32"/>
      <c r="BO49" s="32"/>
      <c r="BP49" s="32"/>
      <c r="BQ49" s="32"/>
      <c r="BR49" s="32"/>
      <c r="BS49" s="32"/>
      <c r="BT49" s="39"/>
      <c r="BU49" s="127" t="str">
        <f>IF(OR(DC50="",DC51=""),"",IF(AND(DC50="○",DC51="○"),"○",""))</f>
        <v/>
      </c>
      <c r="BV49" s="87"/>
      <c r="BW49" s="87"/>
      <c r="BX49" s="128"/>
      <c r="BY49" s="131" t="s">
        <v>109</v>
      </c>
      <c r="BZ49" s="87"/>
      <c r="CA49" s="87"/>
      <c r="CB49" s="128"/>
      <c r="CC49" s="89" t="str">
        <f>IF(OR(DC50="",DC51=""),"",IF(OR(DC50="×",DC51="×"),"○",""))</f>
        <v/>
      </c>
      <c r="CD49" s="89"/>
      <c r="CE49" s="89"/>
      <c r="CF49" s="90"/>
      <c r="CG49" s="93" t="s">
        <v>63</v>
      </c>
      <c r="CH49" s="94"/>
      <c r="CI49" s="94"/>
      <c r="CJ49" s="94"/>
      <c r="CK49" s="94"/>
      <c r="CL49" s="94"/>
      <c r="CM49" s="94"/>
      <c r="CN49" s="94"/>
      <c r="CO49" s="94"/>
      <c r="CP49" s="94"/>
      <c r="CQ49" s="94"/>
      <c r="CR49" s="94"/>
      <c r="CS49" s="94"/>
      <c r="CT49" s="94"/>
      <c r="CU49" s="94"/>
      <c r="CV49" s="95"/>
      <c r="DG49" s="7" t="s">
        <v>121</v>
      </c>
      <c r="DH49" s="6">
        <v>32</v>
      </c>
      <c r="DI49" s="6"/>
      <c r="DJ49" s="6"/>
    </row>
    <row r="50" spans="5:114" ht="8.15" customHeight="1" x14ac:dyDescent="0.2">
      <c r="E50" s="209"/>
      <c r="F50" s="210"/>
      <c r="G50" s="81"/>
      <c r="H50" s="82"/>
      <c r="I50" s="82"/>
      <c r="J50" s="82"/>
      <c r="K50" s="82"/>
      <c r="L50" s="83"/>
      <c r="M50" s="96"/>
      <c r="N50" s="97"/>
      <c r="O50" s="97"/>
      <c r="P50" s="97"/>
      <c r="Q50" s="97"/>
      <c r="R50" s="97"/>
      <c r="S50" s="97"/>
      <c r="T50" s="97"/>
      <c r="U50" s="97"/>
      <c r="V50" s="97"/>
      <c r="W50" s="98"/>
      <c r="X50" s="96"/>
      <c r="Y50" s="97"/>
      <c r="Z50" s="97"/>
      <c r="AA50" s="97"/>
      <c r="AB50" s="97"/>
      <c r="AC50" s="97"/>
      <c r="AD50" s="97"/>
      <c r="AE50" s="97"/>
      <c r="AF50" s="97"/>
      <c r="AG50" s="97"/>
      <c r="AH50" s="97"/>
      <c r="AI50" s="97"/>
      <c r="AJ50" s="98"/>
      <c r="AK50" s="96"/>
      <c r="AL50" s="97"/>
      <c r="AM50" s="97"/>
      <c r="AN50" s="97"/>
      <c r="AO50" s="97"/>
      <c r="AP50" s="97"/>
      <c r="AQ50" s="97"/>
      <c r="AR50" s="97"/>
      <c r="AS50" s="97"/>
      <c r="AT50" s="97"/>
      <c r="AU50" s="97"/>
      <c r="AV50" s="97"/>
      <c r="AW50" s="97"/>
      <c r="AX50" s="97"/>
      <c r="AY50" s="97"/>
      <c r="AZ50" s="97"/>
      <c r="BA50" s="97"/>
      <c r="BB50" s="97"/>
      <c r="BC50" s="97"/>
      <c r="BD50" s="97"/>
      <c r="BE50" s="97"/>
      <c r="BF50" s="98"/>
      <c r="BG50" s="265" t="s">
        <v>62</v>
      </c>
      <c r="BH50" s="203"/>
      <c r="BI50" s="203"/>
      <c r="BJ50" s="203"/>
      <c r="BK50" s="266"/>
      <c r="BL50" s="266"/>
      <c r="BM50" s="266"/>
      <c r="BN50" s="266"/>
      <c r="BO50" s="266"/>
      <c r="BP50" s="64" t="s">
        <v>50</v>
      </c>
      <c r="BQ50" s="64"/>
      <c r="BR50" s="64"/>
      <c r="BS50" s="4"/>
      <c r="BT50" s="45"/>
      <c r="BU50" s="129"/>
      <c r="BV50" s="89"/>
      <c r="BW50" s="89"/>
      <c r="BX50" s="130"/>
      <c r="BY50" s="132"/>
      <c r="BZ50" s="89"/>
      <c r="CA50" s="89"/>
      <c r="CB50" s="130"/>
      <c r="CC50" s="89"/>
      <c r="CD50" s="89"/>
      <c r="CE50" s="89"/>
      <c r="CF50" s="90"/>
      <c r="CG50" s="96"/>
      <c r="CH50" s="97"/>
      <c r="CI50" s="97"/>
      <c r="CJ50" s="97"/>
      <c r="CK50" s="97"/>
      <c r="CL50" s="97"/>
      <c r="CM50" s="97"/>
      <c r="CN50" s="97"/>
      <c r="CO50" s="97"/>
      <c r="CP50" s="97"/>
      <c r="CQ50" s="97"/>
      <c r="CR50" s="97"/>
      <c r="CS50" s="97"/>
      <c r="CT50" s="97"/>
      <c r="CU50" s="97"/>
      <c r="CV50" s="98"/>
      <c r="DB50" s="7" t="s">
        <v>57</v>
      </c>
      <c r="DC50" s="6" t="str">
        <f>IF(BK50="","",IF(BK50&lt;=15,"○","×"))</f>
        <v/>
      </c>
    </row>
    <row r="51" spans="5:114" ht="8.15" customHeight="1" x14ac:dyDescent="0.2">
      <c r="E51" s="209"/>
      <c r="F51" s="210"/>
      <c r="G51" s="81"/>
      <c r="H51" s="82"/>
      <c r="I51" s="82"/>
      <c r="J51" s="82"/>
      <c r="K51" s="82"/>
      <c r="L51" s="83"/>
      <c r="M51" s="96"/>
      <c r="N51" s="97"/>
      <c r="O51" s="97"/>
      <c r="P51" s="97"/>
      <c r="Q51" s="97"/>
      <c r="R51" s="97"/>
      <c r="S51" s="97"/>
      <c r="T51" s="97"/>
      <c r="U51" s="97"/>
      <c r="V51" s="97"/>
      <c r="W51" s="98"/>
      <c r="X51" s="96"/>
      <c r="Y51" s="97"/>
      <c r="Z51" s="97"/>
      <c r="AA51" s="97"/>
      <c r="AB51" s="97"/>
      <c r="AC51" s="97"/>
      <c r="AD51" s="97"/>
      <c r="AE51" s="97"/>
      <c r="AF51" s="97"/>
      <c r="AG51" s="97"/>
      <c r="AH51" s="97"/>
      <c r="AI51" s="97"/>
      <c r="AJ51" s="98"/>
      <c r="AK51" s="96"/>
      <c r="AL51" s="97"/>
      <c r="AM51" s="97"/>
      <c r="AN51" s="97"/>
      <c r="AO51" s="97"/>
      <c r="AP51" s="97"/>
      <c r="AQ51" s="97"/>
      <c r="AR51" s="97"/>
      <c r="AS51" s="97"/>
      <c r="AT51" s="97"/>
      <c r="AU51" s="97"/>
      <c r="AV51" s="97"/>
      <c r="AW51" s="97"/>
      <c r="AX51" s="97"/>
      <c r="AY51" s="97"/>
      <c r="AZ51" s="97"/>
      <c r="BA51" s="97"/>
      <c r="BB51" s="97"/>
      <c r="BC51" s="97"/>
      <c r="BD51" s="97"/>
      <c r="BE51" s="97"/>
      <c r="BF51" s="98"/>
      <c r="BG51" s="265"/>
      <c r="BH51" s="203"/>
      <c r="BI51" s="203"/>
      <c r="BJ51" s="203"/>
      <c r="BK51" s="205"/>
      <c r="BL51" s="205"/>
      <c r="BM51" s="205"/>
      <c r="BN51" s="205"/>
      <c r="BO51" s="205"/>
      <c r="BP51" s="64"/>
      <c r="BQ51" s="64"/>
      <c r="BR51" s="64"/>
      <c r="BS51" s="4"/>
      <c r="BT51" s="45"/>
      <c r="BU51" s="129"/>
      <c r="BV51" s="89"/>
      <c r="BW51" s="89"/>
      <c r="BX51" s="130"/>
      <c r="BY51" s="132"/>
      <c r="BZ51" s="89"/>
      <c r="CA51" s="89"/>
      <c r="CB51" s="130"/>
      <c r="CC51" s="89"/>
      <c r="CD51" s="89"/>
      <c r="CE51" s="89"/>
      <c r="CF51" s="90"/>
      <c r="CG51" s="96"/>
      <c r="CH51" s="97"/>
      <c r="CI51" s="97"/>
      <c r="CJ51" s="97"/>
      <c r="CK51" s="97"/>
      <c r="CL51" s="97"/>
      <c r="CM51" s="97"/>
      <c r="CN51" s="97"/>
      <c r="CO51" s="97"/>
      <c r="CP51" s="97"/>
      <c r="CQ51" s="97"/>
      <c r="CR51" s="97"/>
      <c r="CS51" s="97"/>
      <c r="CT51" s="97"/>
      <c r="CU51" s="97"/>
      <c r="CV51" s="98"/>
      <c r="DB51" s="7" t="s">
        <v>58</v>
      </c>
      <c r="DC51" s="6" t="str">
        <f>IF(OR(BK52="",BK54=""),"",IF(AND(BK52&lt;=10,BK54&lt;200),"○","×"))</f>
        <v/>
      </c>
    </row>
    <row r="52" spans="5:114" ht="8.15" customHeight="1" x14ac:dyDescent="0.2">
      <c r="E52" s="209"/>
      <c r="F52" s="210"/>
      <c r="G52" s="81"/>
      <c r="H52" s="82"/>
      <c r="I52" s="82"/>
      <c r="J52" s="82"/>
      <c r="K52" s="82"/>
      <c r="L52" s="83"/>
      <c r="M52" s="96"/>
      <c r="N52" s="97"/>
      <c r="O52" s="97"/>
      <c r="P52" s="97"/>
      <c r="Q52" s="97"/>
      <c r="R52" s="97"/>
      <c r="S52" s="97"/>
      <c r="T52" s="97"/>
      <c r="U52" s="97"/>
      <c r="V52" s="97"/>
      <c r="W52" s="98"/>
      <c r="X52" s="96"/>
      <c r="Y52" s="97"/>
      <c r="Z52" s="97"/>
      <c r="AA52" s="97"/>
      <c r="AB52" s="97"/>
      <c r="AC52" s="97"/>
      <c r="AD52" s="97"/>
      <c r="AE52" s="97"/>
      <c r="AF52" s="97"/>
      <c r="AG52" s="97"/>
      <c r="AH52" s="97"/>
      <c r="AI52" s="97"/>
      <c r="AJ52" s="98"/>
      <c r="AK52" s="96"/>
      <c r="AL52" s="97"/>
      <c r="AM52" s="97"/>
      <c r="AN52" s="97"/>
      <c r="AO52" s="97"/>
      <c r="AP52" s="97"/>
      <c r="AQ52" s="97"/>
      <c r="AR52" s="97"/>
      <c r="AS52" s="97"/>
      <c r="AT52" s="97"/>
      <c r="AU52" s="97"/>
      <c r="AV52" s="97"/>
      <c r="AW52" s="97"/>
      <c r="AX52" s="97"/>
      <c r="AY52" s="97"/>
      <c r="AZ52" s="97"/>
      <c r="BA52" s="97"/>
      <c r="BB52" s="97"/>
      <c r="BC52" s="97"/>
      <c r="BD52" s="97"/>
      <c r="BE52" s="97"/>
      <c r="BF52" s="98"/>
      <c r="BG52" s="265" t="s">
        <v>64</v>
      </c>
      <c r="BH52" s="203"/>
      <c r="BI52" s="203"/>
      <c r="BJ52" s="203"/>
      <c r="BK52" s="204"/>
      <c r="BL52" s="204"/>
      <c r="BM52" s="204"/>
      <c r="BN52" s="204"/>
      <c r="BO52" s="204"/>
      <c r="BP52" s="64" t="s">
        <v>50</v>
      </c>
      <c r="BQ52" s="64"/>
      <c r="BR52" s="64"/>
      <c r="BS52" s="4"/>
      <c r="BT52" s="45"/>
      <c r="BU52" s="129"/>
      <c r="BV52" s="89"/>
      <c r="BW52" s="89"/>
      <c r="BX52" s="130"/>
      <c r="BY52" s="132"/>
      <c r="BZ52" s="89"/>
      <c r="CA52" s="89"/>
      <c r="CB52" s="130"/>
      <c r="CC52" s="89"/>
      <c r="CD52" s="89"/>
      <c r="CE52" s="89"/>
      <c r="CF52" s="90"/>
      <c r="CG52" s="96"/>
      <c r="CH52" s="97"/>
      <c r="CI52" s="97"/>
      <c r="CJ52" s="97"/>
      <c r="CK52" s="97"/>
      <c r="CL52" s="97"/>
      <c r="CM52" s="97"/>
      <c r="CN52" s="97"/>
      <c r="CO52" s="97"/>
      <c r="CP52" s="97"/>
      <c r="CQ52" s="97"/>
      <c r="CR52" s="97"/>
      <c r="CS52" s="97"/>
      <c r="CT52" s="97"/>
      <c r="CU52" s="97"/>
      <c r="CV52" s="98"/>
    </row>
    <row r="53" spans="5:114" ht="8.15" customHeight="1" x14ac:dyDescent="0.2">
      <c r="E53" s="209"/>
      <c r="F53" s="210"/>
      <c r="G53" s="81"/>
      <c r="H53" s="82"/>
      <c r="I53" s="82"/>
      <c r="J53" s="82"/>
      <c r="K53" s="82"/>
      <c r="L53" s="83"/>
      <c r="M53" s="96"/>
      <c r="N53" s="97"/>
      <c r="O53" s="97"/>
      <c r="P53" s="97"/>
      <c r="Q53" s="97"/>
      <c r="R53" s="97"/>
      <c r="S53" s="97"/>
      <c r="T53" s="97"/>
      <c r="U53" s="97"/>
      <c r="V53" s="97"/>
      <c r="W53" s="98"/>
      <c r="X53" s="96"/>
      <c r="Y53" s="97"/>
      <c r="Z53" s="97"/>
      <c r="AA53" s="97"/>
      <c r="AB53" s="97"/>
      <c r="AC53" s="97"/>
      <c r="AD53" s="97"/>
      <c r="AE53" s="97"/>
      <c r="AF53" s="97"/>
      <c r="AG53" s="97"/>
      <c r="AH53" s="97"/>
      <c r="AI53" s="97"/>
      <c r="AJ53" s="98"/>
      <c r="AK53" s="353" t="s">
        <v>65</v>
      </c>
      <c r="AL53" s="353"/>
      <c r="AM53" s="353"/>
      <c r="AN53" s="353"/>
      <c r="AO53" s="354"/>
      <c r="AP53" s="203" t="s">
        <v>66</v>
      </c>
      <c r="AQ53" s="203"/>
      <c r="AR53" s="203"/>
      <c r="AS53" s="203"/>
      <c r="AT53" s="203"/>
      <c r="AU53" s="82" t="s">
        <v>67</v>
      </c>
      <c r="AV53" s="82"/>
      <c r="AW53" s="82"/>
      <c r="AX53" s="82"/>
      <c r="AY53" s="82"/>
      <c r="AZ53" s="82"/>
      <c r="BA53" s="82"/>
      <c r="BB53" s="82"/>
      <c r="BC53" s="82"/>
      <c r="BD53" s="82"/>
      <c r="BE53" s="82"/>
      <c r="BF53" s="83"/>
      <c r="BG53" s="265"/>
      <c r="BH53" s="203"/>
      <c r="BI53" s="203"/>
      <c r="BJ53" s="203"/>
      <c r="BK53" s="205"/>
      <c r="BL53" s="205"/>
      <c r="BM53" s="205"/>
      <c r="BN53" s="205"/>
      <c r="BO53" s="205"/>
      <c r="BP53" s="64"/>
      <c r="BQ53" s="64"/>
      <c r="BR53" s="64"/>
      <c r="BS53" s="4"/>
      <c r="BT53" s="45"/>
      <c r="BU53" s="129"/>
      <c r="BV53" s="89"/>
      <c r="BW53" s="89"/>
      <c r="BX53" s="130"/>
      <c r="BY53" s="132"/>
      <c r="BZ53" s="89"/>
      <c r="CA53" s="89"/>
      <c r="CB53" s="130"/>
      <c r="CC53" s="89"/>
      <c r="CD53" s="89"/>
      <c r="CE53" s="89"/>
      <c r="CF53" s="90"/>
      <c r="CG53" s="96"/>
      <c r="CH53" s="97"/>
      <c r="CI53" s="97"/>
      <c r="CJ53" s="97"/>
      <c r="CK53" s="97"/>
      <c r="CL53" s="97"/>
      <c r="CM53" s="97"/>
      <c r="CN53" s="97"/>
      <c r="CO53" s="97"/>
      <c r="CP53" s="97"/>
      <c r="CQ53" s="97"/>
      <c r="CR53" s="97"/>
      <c r="CS53" s="97"/>
      <c r="CT53" s="97"/>
      <c r="CU53" s="97"/>
      <c r="CV53" s="98"/>
    </row>
    <row r="54" spans="5:114" ht="8.15" customHeight="1" x14ac:dyDescent="0.2">
      <c r="E54" s="209"/>
      <c r="F54" s="210"/>
      <c r="G54" s="81"/>
      <c r="H54" s="82"/>
      <c r="I54" s="82"/>
      <c r="J54" s="82"/>
      <c r="K54" s="82"/>
      <c r="L54" s="83"/>
      <c r="M54" s="96"/>
      <c r="N54" s="97"/>
      <c r="O54" s="97"/>
      <c r="P54" s="97"/>
      <c r="Q54" s="97"/>
      <c r="R54" s="97"/>
      <c r="S54" s="97"/>
      <c r="T54" s="97"/>
      <c r="U54" s="97"/>
      <c r="V54" s="97"/>
      <c r="W54" s="98"/>
      <c r="X54" s="96"/>
      <c r="Y54" s="97"/>
      <c r="Z54" s="97"/>
      <c r="AA54" s="97"/>
      <c r="AB54" s="97"/>
      <c r="AC54" s="97"/>
      <c r="AD54" s="97"/>
      <c r="AE54" s="97"/>
      <c r="AF54" s="97"/>
      <c r="AG54" s="97"/>
      <c r="AH54" s="97"/>
      <c r="AI54" s="97"/>
      <c r="AJ54" s="98"/>
      <c r="AK54" s="355"/>
      <c r="AL54" s="355"/>
      <c r="AM54" s="355"/>
      <c r="AN54" s="355"/>
      <c r="AO54" s="356"/>
      <c r="AP54" s="203"/>
      <c r="AQ54" s="203"/>
      <c r="AR54" s="203"/>
      <c r="AS54" s="203"/>
      <c r="AT54" s="203"/>
      <c r="AU54" s="82"/>
      <c r="AV54" s="82"/>
      <c r="AW54" s="82"/>
      <c r="AX54" s="82"/>
      <c r="AY54" s="82"/>
      <c r="AZ54" s="82"/>
      <c r="BA54" s="82"/>
      <c r="BB54" s="82"/>
      <c r="BC54" s="82"/>
      <c r="BD54" s="82"/>
      <c r="BE54" s="82"/>
      <c r="BF54" s="83"/>
      <c r="BG54" s="46"/>
      <c r="BH54" s="4"/>
      <c r="BI54" s="4"/>
      <c r="BJ54" s="4"/>
      <c r="BK54" s="204"/>
      <c r="BL54" s="204"/>
      <c r="BM54" s="204"/>
      <c r="BN54" s="204"/>
      <c r="BO54" s="204"/>
      <c r="BP54" s="64" t="s">
        <v>68</v>
      </c>
      <c r="BQ54" s="64"/>
      <c r="BR54" s="64"/>
      <c r="BS54" s="4"/>
      <c r="BT54" s="45"/>
      <c r="BU54" s="129"/>
      <c r="BV54" s="89"/>
      <c r="BW54" s="89"/>
      <c r="BX54" s="130"/>
      <c r="BY54" s="132"/>
      <c r="BZ54" s="89"/>
      <c r="CA54" s="89"/>
      <c r="CB54" s="130"/>
      <c r="CC54" s="89"/>
      <c r="CD54" s="89"/>
      <c r="CE54" s="89"/>
      <c r="CF54" s="90"/>
      <c r="CG54" s="96"/>
      <c r="CH54" s="97"/>
      <c r="CI54" s="97"/>
      <c r="CJ54" s="97"/>
      <c r="CK54" s="97"/>
      <c r="CL54" s="97"/>
      <c r="CM54" s="97"/>
      <c r="CN54" s="97"/>
      <c r="CO54" s="97"/>
      <c r="CP54" s="97"/>
      <c r="CQ54" s="97"/>
      <c r="CR54" s="97"/>
      <c r="CS54" s="97"/>
      <c r="CT54" s="97"/>
      <c r="CU54" s="97"/>
      <c r="CV54" s="98"/>
    </row>
    <row r="55" spans="5:114" ht="8.15" customHeight="1" x14ac:dyDescent="0.2">
      <c r="E55" s="209"/>
      <c r="F55" s="210"/>
      <c r="G55" s="81"/>
      <c r="H55" s="82"/>
      <c r="I55" s="82"/>
      <c r="J55" s="82"/>
      <c r="K55" s="82"/>
      <c r="L55" s="83"/>
      <c r="M55" s="96"/>
      <c r="N55" s="97"/>
      <c r="O55" s="97"/>
      <c r="P55" s="97"/>
      <c r="Q55" s="97"/>
      <c r="R55" s="97"/>
      <c r="S55" s="97"/>
      <c r="T55" s="97"/>
      <c r="U55" s="97"/>
      <c r="V55" s="97"/>
      <c r="W55" s="98"/>
      <c r="X55" s="96"/>
      <c r="Y55" s="97"/>
      <c r="Z55" s="97"/>
      <c r="AA55" s="97"/>
      <c r="AB55" s="97"/>
      <c r="AC55" s="97"/>
      <c r="AD55" s="97"/>
      <c r="AE55" s="97"/>
      <c r="AF55" s="97"/>
      <c r="AG55" s="97"/>
      <c r="AH55" s="97"/>
      <c r="AI55" s="97"/>
      <c r="AJ55" s="98"/>
      <c r="AK55" s="355"/>
      <c r="AL55" s="355"/>
      <c r="AM55" s="355"/>
      <c r="AN55" s="355"/>
      <c r="AO55" s="356"/>
      <c r="AP55" s="358" t="s">
        <v>69</v>
      </c>
      <c r="AQ55" s="353"/>
      <c r="AR55" s="353"/>
      <c r="AS55" s="353"/>
      <c r="AT55" s="354"/>
      <c r="AU55" s="82" t="s">
        <v>70</v>
      </c>
      <c r="AV55" s="82"/>
      <c r="AW55" s="82"/>
      <c r="AX55" s="82"/>
      <c r="AY55" s="82"/>
      <c r="AZ55" s="82"/>
      <c r="BA55" s="82"/>
      <c r="BB55" s="82"/>
      <c r="BC55" s="82"/>
      <c r="BD55" s="82"/>
      <c r="BE55" s="82"/>
      <c r="BF55" s="83"/>
      <c r="BG55" s="46"/>
      <c r="BH55" s="4"/>
      <c r="BI55" s="4"/>
      <c r="BJ55" s="4"/>
      <c r="BK55" s="205"/>
      <c r="BL55" s="205"/>
      <c r="BM55" s="205"/>
      <c r="BN55" s="205"/>
      <c r="BO55" s="205"/>
      <c r="BP55" s="64"/>
      <c r="BQ55" s="64"/>
      <c r="BR55" s="64"/>
      <c r="BS55" s="4"/>
      <c r="BT55" s="45"/>
      <c r="BU55" s="129"/>
      <c r="BV55" s="89"/>
      <c r="BW55" s="89"/>
      <c r="BX55" s="130"/>
      <c r="BY55" s="132"/>
      <c r="BZ55" s="89"/>
      <c r="CA55" s="89"/>
      <c r="CB55" s="130"/>
      <c r="CC55" s="89"/>
      <c r="CD55" s="89"/>
      <c r="CE55" s="89"/>
      <c r="CF55" s="90"/>
      <c r="CG55" s="96"/>
      <c r="CH55" s="97"/>
      <c r="CI55" s="97"/>
      <c r="CJ55" s="97"/>
      <c r="CK55" s="97"/>
      <c r="CL55" s="97"/>
      <c r="CM55" s="97"/>
      <c r="CN55" s="97"/>
      <c r="CO55" s="97"/>
      <c r="CP55" s="97"/>
      <c r="CQ55" s="97"/>
      <c r="CR55" s="97"/>
      <c r="CS55" s="97"/>
      <c r="CT55" s="97"/>
      <c r="CU55" s="97"/>
      <c r="CV55" s="98"/>
    </row>
    <row r="56" spans="5:114" ht="8.15" customHeight="1" x14ac:dyDescent="0.2">
      <c r="E56" s="211"/>
      <c r="F56" s="212"/>
      <c r="G56" s="84"/>
      <c r="H56" s="85"/>
      <c r="I56" s="85"/>
      <c r="J56" s="85"/>
      <c r="K56" s="85"/>
      <c r="L56" s="86"/>
      <c r="M56" s="99"/>
      <c r="N56" s="100"/>
      <c r="O56" s="100"/>
      <c r="P56" s="100"/>
      <c r="Q56" s="100"/>
      <c r="R56" s="100"/>
      <c r="S56" s="100"/>
      <c r="T56" s="100"/>
      <c r="U56" s="100"/>
      <c r="V56" s="100"/>
      <c r="W56" s="101"/>
      <c r="X56" s="99"/>
      <c r="Y56" s="100"/>
      <c r="Z56" s="100"/>
      <c r="AA56" s="100"/>
      <c r="AB56" s="100"/>
      <c r="AC56" s="100"/>
      <c r="AD56" s="100"/>
      <c r="AE56" s="100"/>
      <c r="AF56" s="100"/>
      <c r="AG56" s="100"/>
      <c r="AH56" s="100"/>
      <c r="AI56" s="100"/>
      <c r="AJ56" s="101"/>
      <c r="AK56" s="355"/>
      <c r="AL56" s="355"/>
      <c r="AM56" s="355"/>
      <c r="AN56" s="355"/>
      <c r="AO56" s="356"/>
      <c r="AP56" s="359"/>
      <c r="AQ56" s="355"/>
      <c r="AR56" s="355"/>
      <c r="AS56" s="355"/>
      <c r="AT56" s="356"/>
      <c r="AU56" s="85"/>
      <c r="AV56" s="85"/>
      <c r="AW56" s="85"/>
      <c r="AX56" s="85"/>
      <c r="AY56" s="85"/>
      <c r="AZ56" s="85"/>
      <c r="BA56" s="85"/>
      <c r="BB56" s="85"/>
      <c r="BC56" s="85"/>
      <c r="BD56" s="85"/>
      <c r="BE56" s="85"/>
      <c r="BF56" s="86"/>
      <c r="BG56" s="47"/>
      <c r="BH56" s="48"/>
      <c r="BI56" s="48"/>
      <c r="BJ56" s="48"/>
      <c r="BK56" s="48"/>
      <c r="BL56" s="48"/>
      <c r="BM56" s="48"/>
      <c r="BN56" s="48"/>
      <c r="BO56" s="48"/>
      <c r="BP56" s="48"/>
      <c r="BQ56" s="48"/>
      <c r="BR56" s="48"/>
      <c r="BS56" s="48"/>
      <c r="BT56" s="49"/>
      <c r="BU56" s="257"/>
      <c r="BV56" s="135"/>
      <c r="BW56" s="135"/>
      <c r="BX56" s="185"/>
      <c r="BY56" s="184"/>
      <c r="BZ56" s="135"/>
      <c r="CA56" s="135"/>
      <c r="CB56" s="185"/>
      <c r="CC56" s="135"/>
      <c r="CD56" s="135"/>
      <c r="CE56" s="135"/>
      <c r="CF56" s="136"/>
      <c r="CG56" s="99"/>
      <c r="CH56" s="100"/>
      <c r="CI56" s="100"/>
      <c r="CJ56" s="100"/>
      <c r="CK56" s="100"/>
      <c r="CL56" s="100"/>
      <c r="CM56" s="100"/>
      <c r="CN56" s="100"/>
      <c r="CO56" s="100"/>
      <c r="CP56" s="100"/>
      <c r="CQ56" s="100"/>
      <c r="CR56" s="100"/>
      <c r="CS56" s="100"/>
      <c r="CT56" s="100"/>
      <c r="CU56" s="100"/>
      <c r="CV56" s="101"/>
    </row>
    <row r="57" spans="5:114" ht="8.15" customHeight="1" x14ac:dyDescent="0.2">
      <c r="E57" s="207" t="s">
        <v>71</v>
      </c>
      <c r="F57" s="208"/>
      <c r="G57" s="78" t="s">
        <v>72</v>
      </c>
      <c r="H57" s="79"/>
      <c r="I57" s="79"/>
      <c r="J57" s="79"/>
      <c r="K57" s="79"/>
      <c r="L57" s="80"/>
      <c r="M57" s="228" t="s">
        <v>97</v>
      </c>
      <c r="N57" s="229"/>
      <c r="O57" s="229"/>
      <c r="P57" s="229"/>
      <c r="Q57" s="229"/>
      <c r="R57" s="229"/>
      <c r="S57" s="229"/>
      <c r="T57" s="229"/>
      <c r="U57" s="229"/>
      <c r="V57" s="229"/>
      <c r="W57" s="230"/>
      <c r="X57" s="193" t="s">
        <v>9</v>
      </c>
      <c r="Y57" s="194"/>
      <c r="Z57" s="194"/>
      <c r="AA57" s="194"/>
      <c r="AB57" s="194"/>
      <c r="AC57" s="194"/>
      <c r="AD57" s="194"/>
      <c r="AE57" s="194"/>
      <c r="AF57" s="194"/>
      <c r="AG57" s="194"/>
      <c r="AH57" s="194"/>
      <c r="AI57" s="194"/>
      <c r="AJ57" s="195"/>
      <c r="AK57" s="202" t="s">
        <v>92</v>
      </c>
      <c r="AL57" s="194"/>
      <c r="AM57" s="194"/>
      <c r="AN57" s="194"/>
      <c r="AO57" s="194"/>
      <c r="AP57" s="194"/>
      <c r="AQ57" s="194"/>
      <c r="AR57" s="194"/>
      <c r="AS57" s="194"/>
      <c r="AT57" s="194"/>
      <c r="AU57" s="194"/>
      <c r="AV57" s="194"/>
      <c r="AW57" s="194"/>
      <c r="AX57" s="194"/>
      <c r="AY57" s="194"/>
      <c r="AZ57" s="194"/>
      <c r="BA57" s="194"/>
      <c r="BB57" s="194"/>
      <c r="BC57" s="194"/>
      <c r="BD57" s="194"/>
      <c r="BE57" s="194"/>
      <c r="BF57" s="195"/>
      <c r="BG57" s="193"/>
      <c r="BH57" s="194"/>
      <c r="BI57" s="194"/>
      <c r="BJ57" s="194"/>
      <c r="BK57" s="194"/>
      <c r="BL57" s="194"/>
      <c r="BM57" s="194"/>
      <c r="BN57" s="194"/>
      <c r="BO57" s="194"/>
      <c r="BP57" s="194"/>
      <c r="BQ57" s="194"/>
      <c r="BR57" s="194"/>
      <c r="BS57" s="194"/>
      <c r="BT57" s="195"/>
      <c r="BU57" s="112"/>
      <c r="BV57" s="112"/>
      <c r="BW57" s="112"/>
      <c r="BX57" s="246"/>
      <c r="BY57" s="248" t="s">
        <v>109</v>
      </c>
      <c r="BZ57" s="249"/>
      <c r="CA57" s="249"/>
      <c r="CB57" s="249"/>
      <c r="CC57" s="112"/>
      <c r="CD57" s="112"/>
      <c r="CE57" s="112"/>
      <c r="CF57" s="113"/>
      <c r="CG57" s="111" t="s">
        <v>40</v>
      </c>
      <c r="CH57" s="111"/>
      <c r="CI57" s="111"/>
      <c r="CJ57" s="111"/>
      <c r="CK57" s="111"/>
      <c r="CL57" s="111"/>
      <c r="CM57" s="111"/>
      <c r="CN57" s="111"/>
      <c r="CO57" s="111"/>
      <c r="CP57" s="111"/>
      <c r="CQ57" s="111"/>
      <c r="CR57" s="111"/>
      <c r="CS57" s="111"/>
      <c r="CT57" s="111"/>
      <c r="CU57" s="111"/>
      <c r="CV57" s="111"/>
    </row>
    <row r="58" spans="5:114" ht="8.15" customHeight="1" x14ac:dyDescent="0.2">
      <c r="E58" s="209"/>
      <c r="F58" s="210"/>
      <c r="G58" s="81"/>
      <c r="H58" s="82"/>
      <c r="I58" s="82"/>
      <c r="J58" s="82"/>
      <c r="K58" s="82"/>
      <c r="L58" s="83"/>
      <c r="M58" s="228"/>
      <c r="N58" s="229"/>
      <c r="O58" s="229"/>
      <c r="P58" s="229"/>
      <c r="Q58" s="229"/>
      <c r="R58" s="229"/>
      <c r="S58" s="229"/>
      <c r="T58" s="229"/>
      <c r="U58" s="229"/>
      <c r="V58" s="229"/>
      <c r="W58" s="230"/>
      <c r="X58" s="196"/>
      <c r="Y58" s="197"/>
      <c r="Z58" s="197"/>
      <c r="AA58" s="197"/>
      <c r="AB58" s="197"/>
      <c r="AC58" s="197"/>
      <c r="AD58" s="197"/>
      <c r="AE58" s="197"/>
      <c r="AF58" s="197"/>
      <c r="AG58" s="197"/>
      <c r="AH58" s="197"/>
      <c r="AI58" s="197"/>
      <c r="AJ58" s="198"/>
      <c r="AK58" s="196"/>
      <c r="AL58" s="197"/>
      <c r="AM58" s="197"/>
      <c r="AN58" s="197"/>
      <c r="AO58" s="197"/>
      <c r="AP58" s="197"/>
      <c r="AQ58" s="197"/>
      <c r="AR58" s="197"/>
      <c r="AS58" s="197"/>
      <c r="AT58" s="197"/>
      <c r="AU58" s="197"/>
      <c r="AV58" s="197"/>
      <c r="AW58" s="197"/>
      <c r="AX58" s="197"/>
      <c r="AY58" s="197"/>
      <c r="AZ58" s="197"/>
      <c r="BA58" s="197"/>
      <c r="BB58" s="197"/>
      <c r="BC58" s="197"/>
      <c r="BD58" s="197"/>
      <c r="BE58" s="197"/>
      <c r="BF58" s="198"/>
      <c r="BG58" s="196"/>
      <c r="BH58" s="197"/>
      <c r="BI58" s="197"/>
      <c r="BJ58" s="197"/>
      <c r="BK58" s="197"/>
      <c r="BL58" s="197"/>
      <c r="BM58" s="197"/>
      <c r="BN58" s="197"/>
      <c r="BO58" s="197"/>
      <c r="BP58" s="197"/>
      <c r="BQ58" s="197"/>
      <c r="BR58" s="197"/>
      <c r="BS58" s="197"/>
      <c r="BT58" s="198"/>
      <c r="BU58" s="114"/>
      <c r="BV58" s="114"/>
      <c r="BW58" s="114"/>
      <c r="BX58" s="156"/>
      <c r="BY58" s="250"/>
      <c r="BZ58" s="250"/>
      <c r="CA58" s="250"/>
      <c r="CB58" s="250"/>
      <c r="CC58" s="114"/>
      <c r="CD58" s="114"/>
      <c r="CE58" s="114"/>
      <c r="CF58" s="115"/>
      <c r="CG58" s="111"/>
      <c r="CH58" s="111"/>
      <c r="CI58" s="111"/>
      <c r="CJ58" s="111"/>
      <c r="CK58" s="111"/>
      <c r="CL58" s="111"/>
      <c r="CM58" s="111"/>
      <c r="CN58" s="111"/>
      <c r="CO58" s="111"/>
      <c r="CP58" s="111"/>
      <c r="CQ58" s="111"/>
      <c r="CR58" s="111"/>
      <c r="CS58" s="111"/>
      <c r="CT58" s="111"/>
      <c r="CU58" s="111"/>
      <c r="CV58" s="111"/>
    </row>
    <row r="59" spans="5:114" ht="8.15" customHeight="1" x14ac:dyDescent="0.2">
      <c r="E59" s="209"/>
      <c r="F59" s="210"/>
      <c r="G59" s="81"/>
      <c r="H59" s="82"/>
      <c r="I59" s="82"/>
      <c r="J59" s="82"/>
      <c r="K59" s="82"/>
      <c r="L59" s="83"/>
      <c r="M59" s="228"/>
      <c r="N59" s="229"/>
      <c r="O59" s="229"/>
      <c r="P59" s="229"/>
      <c r="Q59" s="229"/>
      <c r="R59" s="229"/>
      <c r="S59" s="229"/>
      <c r="T59" s="229"/>
      <c r="U59" s="229"/>
      <c r="V59" s="229"/>
      <c r="W59" s="230"/>
      <c r="X59" s="199"/>
      <c r="Y59" s="200"/>
      <c r="Z59" s="200"/>
      <c r="AA59" s="200"/>
      <c r="AB59" s="200"/>
      <c r="AC59" s="200"/>
      <c r="AD59" s="200"/>
      <c r="AE59" s="200"/>
      <c r="AF59" s="200"/>
      <c r="AG59" s="200"/>
      <c r="AH59" s="200"/>
      <c r="AI59" s="200"/>
      <c r="AJ59" s="201"/>
      <c r="AK59" s="199"/>
      <c r="AL59" s="200"/>
      <c r="AM59" s="200"/>
      <c r="AN59" s="200"/>
      <c r="AO59" s="200"/>
      <c r="AP59" s="200"/>
      <c r="AQ59" s="200"/>
      <c r="AR59" s="200"/>
      <c r="AS59" s="200"/>
      <c r="AT59" s="200"/>
      <c r="AU59" s="200"/>
      <c r="AV59" s="200"/>
      <c r="AW59" s="200"/>
      <c r="AX59" s="200"/>
      <c r="AY59" s="200"/>
      <c r="AZ59" s="200"/>
      <c r="BA59" s="200"/>
      <c r="BB59" s="200"/>
      <c r="BC59" s="200"/>
      <c r="BD59" s="200"/>
      <c r="BE59" s="200"/>
      <c r="BF59" s="201"/>
      <c r="BG59" s="199"/>
      <c r="BH59" s="200"/>
      <c r="BI59" s="200"/>
      <c r="BJ59" s="200"/>
      <c r="BK59" s="200"/>
      <c r="BL59" s="200"/>
      <c r="BM59" s="200"/>
      <c r="BN59" s="200"/>
      <c r="BO59" s="200"/>
      <c r="BP59" s="200"/>
      <c r="BQ59" s="200"/>
      <c r="BR59" s="200"/>
      <c r="BS59" s="200"/>
      <c r="BT59" s="201"/>
      <c r="BU59" s="116"/>
      <c r="BV59" s="116"/>
      <c r="BW59" s="116"/>
      <c r="BX59" s="247"/>
      <c r="BY59" s="251"/>
      <c r="BZ59" s="251"/>
      <c r="CA59" s="251"/>
      <c r="CB59" s="251"/>
      <c r="CC59" s="116"/>
      <c r="CD59" s="116"/>
      <c r="CE59" s="116"/>
      <c r="CF59" s="117"/>
      <c r="CG59" s="111"/>
      <c r="CH59" s="111"/>
      <c r="CI59" s="111"/>
      <c r="CJ59" s="111"/>
      <c r="CK59" s="111"/>
      <c r="CL59" s="111"/>
      <c r="CM59" s="111"/>
      <c r="CN59" s="111"/>
      <c r="CO59" s="111"/>
      <c r="CP59" s="111"/>
      <c r="CQ59" s="111"/>
      <c r="CR59" s="111"/>
      <c r="CS59" s="111"/>
      <c r="CT59" s="111"/>
      <c r="CU59" s="111"/>
      <c r="CV59" s="111"/>
    </row>
    <row r="60" spans="5:114" ht="8.15" customHeight="1" x14ac:dyDescent="0.2">
      <c r="E60" s="209"/>
      <c r="F60" s="210"/>
      <c r="G60" s="81"/>
      <c r="H60" s="82"/>
      <c r="I60" s="82"/>
      <c r="J60" s="82"/>
      <c r="K60" s="82"/>
      <c r="L60" s="83"/>
      <c r="M60" s="231" t="s">
        <v>103</v>
      </c>
      <c r="N60" s="232"/>
      <c r="O60" s="232"/>
      <c r="P60" s="232"/>
      <c r="Q60" s="232"/>
      <c r="R60" s="232"/>
      <c r="S60" s="232"/>
      <c r="T60" s="232"/>
      <c r="U60" s="232"/>
      <c r="V60" s="232"/>
      <c r="W60" s="233"/>
      <c r="X60" s="219" t="s">
        <v>114</v>
      </c>
      <c r="Y60" s="220"/>
      <c r="Z60" s="220"/>
      <c r="AA60" s="220"/>
      <c r="AB60" s="220"/>
      <c r="AC60" s="220"/>
      <c r="AD60" s="220"/>
      <c r="AE60" s="220"/>
      <c r="AF60" s="220"/>
      <c r="AG60" s="220"/>
      <c r="AH60" s="220"/>
      <c r="AI60" s="220"/>
      <c r="AJ60" s="221"/>
      <c r="AK60" s="105" t="s">
        <v>167</v>
      </c>
      <c r="AL60" s="106"/>
      <c r="AM60" s="106"/>
      <c r="AN60" s="106"/>
      <c r="AO60" s="106"/>
      <c r="AP60" s="106"/>
      <c r="AQ60" s="106"/>
      <c r="AR60" s="106"/>
      <c r="AS60" s="106"/>
      <c r="AT60" s="106"/>
      <c r="AU60" s="106"/>
      <c r="AV60" s="106"/>
      <c r="AW60" s="106"/>
      <c r="AX60" s="106"/>
      <c r="AY60" s="106"/>
      <c r="AZ60" s="106"/>
      <c r="BA60" s="106"/>
      <c r="BB60" s="106"/>
      <c r="BC60" s="106"/>
      <c r="BD60" s="106"/>
      <c r="BE60" s="106"/>
      <c r="BF60" s="107"/>
      <c r="BG60" s="237" t="str">
        <f>IF(BI62="","",IF(NOT(BI62=""),"●",""))</f>
        <v>●</v>
      </c>
      <c r="BH60" s="238"/>
      <c r="BI60" s="241" t="s">
        <v>116</v>
      </c>
      <c r="BJ60" s="241"/>
      <c r="BK60" s="241"/>
      <c r="BL60" s="241"/>
      <c r="BM60" s="241"/>
      <c r="BN60" s="241"/>
      <c r="BO60" s="241"/>
      <c r="BP60" s="241"/>
      <c r="BQ60" s="241"/>
      <c r="BR60" s="241"/>
      <c r="BS60" s="241"/>
      <c r="BT60" s="242"/>
      <c r="BU60" s="127" t="str">
        <f>IF(OR(DE67="〇",DE68="〇"),"〇","")</f>
        <v>〇</v>
      </c>
      <c r="BV60" s="87"/>
      <c r="BW60" s="87"/>
      <c r="BX60" s="128"/>
      <c r="BY60" s="259" t="str">
        <f>IF(OR(DD67="〇",DD68="〇"),"〇","")</f>
        <v/>
      </c>
      <c r="BZ60" s="87"/>
      <c r="CA60" s="87"/>
      <c r="CB60" s="128"/>
      <c r="CC60" s="87" t="str">
        <f>IF(OR(DC67="〇",DC68="〇"),"〇","")</f>
        <v/>
      </c>
      <c r="CD60" s="87"/>
      <c r="CE60" s="87"/>
      <c r="CF60" s="88"/>
      <c r="CG60" s="93" t="s">
        <v>127</v>
      </c>
      <c r="CH60" s="94"/>
      <c r="CI60" s="94"/>
      <c r="CJ60" s="94"/>
      <c r="CK60" s="94"/>
      <c r="CL60" s="94"/>
      <c r="CM60" s="94"/>
      <c r="CN60" s="94"/>
      <c r="CO60" s="94"/>
      <c r="CP60" s="94"/>
      <c r="CQ60" s="94"/>
      <c r="CR60" s="94"/>
      <c r="CS60" s="94"/>
      <c r="CT60" s="94"/>
      <c r="CU60" s="94"/>
      <c r="CV60" s="95"/>
    </row>
    <row r="61" spans="5:114" ht="8.15" customHeight="1" x14ac:dyDescent="0.2">
      <c r="E61" s="209"/>
      <c r="F61" s="210"/>
      <c r="G61" s="81"/>
      <c r="H61" s="82"/>
      <c r="I61" s="82"/>
      <c r="J61" s="82"/>
      <c r="K61" s="82"/>
      <c r="L61" s="83"/>
      <c r="M61" s="168"/>
      <c r="N61" s="169"/>
      <c r="O61" s="169"/>
      <c r="P61" s="169"/>
      <c r="Q61" s="169"/>
      <c r="R61" s="169"/>
      <c r="S61" s="169"/>
      <c r="T61" s="169"/>
      <c r="U61" s="169"/>
      <c r="V61" s="169"/>
      <c r="W61" s="170"/>
      <c r="X61" s="222"/>
      <c r="Y61" s="223"/>
      <c r="Z61" s="223"/>
      <c r="AA61" s="223"/>
      <c r="AB61" s="223"/>
      <c r="AC61" s="223"/>
      <c r="AD61" s="223"/>
      <c r="AE61" s="223"/>
      <c r="AF61" s="223"/>
      <c r="AG61" s="223"/>
      <c r="AH61" s="223"/>
      <c r="AI61" s="223"/>
      <c r="AJ61" s="224"/>
      <c r="AK61" s="96"/>
      <c r="AL61" s="97"/>
      <c r="AM61" s="97"/>
      <c r="AN61" s="97"/>
      <c r="AO61" s="97"/>
      <c r="AP61" s="97"/>
      <c r="AQ61" s="97"/>
      <c r="AR61" s="97"/>
      <c r="AS61" s="97"/>
      <c r="AT61" s="97"/>
      <c r="AU61" s="97"/>
      <c r="AV61" s="97"/>
      <c r="AW61" s="97"/>
      <c r="AX61" s="97"/>
      <c r="AY61" s="97"/>
      <c r="AZ61" s="97"/>
      <c r="BA61" s="97"/>
      <c r="BB61" s="97"/>
      <c r="BC61" s="97"/>
      <c r="BD61" s="97"/>
      <c r="BE61" s="97"/>
      <c r="BF61" s="98"/>
      <c r="BG61" s="239"/>
      <c r="BH61" s="240"/>
      <c r="BI61" s="243"/>
      <c r="BJ61" s="243"/>
      <c r="BK61" s="243"/>
      <c r="BL61" s="243"/>
      <c r="BM61" s="243"/>
      <c r="BN61" s="243"/>
      <c r="BO61" s="243"/>
      <c r="BP61" s="243"/>
      <c r="BQ61" s="243"/>
      <c r="BR61" s="243"/>
      <c r="BS61" s="243"/>
      <c r="BT61" s="244"/>
      <c r="BU61" s="129"/>
      <c r="BV61" s="89"/>
      <c r="BW61" s="89"/>
      <c r="BX61" s="130"/>
      <c r="BY61" s="132"/>
      <c r="BZ61" s="89"/>
      <c r="CA61" s="89"/>
      <c r="CB61" s="130"/>
      <c r="CC61" s="89"/>
      <c r="CD61" s="89"/>
      <c r="CE61" s="89"/>
      <c r="CF61" s="90"/>
      <c r="CG61" s="96"/>
      <c r="CH61" s="97"/>
      <c r="CI61" s="97"/>
      <c r="CJ61" s="97"/>
      <c r="CK61" s="97"/>
      <c r="CL61" s="97"/>
      <c r="CM61" s="97"/>
      <c r="CN61" s="97"/>
      <c r="CO61" s="97"/>
      <c r="CP61" s="97"/>
      <c r="CQ61" s="97"/>
      <c r="CR61" s="97"/>
      <c r="CS61" s="97"/>
      <c r="CT61" s="97"/>
      <c r="CU61" s="97"/>
      <c r="CV61" s="98"/>
      <c r="DB61" s="6"/>
      <c r="DC61" s="7" t="s">
        <v>17</v>
      </c>
      <c r="DD61" s="7" t="s">
        <v>118</v>
      </c>
      <c r="DE61" s="7" t="s">
        <v>16</v>
      </c>
    </row>
    <row r="62" spans="5:114" ht="8.15" customHeight="1" x14ac:dyDescent="0.2">
      <c r="E62" s="209"/>
      <c r="F62" s="210"/>
      <c r="G62" s="81"/>
      <c r="H62" s="82"/>
      <c r="I62" s="82"/>
      <c r="J62" s="82"/>
      <c r="K62" s="82"/>
      <c r="L62" s="83"/>
      <c r="M62" s="168"/>
      <c r="N62" s="169"/>
      <c r="O62" s="169"/>
      <c r="P62" s="169"/>
      <c r="Q62" s="169"/>
      <c r="R62" s="169"/>
      <c r="S62" s="169"/>
      <c r="T62" s="169"/>
      <c r="U62" s="169"/>
      <c r="V62" s="169"/>
      <c r="W62" s="170"/>
      <c r="X62" s="222"/>
      <c r="Y62" s="223"/>
      <c r="Z62" s="223"/>
      <c r="AA62" s="223"/>
      <c r="AB62" s="223"/>
      <c r="AC62" s="223"/>
      <c r="AD62" s="223"/>
      <c r="AE62" s="223"/>
      <c r="AF62" s="223"/>
      <c r="AG62" s="223"/>
      <c r="AH62" s="223"/>
      <c r="AI62" s="223"/>
      <c r="AJ62" s="224"/>
      <c r="AK62" s="96" t="s">
        <v>115</v>
      </c>
      <c r="AL62" s="97"/>
      <c r="AM62" s="97"/>
      <c r="AN62" s="97"/>
      <c r="AO62" s="97"/>
      <c r="AP62" s="97"/>
      <c r="AQ62" s="97"/>
      <c r="AR62" s="97"/>
      <c r="AS62" s="97"/>
      <c r="AT62" s="97"/>
      <c r="AU62" s="97"/>
      <c r="AV62" s="97"/>
      <c r="AW62" s="97"/>
      <c r="AX62" s="97"/>
      <c r="AY62" s="97"/>
      <c r="AZ62" s="97"/>
      <c r="BA62" s="97"/>
      <c r="BB62" s="97"/>
      <c r="BC62" s="97"/>
      <c r="BD62" s="97"/>
      <c r="BE62" s="97"/>
      <c r="BF62" s="98"/>
      <c r="BG62" s="50"/>
      <c r="BH62" s="29"/>
      <c r="BI62" s="206">
        <v>0.5</v>
      </c>
      <c r="BJ62" s="206"/>
      <c r="BK62" s="206"/>
      <c r="BL62" s="206"/>
      <c r="BM62" s="206"/>
      <c r="BN62" s="206"/>
      <c r="BO62" s="206"/>
      <c r="BP62" s="206"/>
      <c r="BQ62" s="260" t="s">
        <v>104</v>
      </c>
      <c r="BR62" s="260"/>
      <c r="BS62" s="260"/>
      <c r="BT62" s="51"/>
      <c r="BU62" s="129"/>
      <c r="BV62" s="89"/>
      <c r="BW62" s="89"/>
      <c r="BX62" s="130"/>
      <c r="BY62" s="132"/>
      <c r="BZ62" s="89"/>
      <c r="CA62" s="89"/>
      <c r="CB62" s="130"/>
      <c r="CC62" s="89"/>
      <c r="CD62" s="89"/>
      <c r="CE62" s="89"/>
      <c r="CF62" s="90"/>
      <c r="CG62" s="96"/>
      <c r="CH62" s="97"/>
      <c r="CI62" s="97"/>
      <c r="CJ62" s="97"/>
      <c r="CK62" s="97"/>
      <c r="CL62" s="97"/>
      <c r="CM62" s="97"/>
      <c r="CN62" s="97"/>
      <c r="CO62" s="97"/>
      <c r="CP62" s="97"/>
      <c r="CQ62" s="97"/>
      <c r="CR62" s="97"/>
      <c r="CS62" s="97"/>
      <c r="CT62" s="97"/>
      <c r="CU62" s="97"/>
      <c r="CV62" s="98"/>
      <c r="DB62" s="6"/>
      <c r="DC62" s="13" t="s">
        <v>130</v>
      </c>
      <c r="DD62" s="13" t="s">
        <v>123</v>
      </c>
      <c r="DE62" s="13" t="s">
        <v>122</v>
      </c>
    </row>
    <row r="63" spans="5:114" ht="8.15" customHeight="1" x14ac:dyDescent="0.2">
      <c r="E63" s="209"/>
      <c r="F63" s="210"/>
      <c r="G63" s="81"/>
      <c r="H63" s="82"/>
      <c r="I63" s="82"/>
      <c r="J63" s="82"/>
      <c r="K63" s="82"/>
      <c r="L63" s="83"/>
      <c r="M63" s="168"/>
      <c r="N63" s="169"/>
      <c r="O63" s="169"/>
      <c r="P63" s="169"/>
      <c r="Q63" s="169"/>
      <c r="R63" s="169"/>
      <c r="S63" s="169"/>
      <c r="T63" s="169"/>
      <c r="U63" s="169"/>
      <c r="V63" s="169"/>
      <c r="W63" s="170"/>
      <c r="X63" s="222"/>
      <c r="Y63" s="223"/>
      <c r="Z63" s="223"/>
      <c r="AA63" s="223"/>
      <c r="AB63" s="223"/>
      <c r="AC63" s="223"/>
      <c r="AD63" s="223"/>
      <c r="AE63" s="223"/>
      <c r="AF63" s="223"/>
      <c r="AG63" s="223"/>
      <c r="AH63" s="223"/>
      <c r="AI63" s="223"/>
      <c r="AJ63" s="224"/>
      <c r="AK63" s="96"/>
      <c r="AL63" s="97"/>
      <c r="AM63" s="97"/>
      <c r="AN63" s="97"/>
      <c r="AO63" s="97"/>
      <c r="AP63" s="97"/>
      <c r="AQ63" s="97"/>
      <c r="AR63" s="97"/>
      <c r="AS63" s="97"/>
      <c r="AT63" s="97"/>
      <c r="AU63" s="97"/>
      <c r="AV63" s="97"/>
      <c r="AW63" s="97"/>
      <c r="AX63" s="97"/>
      <c r="AY63" s="97"/>
      <c r="AZ63" s="97"/>
      <c r="BA63" s="97"/>
      <c r="BB63" s="97"/>
      <c r="BC63" s="97"/>
      <c r="BD63" s="97"/>
      <c r="BE63" s="97"/>
      <c r="BF63" s="98"/>
      <c r="BG63" s="50"/>
      <c r="BH63" s="29"/>
      <c r="BI63" s="206"/>
      <c r="BJ63" s="206"/>
      <c r="BK63" s="206"/>
      <c r="BL63" s="206"/>
      <c r="BM63" s="206"/>
      <c r="BN63" s="206"/>
      <c r="BO63" s="206"/>
      <c r="BP63" s="206"/>
      <c r="BQ63" s="260"/>
      <c r="BR63" s="260"/>
      <c r="BS63" s="260"/>
      <c r="BT63" s="51"/>
      <c r="BU63" s="129"/>
      <c r="BV63" s="89"/>
      <c r="BW63" s="89"/>
      <c r="BX63" s="130"/>
      <c r="BY63" s="132"/>
      <c r="BZ63" s="89"/>
      <c r="CA63" s="89"/>
      <c r="CB63" s="130"/>
      <c r="CC63" s="89"/>
      <c r="CD63" s="89"/>
      <c r="CE63" s="89"/>
      <c r="CF63" s="90"/>
      <c r="CG63" s="96"/>
      <c r="CH63" s="97"/>
      <c r="CI63" s="97"/>
      <c r="CJ63" s="97"/>
      <c r="CK63" s="97"/>
      <c r="CL63" s="97"/>
      <c r="CM63" s="97"/>
      <c r="CN63" s="97"/>
      <c r="CO63" s="97"/>
      <c r="CP63" s="97"/>
      <c r="CQ63" s="97"/>
      <c r="CR63" s="97"/>
      <c r="CS63" s="97"/>
      <c r="CT63" s="97"/>
      <c r="CU63" s="97"/>
      <c r="CV63" s="98"/>
    </row>
    <row r="64" spans="5:114" ht="8.15" customHeight="1" x14ac:dyDescent="0.2">
      <c r="E64" s="209"/>
      <c r="F64" s="210"/>
      <c r="G64" s="81"/>
      <c r="H64" s="82"/>
      <c r="I64" s="82"/>
      <c r="J64" s="82"/>
      <c r="K64" s="82"/>
      <c r="L64" s="83"/>
      <c r="M64" s="168"/>
      <c r="N64" s="169"/>
      <c r="O64" s="169"/>
      <c r="P64" s="169"/>
      <c r="Q64" s="169"/>
      <c r="R64" s="169"/>
      <c r="S64" s="169"/>
      <c r="T64" s="169"/>
      <c r="U64" s="169"/>
      <c r="V64" s="169"/>
      <c r="W64" s="170"/>
      <c r="X64" s="222"/>
      <c r="Y64" s="223"/>
      <c r="Z64" s="223"/>
      <c r="AA64" s="223"/>
      <c r="AB64" s="223"/>
      <c r="AC64" s="223"/>
      <c r="AD64" s="223"/>
      <c r="AE64" s="223"/>
      <c r="AF64" s="223"/>
      <c r="AG64" s="223"/>
      <c r="AH64" s="223"/>
      <c r="AI64" s="223"/>
      <c r="AJ64" s="224"/>
      <c r="AK64" s="96"/>
      <c r="AL64" s="97"/>
      <c r="AM64" s="97"/>
      <c r="AN64" s="97"/>
      <c r="AO64" s="97"/>
      <c r="AP64" s="97"/>
      <c r="AQ64" s="97"/>
      <c r="AR64" s="97"/>
      <c r="AS64" s="97"/>
      <c r="AT64" s="97"/>
      <c r="AU64" s="97"/>
      <c r="AV64" s="97"/>
      <c r="AW64" s="97"/>
      <c r="AX64" s="97"/>
      <c r="AY64" s="97"/>
      <c r="AZ64" s="97"/>
      <c r="BA64" s="97"/>
      <c r="BB64" s="97"/>
      <c r="BC64" s="97"/>
      <c r="BD64" s="97"/>
      <c r="BE64" s="97"/>
      <c r="BF64" s="98"/>
      <c r="BG64" s="50"/>
      <c r="BH64" s="52"/>
      <c r="BI64" s="52"/>
      <c r="BJ64" s="52"/>
      <c r="BK64" s="52"/>
      <c r="BL64" s="52"/>
      <c r="BM64" s="52"/>
      <c r="BN64" s="52"/>
      <c r="BO64" s="52"/>
      <c r="BP64" s="52"/>
      <c r="BQ64" s="52"/>
      <c r="BR64" s="52"/>
      <c r="BS64" s="52"/>
      <c r="BT64" s="51"/>
      <c r="BU64" s="129"/>
      <c r="BV64" s="89"/>
      <c r="BW64" s="89"/>
      <c r="BX64" s="130"/>
      <c r="BY64" s="132"/>
      <c r="BZ64" s="89"/>
      <c r="CA64" s="89"/>
      <c r="CB64" s="130"/>
      <c r="CC64" s="89"/>
      <c r="CD64" s="89"/>
      <c r="CE64" s="89"/>
      <c r="CF64" s="90"/>
      <c r="CG64" s="96"/>
      <c r="CH64" s="97"/>
      <c r="CI64" s="97"/>
      <c r="CJ64" s="97"/>
      <c r="CK64" s="97"/>
      <c r="CL64" s="97"/>
      <c r="CM64" s="97"/>
      <c r="CN64" s="97"/>
      <c r="CO64" s="97"/>
      <c r="CP64" s="97"/>
      <c r="CQ64" s="97"/>
      <c r="CR64" s="97"/>
      <c r="CS64" s="97"/>
      <c r="CT64" s="97"/>
      <c r="CU64" s="97"/>
      <c r="CV64" s="98"/>
    </row>
    <row r="65" spans="5:109" ht="8.15" customHeight="1" x14ac:dyDescent="0.2">
      <c r="E65" s="209"/>
      <c r="F65" s="210"/>
      <c r="G65" s="81"/>
      <c r="H65" s="82"/>
      <c r="I65" s="82"/>
      <c r="J65" s="82"/>
      <c r="K65" s="82"/>
      <c r="L65" s="83"/>
      <c r="M65" s="168"/>
      <c r="N65" s="169"/>
      <c r="O65" s="169"/>
      <c r="P65" s="169"/>
      <c r="Q65" s="169"/>
      <c r="R65" s="169"/>
      <c r="S65" s="169"/>
      <c r="T65" s="169"/>
      <c r="U65" s="169"/>
      <c r="V65" s="169"/>
      <c r="W65" s="170"/>
      <c r="X65" s="222"/>
      <c r="Y65" s="223"/>
      <c r="Z65" s="223"/>
      <c r="AA65" s="223"/>
      <c r="AB65" s="223"/>
      <c r="AC65" s="223"/>
      <c r="AD65" s="223"/>
      <c r="AE65" s="223"/>
      <c r="AF65" s="223"/>
      <c r="AG65" s="223"/>
      <c r="AH65" s="223"/>
      <c r="AI65" s="223"/>
      <c r="AJ65" s="224"/>
      <c r="AK65" s="96"/>
      <c r="AL65" s="97"/>
      <c r="AM65" s="97"/>
      <c r="AN65" s="97"/>
      <c r="AO65" s="97"/>
      <c r="AP65" s="97"/>
      <c r="AQ65" s="97"/>
      <c r="AR65" s="97"/>
      <c r="AS65" s="97"/>
      <c r="AT65" s="97"/>
      <c r="AU65" s="97"/>
      <c r="AV65" s="97"/>
      <c r="AW65" s="97"/>
      <c r="AX65" s="97"/>
      <c r="AY65" s="97"/>
      <c r="AZ65" s="97"/>
      <c r="BA65" s="97"/>
      <c r="BB65" s="97"/>
      <c r="BC65" s="97"/>
      <c r="BD65" s="97"/>
      <c r="BE65" s="97"/>
      <c r="BF65" s="98"/>
      <c r="BG65" s="50"/>
      <c r="BH65" s="52"/>
      <c r="BI65" s="52"/>
      <c r="BJ65" s="52"/>
      <c r="BK65" s="52"/>
      <c r="BL65" s="52"/>
      <c r="BM65" s="52"/>
      <c r="BN65" s="52"/>
      <c r="BO65" s="52"/>
      <c r="BP65" s="52"/>
      <c r="BQ65" s="52"/>
      <c r="BR65" s="52"/>
      <c r="BS65" s="52"/>
      <c r="BT65" s="51"/>
      <c r="BU65" s="129"/>
      <c r="BV65" s="89"/>
      <c r="BW65" s="89"/>
      <c r="BX65" s="130"/>
      <c r="BY65" s="132"/>
      <c r="BZ65" s="89"/>
      <c r="CA65" s="89"/>
      <c r="CB65" s="130"/>
      <c r="CC65" s="89"/>
      <c r="CD65" s="89"/>
      <c r="CE65" s="89"/>
      <c r="CF65" s="90"/>
      <c r="CG65" s="96"/>
      <c r="CH65" s="97"/>
      <c r="CI65" s="97"/>
      <c r="CJ65" s="97"/>
      <c r="CK65" s="97"/>
      <c r="CL65" s="97"/>
      <c r="CM65" s="97"/>
      <c r="CN65" s="97"/>
      <c r="CO65" s="97"/>
      <c r="CP65" s="97"/>
      <c r="CQ65" s="97"/>
      <c r="CR65" s="97"/>
      <c r="CS65" s="97"/>
      <c r="CT65" s="97"/>
      <c r="CU65" s="97"/>
      <c r="CV65" s="98"/>
    </row>
    <row r="66" spans="5:109" ht="8.15" customHeight="1" x14ac:dyDescent="0.2">
      <c r="E66" s="209"/>
      <c r="F66" s="210"/>
      <c r="G66" s="81"/>
      <c r="H66" s="82"/>
      <c r="I66" s="82"/>
      <c r="J66" s="82"/>
      <c r="K66" s="82"/>
      <c r="L66" s="83"/>
      <c r="M66" s="168"/>
      <c r="N66" s="169"/>
      <c r="O66" s="169"/>
      <c r="P66" s="169"/>
      <c r="Q66" s="169"/>
      <c r="R66" s="169"/>
      <c r="S66" s="169"/>
      <c r="T66" s="169"/>
      <c r="U66" s="169"/>
      <c r="V66" s="169"/>
      <c r="W66" s="170"/>
      <c r="X66" s="222"/>
      <c r="Y66" s="223"/>
      <c r="Z66" s="223"/>
      <c r="AA66" s="223"/>
      <c r="AB66" s="223"/>
      <c r="AC66" s="223"/>
      <c r="AD66" s="223"/>
      <c r="AE66" s="223"/>
      <c r="AF66" s="223"/>
      <c r="AG66" s="223"/>
      <c r="AH66" s="223"/>
      <c r="AI66" s="223"/>
      <c r="AJ66" s="224"/>
      <c r="AK66" s="105" t="s">
        <v>128</v>
      </c>
      <c r="AL66" s="106"/>
      <c r="AM66" s="106"/>
      <c r="AN66" s="106"/>
      <c r="AO66" s="106"/>
      <c r="AP66" s="106"/>
      <c r="AQ66" s="106"/>
      <c r="AR66" s="106"/>
      <c r="AS66" s="106"/>
      <c r="AT66" s="106"/>
      <c r="AU66" s="106"/>
      <c r="AV66" s="106"/>
      <c r="AW66" s="106"/>
      <c r="AX66" s="106"/>
      <c r="AY66" s="106"/>
      <c r="AZ66" s="106"/>
      <c r="BA66" s="106"/>
      <c r="BB66" s="106"/>
      <c r="BC66" s="106"/>
      <c r="BD66" s="106"/>
      <c r="BE66" s="106"/>
      <c r="BF66" s="107"/>
      <c r="BG66" s="237" t="str">
        <f>IF(BG68="","",IF(NOT(BG68=""),"●",""))</f>
        <v/>
      </c>
      <c r="BH66" s="238"/>
      <c r="BI66" s="261" t="s">
        <v>117</v>
      </c>
      <c r="BJ66" s="261"/>
      <c r="BK66" s="261"/>
      <c r="BL66" s="261"/>
      <c r="BM66" s="261"/>
      <c r="BN66" s="261"/>
      <c r="BO66" s="261"/>
      <c r="BP66" s="261"/>
      <c r="BQ66" s="261"/>
      <c r="BR66" s="261"/>
      <c r="BS66" s="261"/>
      <c r="BT66" s="262"/>
      <c r="BU66" s="129"/>
      <c r="BV66" s="89"/>
      <c r="BW66" s="89"/>
      <c r="BX66" s="130"/>
      <c r="BY66" s="132"/>
      <c r="BZ66" s="89"/>
      <c r="CA66" s="89"/>
      <c r="CB66" s="130"/>
      <c r="CC66" s="89"/>
      <c r="CD66" s="89"/>
      <c r="CE66" s="89"/>
      <c r="CF66" s="90"/>
      <c r="CG66" s="96"/>
      <c r="CH66" s="97"/>
      <c r="CI66" s="97"/>
      <c r="CJ66" s="97"/>
      <c r="CK66" s="97"/>
      <c r="CL66" s="97"/>
      <c r="CM66" s="97"/>
      <c r="CN66" s="97"/>
      <c r="CO66" s="97"/>
      <c r="CP66" s="97"/>
      <c r="CQ66" s="97"/>
      <c r="CR66" s="97"/>
      <c r="CS66" s="97"/>
      <c r="CT66" s="97"/>
      <c r="CU66" s="97"/>
      <c r="CV66" s="98"/>
      <c r="DB66" s="6"/>
      <c r="DC66" s="7" t="s">
        <v>17</v>
      </c>
      <c r="DD66" s="7" t="s">
        <v>102</v>
      </c>
      <c r="DE66" s="7" t="s">
        <v>16</v>
      </c>
    </row>
    <row r="67" spans="5:109" ht="8.15" customHeight="1" x14ac:dyDescent="0.2">
      <c r="E67" s="209"/>
      <c r="F67" s="210"/>
      <c r="G67" s="81"/>
      <c r="H67" s="82"/>
      <c r="I67" s="82"/>
      <c r="J67" s="82"/>
      <c r="K67" s="82"/>
      <c r="L67" s="83"/>
      <c r="M67" s="168"/>
      <c r="N67" s="169"/>
      <c r="O67" s="169"/>
      <c r="P67" s="169"/>
      <c r="Q67" s="169"/>
      <c r="R67" s="169"/>
      <c r="S67" s="169"/>
      <c r="T67" s="169"/>
      <c r="U67" s="169"/>
      <c r="V67" s="169"/>
      <c r="W67" s="170"/>
      <c r="X67" s="222"/>
      <c r="Y67" s="223"/>
      <c r="Z67" s="223"/>
      <c r="AA67" s="223"/>
      <c r="AB67" s="223"/>
      <c r="AC67" s="223"/>
      <c r="AD67" s="223"/>
      <c r="AE67" s="223"/>
      <c r="AF67" s="223"/>
      <c r="AG67" s="223"/>
      <c r="AH67" s="223"/>
      <c r="AI67" s="223"/>
      <c r="AJ67" s="224"/>
      <c r="AK67" s="96"/>
      <c r="AL67" s="97"/>
      <c r="AM67" s="97"/>
      <c r="AN67" s="97"/>
      <c r="AO67" s="97"/>
      <c r="AP67" s="97"/>
      <c r="AQ67" s="97"/>
      <c r="AR67" s="97"/>
      <c r="AS67" s="97"/>
      <c r="AT67" s="97"/>
      <c r="AU67" s="97"/>
      <c r="AV67" s="97"/>
      <c r="AW67" s="97"/>
      <c r="AX67" s="97"/>
      <c r="AY67" s="97"/>
      <c r="AZ67" s="97"/>
      <c r="BA67" s="97"/>
      <c r="BB67" s="97"/>
      <c r="BC67" s="97"/>
      <c r="BD67" s="97"/>
      <c r="BE67" s="97"/>
      <c r="BF67" s="98"/>
      <c r="BG67" s="239"/>
      <c r="BH67" s="240"/>
      <c r="BI67" s="263"/>
      <c r="BJ67" s="263"/>
      <c r="BK67" s="263"/>
      <c r="BL67" s="263"/>
      <c r="BM67" s="263"/>
      <c r="BN67" s="263"/>
      <c r="BO67" s="263"/>
      <c r="BP67" s="263"/>
      <c r="BQ67" s="263"/>
      <c r="BR67" s="263"/>
      <c r="BS67" s="263"/>
      <c r="BT67" s="264"/>
      <c r="BU67" s="129"/>
      <c r="BV67" s="89"/>
      <c r="BW67" s="89"/>
      <c r="BX67" s="130"/>
      <c r="BY67" s="132"/>
      <c r="BZ67" s="89"/>
      <c r="CA67" s="89"/>
      <c r="CB67" s="130"/>
      <c r="CC67" s="89"/>
      <c r="CD67" s="89"/>
      <c r="CE67" s="89"/>
      <c r="CF67" s="90"/>
      <c r="CG67" s="96"/>
      <c r="CH67" s="97"/>
      <c r="CI67" s="97"/>
      <c r="CJ67" s="97"/>
      <c r="CK67" s="97"/>
      <c r="CL67" s="97"/>
      <c r="CM67" s="97"/>
      <c r="CN67" s="97"/>
      <c r="CO67" s="97"/>
      <c r="CP67" s="97"/>
      <c r="CQ67" s="97"/>
      <c r="CR67" s="97"/>
      <c r="CS67" s="97"/>
      <c r="CT67" s="97"/>
      <c r="CU67" s="97"/>
      <c r="CV67" s="98"/>
      <c r="DB67" s="7" t="s">
        <v>119</v>
      </c>
      <c r="DC67" s="6" t="str">
        <f>IF(BI62="","",IF(BI62&lt;=0,"〇",""))</f>
        <v/>
      </c>
      <c r="DD67" s="6" t="str">
        <f>IF(BI62="","",IF(AND(BI62&gt;0,BI62&lt;0.5),"〇",""))</f>
        <v/>
      </c>
      <c r="DE67" s="6" t="str">
        <f>IF(BI62="","",IF(BI62&gt;=0.5,"〇",""))</f>
        <v>〇</v>
      </c>
    </row>
    <row r="68" spans="5:109" ht="8.15" customHeight="1" x14ac:dyDescent="0.2">
      <c r="E68" s="209"/>
      <c r="F68" s="210"/>
      <c r="G68" s="81"/>
      <c r="H68" s="82"/>
      <c r="I68" s="82"/>
      <c r="J68" s="82"/>
      <c r="K68" s="82"/>
      <c r="L68" s="83"/>
      <c r="M68" s="168"/>
      <c r="N68" s="169"/>
      <c r="O68" s="169"/>
      <c r="P68" s="169"/>
      <c r="Q68" s="169"/>
      <c r="R68" s="169"/>
      <c r="S68" s="169"/>
      <c r="T68" s="169"/>
      <c r="U68" s="169"/>
      <c r="V68" s="169"/>
      <c r="W68" s="170"/>
      <c r="X68" s="222"/>
      <c r="Y68" s="223"/>
      <c r="Z68" s="223"/>
      <c r="AA68" s="223"/>
      <c r="AB68" s="223"/>
      <c r="AC68" s="223"/>
      <c r="AD68" s="223"/>
      <c r="AE68" s="223"/>
      <c r="AF68" s="223"/>
      <c r="AG68" s="223"/>
      <c r="AH68" s="223"/>
      <c r="AI68" s="223"/>
      <c r="AJ68" s="224"/>
      <c r="AK68" s="96"/>
      <c r="AL68" s="97"/>
      <c r="AM68" s="97"/>
      <c r="AN68" s="97"/>
      <c r="AO68" s="97"/>
      <c r="AP68" s="97"/>
      <c r="AQ68" s="97"/>
      <c r="AR68" s="97"/>
      <c r="AS68" s="97"/>
      <c r="AT68" s="97"/>
      <c r="AU68" s="97"/>
      <c r="AV68" s="97"/>
      <c r="AW68" s="97"/>
      <c r="AX68" s="97"/>
      <c r="AY68" s="97"/>
      <c r="AZ68" s="97"/>
      <c r="BA68" s="97"/>
      <c r="BB68" s="97"/>
      <c r="BC68" s="97"/>
      <c r="BD68" s="97"/>
      <c r="BE68" s="97"/>
      <c r="BF68" s="98"/>
      <c r="BG68" s="213"/>
      <c r="BH68" s="214"/>
      <c r="BI68" s="214"/>
      <c r="BJ68" s="214"/>
      <c r="BK68" s="214"/>
      <c r="BL68" s="214"/>
      <c r="BM68" s="214"/>
      <c r="BN68" s="214"/>
      <c r="BO68" s="214"/>
      <c r="BP68" s="214"/>
      <c r="BQ68" s="214"/>
      <c r="BR68" s="214"/>
      <c r="BS68" s="214"/>
      <c r="BT68" s="215"/>
      <c r="BU68" s="129"/>
      <c r="BV68" s="89"/>
      <c r="BW68" s="89"/>
      <c r="BX68" s="130"/>
      <c r="BY68" s="132"/>
      <c r="BZ68" s="89"/>
      <c r="CA68" s="89"/>
      <c r="CB68" s="130"/>
      <c r="CC68" s="89"/>
      <c r="CD68" s="89"/>
      <c r="CE68" s="89"/>
      <c r="CF68" s="90"/>
      <c r="CG68" s="96"/>
      <c r="CH68" s="97"/>
      <c r="CI68" s="97"/>
      <c r="CJ68" s="97"/>
      <c r="CK68" s="97"/>
      <c r="CL68" s="97"/>
      <c r="CM68" s="97"/>
      <c r="CN68" s="97"/>
      <c r="CO68" s="97"/>
      <c r="CP68" s="97"/>
      <c r="CQ68" s="97"/>
      <c r="CR68" s="97"/>
      <c r="CS68" s="97"/>
      <c r="CT68" s="97"/>
      <c r="CU68" s="97"/>
      <c r="CV68" s="98"/>
      <c r="DB68" s="7" t="s">
        <v>120</v>
      </c>
      <c r="DC68" s="6" t="str">
        <f>IF(BG68="","",IF(BG68=DC62,"〇",""))</f>
        <v/>
      </c>
      <c r="DD68" s="6" t="str">
        <f>IF(BG68="","",IF(BG68=DD62,"〇",""))</f>
        <v/>
      </c>
      <c r="DE68" s="6" t="str">
        <f>IF(BG68="","",IF(BG68=DE62,"〇",""))</f>
        <v/>
      </c>
    </row>
    <row r="69" spans="5:109" ht="8.15" customHeight="1" x14ac:dyDescent="0.2">
      <c r="E69" s="209"/>
      <c r="F69" s="210"/>
      <c r="G69" s="81"/>
      <c r="H69" s="82"/>
      <c r="I69" s="82"/>
      <c r="J69" s="82"/>
      <c r="K69" s="82"/>
      <c r="L69" s="83"/>
      <c r="M69" s="168"/>
      <c r="N69" s="169"/>
      <c r="O69" s="169"/>
      <c r="P69" s="169"/>
      <c r="Q69" s="169"/>
      <c r="R69" s="169"/>
      <c r="S69" s="169"/>
      <c r="T69" s="169"/>
      <c r="U69" s="169"/>
      <c r="V69" s="169"/>
      <c r="W69" s="170"/>
      <c r="X69" s="222"/>
      <c r="Y69" s="223"/>
      <c r="Z69" s="223"/>
      <c r="AA69" s="223"/>
      <c r="AB69" s="223"/>
      <c r="AC69" s="223"/>
      <c r="AD69" s="223"/>
      <c r="AE69" s="223"/>
      <c r="AF69" s="223"/>
      <c r="AG69" s="223"/>
      <c r="AH69" s="223"/>
      <c r="AI69" s="223"/>
      <c r="AJ69" s="224"/>
      <c r="AK69" s="96"/>
      <c r="AL69" s="97"/>
      <c r="AM69" s="97"/>
      <c r="AN69" s="97"/>
      <c r="AO69" s="97"/>
      <c r="AP69" s="97"/>
      <c r="AQ69" s="97"/>
      <c r="AR69" s="97"/>
      <c r="AS69" s="97"/>
      <c r="AT69" s="97"/>
      <c r="AU69" s="97"/>
      <c r="AV69" s="97"/>
      <c r="AW69" s="97"/>
      <c r="AX69" s="97"/>
      <c r="AY69" s="97"/>
      <c r="AZ69" s="97"/>
      <c r="BA69" s="97"/>
      <c r="BB69" s="97"/>
      <c r="BC69" s="97"/>
      <c r="BD69" s="97"/>
      <c r="BE69" s="97"/>
      <c r="BF69" s="98"/>
      <c r="BG69" s="213"/>
      <c r="BH69" s="214"/>
      <c r="BI69" s="214"/>
      <c r="BJ69" s="214"/>
      <c r="BK69" s="214"/>
      <c r="BL69" s="214"/>
      <c r="BM69" s="214"/>
      <c r="BN69" s="214"/>
      <c r="BO69" s="214"/>
      <c r="BP69" s="214"/>
      <c r="BQ69" s="214"/>
      <c r="BR69" s="214"/>
      <c r="BS69" s="214"/>
      <c r="BT69" s="215"/>
      <c r="BU69" s="129"/>
      <c r="BV69" s="89"/>
      <c r="BW69" s="89"/>
      <c r="BX69" s="130"/>
      <c r="BY69" s="132"/>
      <c r="BZ69" s="89"/>
      <c r="CA69" s="89"/>
      <c r="CB69" s="130"/>
      <c r="CC69" s="89"/>
      <c r="CD69" s="89"/>
      <c r="CE69" s="89"/>
      <c r="CF69" s="90"/>
      <c r="CG69" s="96"/>
      <c r="CH69" s="97"/>
      <c r="CI69" s="97"/>
      <c r="CJ69" s="97"/>
      <c r="CK69" s="97"/>
      <c r="CL69" s="97"/>
      <c r="CM69" s="97"/>
      <c r="CN69" s="97"/>
      <c r="CO69" s="97"/>
      <c r="CP69" s="97"/>
      <c r="CQ69" s="97"/>
      <c r="CR69" s="97"/>
      <c r="CS69" s="97"/>
      <c r="CT69" s="97"/>
      <c r="CU69" s="97"/>
      <c r="CV69" s="98"/>
    </row>
    <row r="70" spans="5:109" ht="8.15" customHeight="1" x14ac:dyDescent="0.2">
      <c r="E70" s="209"/>
      <c r="F70" s="210"/>
      <c r="G70" s="81"/>
      <c r="H70" s="82"/>
      <c r="I70" s="82"/>
      <c r="J70" s="82"/>
      <c r="K70" s="82"/>
      <c r="L70" s="83"/>
      <c r="M70" s="168"/>
      <c r="N70" s="169"/>
      <c r="O70" s="169"/>
      <c r="P70" s="169"/>
      <c r="Q70" s="169"/>
      <c r="R70" s="169"/>
      <c r="S70" s="169"/>
      <c r="T70" s="169"/>
      <c r="U70" s="169"/>
      <c r="V70" s="169"/>
      <c r="W70" s="170"/>
      <c r="X70" s="222"/>
      <c r="Y70" s="223"/>
      <c r="Z70" s="223"/>
      <c r="AA70" s="223"/>
      <c r="AB70" s="223"/>
      <c r="AC70" s="223"/>
      <c r="AD70" s="223"/>
      <c r="AE70" s="223"/>
      <c r="AF70" s="223"/>
      <c r="AG70" s="223"/>
      <c r="AH70" s="223"/>
      <c r="AI70" s="223"/>
      <c r="AJ70" s="224"/>
      <c r="AK70" s="102" t="s">
        <v>129</v>
      </c>
      <c r="AL70" s="103"/>
      <c r="AM70" s="103"/>
      <c r="AN70" s="103"/>
      <c r="AO70" s="103"/>
      <c r="AP70" s="103"/>
      <c r="AQ70" s="103"/>
      <c r="AR70" s="103"/>
      <c r="AS70" s="103"/>
      <c r="AT70" s="103"/>
      <c r="AU70" s="103"/>
      <c r="AV70" s="103"/>
      <c r="AW70" s="103"/>
      <c r="AX70" s="103"/>
      <c r="AY70" s="103"/>
      <c r="AZ70" s="103"/>
      <c r="BA70" s="103"/>
      <c r="BB70" s="103"/>
      <c r="BC70" s="103"/>
      <c r="BD70" s="103"/>
      <c r="BE70" s="103"/>
      <c r="BF70" s="104"/>
      <c r="BG70" s="213"/>
      <c r="BH70" s="214"/>
      <c r="BI70" s="214"/>
      <c r="BJ70" s="214"/>
      <c r="BK70" s="214"/>
      <c r="BL70" s="214"/>
      <c r="BM70" s="214"/>
      <c r="BN70" s="214"/>
      <c r="BO70" s="214"/>
      <c r="BP70" s="214"/>
      <c r="BQ70" s="214"/>
      <c r="BR70" s="214"/>
      <c r="BS70" s="214"/>
      <c r="BT70" s="215"/>
      <c r="BU70" s="129"/>
      <c r="BV70" s="89"/>
      <c r="BW70" s="89"/>
      <c r="BX70" s="130"/>
      <c r="BY70" s="132"/>
      <c r="BZ70" s="89"/>
      <c r="CA70" s="89"/>
      <c r="CB70" s="130"/>
      <c r="CC70" s="89"/>
      <c r="CD70" s="89"/>
      <c r="CE70" s="89"/>
      <c r="CF70" s="90"/>
      <c r="CG70" s="96"/>
      <c r="CH70" s="97"/>
      <c r="CI70" s="97"/>
      <c r="CJ70" s="97"/>
      <c r="CK70" s="97"/>
      <c r="CL70" s="97"/>
      <c r="CM70" s="97"/>
      <c r="CN70" s="97"/>
      <c r="CO70" s="97"/>
      <c r="CP70" s="97"/>
      <c r="CQ70" s="97"/>
      <c r="CR70" s="97"/>
      <c r="CS70" s="97"/>
      <c r="CT70" s="97"/>
      <c r="CU70" s="97"/>
      <c r="CV70" s="98"/>
    </row>
    <row r="71" spans="5:109" ht="8.15" customHeight="1" x14ac:dyDescent="0.2">
      <c r="E71" s="209"/>
      <c r="F71" s="210"/>
      <c r="G71" s="81"/>
      <c r="H71" s="82"/>
      <c r="I71" s="82"/>
      <c r="J71" s="82"/>
      <c r="K71" s="82"/>
      <c r="L71" s="83"/>
      <c r="M71" s="168"/>
      <c r="N71" s="169"/>
      <c r="O71" s="169"/>
      <c r="P71" s="169"/>
      <c r="Q71" s="169"/>
      <c r="R71" s="169"/>
      <c r="S71" s="169"/>
      <c r="T71" s="169"/>
      <c r="U71" s="169"/>
      <c r="V71" s="169"/>
      <c r="W71" s="170"/>
      <c r="X71" s="222"/>
      <c r="Y71" s="223"/>
      <c r="Z71" s="223"/>
      <c r="AA71" s="223"/>
      <c r="AB71" s="223"/>
      <c r="AC71" s="223"/>
      <c r="AD71" s="223"/>
      <c r="AE71" s="223"/>
      <c r="AF71" s="223"/>
      <c r="AG71" s="223"/>
      <c r="AH71" s="223"/>
      <c r="AI71" s="223"/>
      <c r="AJ71" s="224"/>
      <c r="AK71" s="102"/>
      <c r="AL71" s="103"/>
      <c r="AM71" s="103"/>
      <c r="AN71" s="103"/>
      <c r="AO71" s="103"/>
      <c r="AP71" s="103"/>
      <c r="AQ71" s="103"/>
      <c r="AR71" s="103"/>
      <c r="AS71" s="103"/>
      <c r="AT71" s="103"/>
      <c r="AU71" s="103"/>
      <c r="AV71" s="103"/>
      <c r="AW71" s="103"/>
      <c r="AX71" s="103"/>
      <c r="AY71" s="103"/>
      <c r="AZ71" s="103"/>
      <c r="BA71" s="103"/>
      <c r="BB71" s="103"/>
      <c r="BC71" s="103"/>
      <c r="BD71" s="103"/>
      <c r="BE71" s="103"/>
      <c r="BF71" s="104"/>
      <c r="BG71" s="213"/>
      <c r="BH71" s="214"/>
      <c r="BI71" s="214"/>
      <c r="BJ71" s="214"/>
      <c r="BK71" s="214"/>
      <c r="BL71" s="214"/>
      <c r="BM71" s="214"/>
      <c r="BN71" s="214"/>
      <c r="BO71" s="214"/>
      <c r="BP71" s="214"/>
      <c r="BQ71" s="214"/>
      <c r="BR71" s="214"/>
      <c r="BS71" s="214"/>
      <c r="BT71" s="215"/>
      <c r="BU71" s="129"/>
      <c r="BV71" s="89"/>
      <c r="BW71" s="89"/>
      <c r="BX71" s="130"/>
      <c r="BY71" s="132"/>
      <c r="BZ71" s="89"/>
      <c r="CA71" s="89"/>
      <c r="CB71" s="130"/>
      <c r="CC71" s="89"/>
      <c r="CD71" s="89"/>
      <c r="CE71" s="89"/>
      <c r="CF71" s="90"/>
      <c r="CG71" s="96"/>
      <c r="CH71" s="97"/>
      <c r="CI71" s="97"/>
      <c r="CJ71" s="97"/>
      <c r="CK71" s="97"/>
      <c r="CL71" s="97"/>
      <c r="CM71" s="97"/>
      <c r="CN71" s="97"/>
      <c r="CO71" s="97"/>
      <c r="CP71" s="97"/>
      <c r="CQ71" s="97"/>
      <c r="CR71" s="97"/>
      <c r="CS71" s="97"/>
      <c r="CT71" s="97"/>
      <c r="CU71" s="97"/>
      <c r="CV71" s="98"/>
    </row>
    <row r="72" spans="5:109" ht="8.15" customHeight="1" x14ac:dyDescent="0.2">
      <c r="E72" s="209"/>
      <c r="F72" s="210"/>
      <c r="G72" s="81"/>
      <c r="H72" s="82"/>
      <c r="I72" s="82"/>
      <c r="J72" s="82"/>
      <c r="K72" s="82"/>
      <c r="L72" s="83"/>
      <c r="M72" s="168"/>
      <c r="N72" s="169"/>
      <c r="O72" s="169"/>
      <c r="P72" s="169"/>
      <c r="Q72" s="169"/>
      <c r="R72" s="169"/>
      <c r="S72" s="169"/>
      <c r="T72" s="169"/>
      <c r="U72" s="169"/>
      <c r="V72" s="169"/>
      <c r="W72" s="170"/>
      <c r="X72" s="222"/>
      <c r="Y72" s="223"/>
      <c r="Z72" s="223"/>
      <c r="AA72" s="223"/>
      <c r="AB72" s="223"/>
      <c r="AC72" s="223"/>
      <c r="AD72" s="223"/>
      <c r="AE72" s="223"/>
      <c r="AF72" s="223"/>
      <c r="AG72" s="223"/>
      <c r="AH72" s="223"/>
      <c r="AI72" s="223"/>
      <c r="AJ72" s="224"/>
      <c r="AK72" s="102"/>
      <c r="AL72" s="103"/>
      <c r="AM72" s="103"/>
      <c r="AN72" s="103"/>
      <c r="AO72" s="103"/>
      <c r="AP72" s="103"/>
      <c r="AQ72" s="103"/>
      <c r="AR72" s="103"/>
      <c r="AS72" s="103"/>
      <c r="AT72" s="103"/>
      <c r="AU72" s="103"/>
      <c r="AV72" s="103"/>
      <c r="AW72" s="103"/>
      <c r="AX72" s="103"/>
      <c r="AY72" s="103"/>
      <c r="AZ72" s="103"/>
      <c r="BA72" s="103"/>
      <c r="BB72" s="103"/>
      <c r="BC72" s="103"/>
      <c r="BD72" s="103"/>
      <c r="BE72" s="103"/>
      <c r="BF72" s="104"/>
      <c r="BG72" s="213"/>
      <c r="BH72" s="214"/>
      <c r="BI72" s="214"/>
      <c r="BJ72" s="214"/>
      <c r="BK72" s="214"/>
      <c r="BL72" s="214"/>
      <c r="BM72" s="214"/>
      <c r="BN72" s="214"/>
      <c r="BO72" s="214"/>
      <c r="BP72" s="214"/>
      <c r="BQ72" s="214"/>
      <c r="BR72" s="214"/>
      <c r="BS72" s="214"/>
      <c r="BT72" s="215"/>
      <c r="BU72" s="129"/>
      <c r="BV72" s="89"/>
      <c r="BW72" s="89"/>
      <c r="BX72" s="130"/>
      <c r="BY72" s="132"/>
      <c r="BZ72" s="89"/>
      <c r="CA72" s="89"/>
      <c r="CB72" s="130"/>
      <c r="CC72" s="89"/>
      <c r="CD72" s="89"/>
      <c r="CE72" s="89"/>
      <c r="CF72" s="90"/>
      <c r="CG72" s="96"/>
      <c r="CH72" s="97"/>
      <c r="CI72" s="97"/>
      <c r="CJ72" s="97"/>
      <c r="CK72" s="97"/>
      <c r="CL72" s="97"/>
      <c r="CM72" s="97"/>
      <c r="CN72" s="97"/>
      <c r="CO72" s="97"/>
      <c r="CP72" s="97"/>
      <c r="CQ72" s="97"/>
      <c r="CR72" s="97"/>
      <c r="CS72" s="97"/>
      <c r="CT72" s="97"/>
      <c r="CU72" s="97"/>
      <c r="CV72" s="98"/>
    </row>
    <row r="73" spans="5:109" ht="8.15" customHeight="1" x14ac:dyDescent="0.2">
      <c r="E73" s="209"/>
      <c r="F73" s="210"/>
      <c r="G73" s="81"/>
      <c r="H73" s="82"/>
      <c r="I73" s="82"/>
      <c r="J73" s="82"/>
      <c r="K73" s="82"/>
      <c r="L73" s="83"/>
      <c r="M73" s="168"/>
      <c r="N73" s="169"/>
      <c r="O73" s="169"/>
      <c r="P73" s="169"/>
      <c r="Q73" s="169"/>
      <c r="R73" s="169"/>
      <c r="S73" s="169"/>
      <c r="T73" s="169"/>
      <c r="U73" s="169"/>
      <c r="V73" s="169"/>
      <c r="W73" s="170"/>
      <c r="X73" s="222"/>
      <c r="Y73" s="223"/>
      <c r="Z73" s="223"/>
      <c r="AA73" s="223"/>
      <c r="AB73" s="223"/>
      <c r="AC73" s="223"/>
      <c r="AD73" s="223"/>
      <c r="AE73" s="223"/>
      <c r="AF73" s="223"/>
      <c r="AG73" s="223"/>
      <c r="AH73" s="223"/>
      <c r="AI73" s="223"/>
      <c r="AJ73" s="224"/>
      <c r="AK73" s="102"/>
      <c r="AL73" s="103"/>
      <c r="AM73" s="103"/>
      <c r="AN73" s="103"/>
      <c r="AO73" s="103"/>
      <c r="AP73" s="103"/>
      <c r="AQ73" s="103"/>
      <c r="AR73" s="103"/>
      <c r="AS73" s="103"/>
      <c r="AT73" s="103"/>
      <c r="AU73" s="103"/>
      <c r="AV73" s="103"/>
      <c r="AW73" s="103"/>
      <c r="AX73" s="103"/>
      <c r="AY73" s="103"/>
      <c r="AZ73" s="103"/>
      <c r="BA73" s="103"/>
      <c r="BB73" s="103"/>
      <c r="BC73" s="103"/>
      <c r="BD73" s="103"/>
      <c r="BE73" s="103"/>
      <c r="BF73" s="104"/>
      <c r="BG73" s="213"/>
      <c r="BH73" s="214"/>
      <c r="BI73" s="214"/>
      <c r="BJ73" s="214"/>
      <c r="BK73" s="214"/>
      <c r="BL73" s="214"/>
      <c r="BM73" s="214"/>
      <c r="BN73" s="214"/>
      <c r="BO73" s="214"/>
      <c r="BP73" s="214"/>
      <c r="BQ73" s="214"/>
      <c r="BR73" s="214"/>
      <c r="BS73" s="214"/>
      <c r="BT73" s="215"/>
      <c r="BU73" s="129"/>
      <c r="BV73" s="89"/>
      <c r="BW73" s="89"/>
      <c r="BX73" s="130"/>
      <c r="BY73" s="132"/>
      <c r="BZ73" s="89"/>
      <c r="CA73" s="89"/>
      <c r="CB73" s="130"/>
      <c r="CC73" s="89"/>
      <c r="CD73" s="89"/>
      <c r="CE73" s="89"/>
      <c r="CF73" s="90"/>
      <c r="CG73" s="96"/>
      <c r="CH73" s="97"/>
      <c r="CI73" s="97"/>
      <c r="CJ73" s="97"/>
      <c r="CK73" s="97"/>
      <c r="CL73" s="97"/>
      <c r="CM73" s="97"/>
      <c r="CN73" s="97"/>
      <c r="CO73" s="97"/>
      <c r="CP73" s="97"/>
      <c r="CQ73" s="97"/>
      <c r="CR73" s="97"/>
      <c r="CS73" s="97"/>
      <c r="CT73" s="97"/>
      <c r="CU73" s="97"/>
      <c r="CV73" s="98"/>
    </row>
    <row r="74" spans="5:109" ht="8.15" customHeight="1" x14ac:dyDescent="0.2">
      <c r="E74" s="209"/>
      <c r="F74" s="210"/>
      <c r="G74" s="81"/>
      <c r="H74" s="82"/>
      <c r="I74" s="82"/>
      <c r="J74" s="82"/>
      <c r="K74" s="82"/>
      <c r="L74" s="83"/>
      <c r="M74" s="234"/>
      <c r="N74" s="235"/>
      <c r="O74" s="235"/>
      <c r="P74" s="235"/>
      <c r="Q74" s="235"/>
      <c r="R74" s="235"/>
      <c r="S74" s="235"/>
      <c r="T74" s="235"/>
      <c r="U74" s="235"/>
      <c r="V74" s="235"/>
      <c r="W74" s="236"/>
      <c r="X74" s="225"/>
      <c r="Y74" s="226"/>
      <c r="Z74" s="226"/>
      <c r="AA74" s="226"/>
      <c r="AB74" s="226"/>
      <c r="AC74" s="226"/>
      <c r="AD74" s="226"/>
      <c r="AE74" s="226"/>
      <c r="AF74" s="226"/>
      <c r="AG74" s="226"/>
      <c r="AH74" s="226"/>
      <c r="AI74" s="226"/>
      <c r="AJ74" s="227"/>
      <c r="AK74" s="102"/>
      <c r="AL74" s="103"/>
      <c r="AM74" s="103"/>
      <c r="AN74" s="103"/>
      <c r="AO74" s="103"/>
      <c r="AP74" s="103"/>
      <c r="AQ74" s="103"/>
      <c r="AR74" s="103"/>
      <c r="AS74" s="103"/>
      <c r="AT74" s="103"/>
      <c r="AU74" s="103"/>
      <c r="AV74" s="103"/>
      <c r="AW74" s="103"/>
      <c r="AX74" s="103"/>
      <c r="AY74" s="103"/>
      <c r="AZ74" s="103"/>
      <c r="BA74" s="103"/>
      <c r="BB74" s="103"/>
      <c r="BC74" s="103"/>
      <c r="BD74" s="103"/>
      <c r="BE74" s="103"/>
      <c r="BF74" s="104"/>
      <c r="BG74" s="216"/>
      <c r="BH74" s="217"/>
      <c r="BI74" s="217"/>
      <c r="BJ74" s="217"/>
      <c r="BK74" s="217"/>
      <c r="BL74" s="217"/>
      <c r="BM74" s="217"/>
      <c r="BN74" s="217"/>
      <c r="BO74" s="217"/>
      <c r="BP74" s="217"/>
      <c r="BQ74" s="217"/>
      <c r="BR74" s="217"/>
      <c r="BS74" s="217"/>
      <c r="BT74" s="218"/>
      <c r="BU74" s="258"/>
      <c r="BV74" s="91"/>
      <c r="BW74" s="91"/>
      <c r="BX74" s="134"/>
      <c r="BY74" s="133"/>
      <c r="BZ74" s="91"/>
      <c r="CA74" s="91"/>
      <c r="CB74" s="134"/>
      <c r="CC74" s="91"/>
      <c r="CD74" s="91"/>
      <c r="CE74" s="91"/>
      <c r="CF74" s="92"/>
      <c r="CG74" s="99"/>
      <c r="CH74" s="100"/>
      <c r="CI74" s="100"/>
      <c r="CJ74" s="100"/>
      <c r="CK74" s="100"/>
      <c r="CL74" s="100"/>
      <c r="CM74" s="100"/>
      <c r="CN74" s="100"/>
      <c r="CO74" s="100"/>
      <c r="CP74" s="100"/>
      <c r="CQ74" s="100"/>
      <c r="CR74" s="100"/>
      <c r="CS74" s="100"/>
      <c r="CT74" s="100"/>
      <c r="CU74" s="100"/>
      <c r="CV74" s="101"/>
    </row>
    <row r="75" spans="5:109" ht="8.15" customHeight="1" x14ac:dyDescent="0.2">
      <c r="E75" s="209"/>
      <c r="F75" s="210"/>
      <c r="G75" s="81"/>
      <c r="H75" s="82"/>
      <c r="I75" s="82"/>
      <c r="J75" s="82"/>
      <c r="K75" s="82"/>
      <c r="L75" s="83"/>
      <c r="M75" s="118" t="s">
        <v>12</v>
      </c>
      <c r="N75" s="119"/>
      <c r="O75" s="119"/>
      <c r="P75" s="119"/>
      <c r="Q75" s="119"/>
      <c r="R75" s="119"/>
      <c r="S75" s="119"/>
      <c r="T75" s="119"/>
      <c r="U75" s="119"/>
      <c r="V75" s="119"/>
      <c r="W75" s="120"/>
      <c r="X75" s="105" t="s">
        <v>93</v>
      </c>
      <c r="Y75" s="106"/>
      <c r="Z75" s="106"/>
      <c r="AA75" s="106"/>
      <c r="AB75" s="106"/>
      <c r="AC75" s="106"/>
      <c r="AD75" s="106"/>
      <c r="AE75" s="106"/>
      <c r="AF75" s="106"/>
      <c r="AG75" s="106"/>
      <c r="AH75" s="106"/>
      <c r="AI75" s="106"/>
      <c r="AJ75" s="107"/>
      <c r="AK75" s="106" t="s">
        <v>75</v>
      </c>
      <c r="AL75" s="106"/>
      <c r="AM75" s="106"/>
      <c r="AN75" s="106"/>
      <c r="AO75" s="106"/>
      <c r="AP75" s="106"/>
      <c r="AQ75" s="106"/>
      <c r="AR75" s="106"/>
      <c r="AS75" s="106"/>
      <c r="AT75" s="106"/>
      <c r="AU75" s="106"/>
      <c r="AV75" s="106"/>
      <c r="AW75" s="106"/>
      <c r="AX75" s="106"/>
      <c r="AY75" s="106"/>
      <c r="AZ75" s="106"/>
      <c r="BA75" s="106"/>
      <c r="BB75" s="106"/>
      <c r="BC75" s="106"/>
      <c r="BD75" s="106"/>
      <c r="BE75" s="106"/>
      <c r="BF75" s="107"/>
      <c r="BG75" s="44"/>
      <c r="BH75" s="53"/>
      <c r="BI75" s="53"/>
      <c r="BJ75" s="53"/>
      <c r="BK75" s="53"/>
      <c r="BL75" s="53"/>
      <c r="BM75" s="53"/>
      <c r="BN75" s="53"/>
      <c r="BO75" s="53"/>
      <c r="BP75" s="53"/>
      <c r="BQ75" s="53"/>
      <c r="BR75" s="53"/>
      <c r="BS75" s="53"/>
      <c r="BT75" s="54"/>
      <c r="BU75" s="127" t="str">
        <f>IF(OR(AQ79="",BM76=""),"",IF(AQ79&gt;=BM76,"○",""))</f>
        <v/>
      </c>
      <c r="BV75" s="87"/>
      <c r="BW75" s="87"/>
      <c r="BX75" s="128"/>
      <c r="BY75" s="131" t="s">
        <v>109</v>
      </c>
      <c r="BZ75" s="87"/>
      <c r="CA75" s="87"/>
      <c r="CB75" s="128"/>
      <c r="CC75" s="87" t="str">
        <f>IF(OR(AQ79="",BM76=""),"",IF(AQ79&lt;BM76,"○",""))</f>
        <v/>
      </c>
      <c r="CD75" s="87"/>
      <c r="CE75" s="87"/>
      <c r="CF75" s="88"/>
      <c r="CG75" s="93" t="s">
        <v>74</v>
      </c>
      <c r="CH75" s="94"/>
      <c r="CI75" s="94"/>
      <c r="CJ75" s="94"/>
      <c r="CK75" s="94"/>
      <c r="CL75" s="94"/>
      <c r="CM75" s="94"/>
      <c r="CN75" s="94"/>
      <c r="CO75" s="94"/>
      <c r="CP75" s="94"/>
      <c r="CQ75" s="94"/>
      <c r="CR75" s="94"/>
      <c r="CS75" s="94"/>
      <c r="CT75" s="94"/>
      <c r="CU75" s="94"/>
      <c r="CV75" s="95"/>
    </row>
    <row r="76" spans="5:109" ht="8.15" customHeight="1" x14ac:dyDescent="0.2">
      <c r="E76" s="209"/>
      <c r="F76" s="210"/>
      <c r="G76" s="81"/>
      <c r="H76" s="82"/>
      <c r="I76" s="82"/>
      <c r="J76" s="82"/>
      <c r="K76" s="82"/>
      <c r="L76" s="83"/>
      <c r="M76" s="81"/>
      <c r="N76" s="82"/>
      <c r="O76" s="82"/>
      <c r="P76" s="82"/>
      <c r="Q76" s="82"/>
      <c r="R76" s="82"/>
      <c r="S76" s="82"/>
      <c r="T76" s="82"/>
      <c r="U76" s="82"/>
      <c r="V76" s="82"/>
      <c r="W76" s="83"/>
      <c r="X76" s="96"/>
      <c r="Y76" s="97"/>
      <c r="Z76" s="97"/>
      <c r="AA76" s="97"/>
      <c r="AB76" s="97"/>
      <c r="AC76" s="97"/>
      <c r="AD76" s="97"/>
      <c r="AE76" s="97"/>
      <c r="AF76" s="97"/>
      <c r="AG76" s="97"/>
      <c r="AH76" s="97"/>
      <c r="AI76" s="97"/>
      <c r="AJ76" s="98"/>
      <c r="AK76" s="97"/>
      <c r="AL76" s="97"/>
      <c r="AM76" s="97"/>
      <c r="AN76" s="97"/>
      <c r="AO76" s="97"/>
      <c r="AP76" s="97"/>
      <c r="AQ76" s="97"/>
      <c r="AR76" s="97"/>
      <c r="AS76" s="97"/>
      <c r="AT76" s="97"/>
      <c r="AU76" s="97"/>
      <c r="AV76" s="97"/>
      <c r="AW76" s="97"/>
      <c r="AX76" s="97"/>
      <c r="AY76" s="97"/>
      <c r="AZ76" s="97"/>
      <c r="BA76" s="97"/>
      <c r="BB76" s="97"/>
      <c r="BC76" s="97"/>
      <c r="BD76" s="97"/>
      <c r="BE76" s="97"/>
      <c r="BF76" s="98"/>
      <c r="BG76" s="252" t="s">
        <v>31</v>
      </c>
      <c r="BH76" s="253"/>
      <c r="BI76" s="253"/>
      <c r="BJ76" s="253"/>
      <c r="BK76" s="253"/>
      <c r="BL76" s="253"/>
      <c r="BM76" s="255"/>
      <c r="BN76" s="255"/>
      <c r="BO76" s="255"/>
      <c r="BP76" s="255"/>
      <c r="BQ76" s="255"/>
      <c r="BR76" s="108" t="s">
        <v>37</v>
      </c>
      <c r="BS76" s="108"/>
      <c r="BT76" s="109"/>
      <c r="BU76" s="129"/>
      <c r="BV76" s="89"/>
      <c r="BW76" s="89"/>
      <c r="BX76" s="130"/>
      <c r="BY76" s="132"/>
      <c r="BZ76" s="89"/>
      <c r="CA76" s="89"/>
      <c r="CB76" s="130"/>
      <c r="CC76" s="89"/>
      <c r="CD76" s="89"/>
      <c r="CE76" s="89"/>
      <c r="CF76" s="90"/>
      <c r="CG76" s="96"/>
      <c r="CH76" s="97"/>
      <c r="CI76" s="97"/>
      <c r="CJ76" s="97"/>
      <c r="CK76" s="97"/>
      <c r="CL76" s="97"/>
      <c r="CM76" s="97"/>
      <c r="CN76" s="97"/>
      <c r="CO76" s="97"/>
      <c r="CP76" s="97"/>
      <c r="CQ76" s="97"/>
      <c r="CR76" s="97"/>
      <c r="CS76" s="97"/>
      <c r="CT76" s="97"/>
      <c r="CU76" s="97"/>
      <c r="CV76" s="98"/>
    </row>
    <row r="77" spans="5:109" ht="8.15" customHeight="1" x14ac:dyDescent="0.2">
      <c r="E77" s="209"/>
      <c r="F77" s="210"/>
      <c r="G77" s="81"/>
      <c r="H77" s="82"/>
      <c r="I77" s="82"/>
      <c r="J77" s="82"/>
      <c r="K77" s="82"/>
      <c r="L77" s="83"/>
      <c r="M77" s="81"/>
      <c r="N77" s="82"/>
      <c r="O77" s="82"/>
      <c r="P77" s="82"/>
      <c r="Q77" s="82"/>
      <c r="R77" s="82"/>
      <c r="S77" s="82"/>
      <c r="T77" s="82"/>
      <c r="U77" s="82"/>
      <c r="V77" s="82"/>
      <c r="W77" s="83"/>
      <c r="X77" s="96"/>
      <c r="Y77" s="97"/>
      <c r="Z77" s="97"/>
      <c r="AA77" s="97"/>
      <c r="AB77" s="97"/>
      <c r="AC77" s="97"/>
      <c r="AD77" s="97"/>
      <c r="AE77" s="97"/>
      <c r="AF77" s="97"/>
      <c r="AG77" s="97"/>
      <c r="AH77" s="97"/>
      <c r="AI77" s="97"/>
      <c r="AJ77" s="98"/>
      <c r="AK77" s="97"/>
      <c r="AL77" s="97"/>
      <c r="AM77" s="97"/>
      <c r="AN77" s="97"/>
      <c r="AO77" s="97"/>
      <c r="AP77" s="97"/>
      <c r="AQ77" s="97"/>
      <c r="AR77" s="97"/>
      <c r="AS77" s="97"/>
      <c r="AT77" s="97"/>
      <c r="AU77" s="97"/>
      <c r="AV77" s="97"/>
      <c r="AW77" s="97"/>
      <c r="AX77" s="97"/>
      <c r="AY77" s="97"/>
      <c r="AZ77" s="97"/>
      <c r="BA77" s="97"/>
      <c r="BB77" s="97"/>
      <c r="BC77" s="97"/>
      <c r="BD77" s="97"/>
      <c r="BE77" s="97"/>
      <c r="BF77" s="98"/>
      <c r="BG77" s="254"/>
      <c r="BH77" s="253"/>
      <c r="BI77" s="253"/>
      <c r="BJ77" s="253"/>
      <c r="BK77" s="253"/>
      <c r="BL77" s="253"/>
      <c r="BM77" s="256"/>
      <c r="BN77" s="256"/>
      <c r="BO77" s="256"/>
      <c r="BP77" s="256"/>
      <c r="BQ77" s="256"/>
      <c r="BR77" s="108"/>
      <c r="BS77" s="108"/>
      <c r="BT77" s="109"/>
      <c r="BU77" s="129"/>
      <c r="BV77" s="89"/>
      <c r="BW77" s="89"/>
      <c r="BX77" s="130"/>
      <c r="BY77" s="132"/>
      <c r="BZ77" s="89"/>
      <c r="CA77" s="89"/>
      <c r="CB77" s="130"/>
      <c r="CC77" s="89"/>
      <c r="CD77" s="89"/>
      <c r="CE77" s="89"/>
      <c r="CF77" s="90"/>
      <c r="CG77" s="96"/>
      <c r="CH77" s="97"/>
      <c r="CI77" s="97"/>
      <c r="CJ77" s="97"/>
      <c r="CK77" s="97"/>
      <c r="CL77" s="97"/>
      <c r="CM77" s="97"/>
      <c r="CN77" s="97"/>
      <c r="CO77" s="97"/>
      <c r="CP77" s="97"/>
      <c r="CQ77" s="97"/>
      <c r="CR77" s="97"/>
      <c r="CS77" s="97"/>
      <c r="CT77" s="97"/>
      <c r="CU77" s="97"/>
      <c r="CV77" s="98"/>
    </row>
    <row r="78" spans="5:109" ht="8.15" customHeight="1" x14ac:dyDescent="0.2">
      <c r="E78" s="209"/>
      <c r="F78" s="210"/>
      <c r="G78" s="81"/>
      <c r="H78" s="82"/>
      <c r="I78" s="82"/>
      <c r="J78" s="82"/>
      <c r="K78" s="82"/>
      <c r="L78" s="83"/>
      <c r="M78" s="81"/>
      <c r="N78" s="82"/>
      <c r="O78" s="82"/>
      <c r="P78" s="82"/>
      <c r="Q78" s="82"/>
      <c r="R78" s="82"/>
      <c r="S78" s="82"/>
      <c r="T78" s="82"/>
      <c r="U78" s="82"/>
      <c r="V78" s="82"/>
      <c r="W78" s="83"/>
      <c r="X78" s="96"/>
      <c r="Y78" s="97"/>
      <c r="Z78" s="97"/>
      <c r="AA78" s="97"/>
      <c r="AB78" s="97"/>
      <c r="AC78" s="97"/>
      <c r="AD78" s="97"/>
      <c r="AE78" s="97"/>
      <c r="AF78" s="97"/>
      <c r="AG78" s="97"/>
      <c r="AH78" s="97"/>
      <c r="AI78" s="97"/>
      <c r="AJ78" s="98"/>
      <c r="AK78" s="97"/>
      <c r="AL78" s="97"/>
      <c r="AM78" s="97"/>
      <c r="AN78" s="97"/>
      <c r="AO78" s="97"/>
      <c r="AP78" s="97"/>
      <c r="AQ78" s="97"/>
      <c r="AR78" s="97"/>
      <c r="AS78" s="97"/>
      <c r="AT78" s="97"/>
      <c r="AU78" s="97"/>
      <c r="AV78" s="97"/>
      <c r="AW78" s="97"/>
      <c r="AX78" s="97"/>
      <c r="AY78" s="97"/>
      <c r="AZ78" s="97"/>
      <c r="BA78" s="97"/>
      <c r="BB78" s="97"/>
      <c r="BC78" s="97"/>
      <c r="BD78" s="97"/>
      <c r="BE78" s="97"/>
      <c r="BF78" s="98"/>
      <c r="BG78" s="55"/>
      <c r="BH78" s="56"/>
      <c r="BI78" s="56"/>
      <c r="BJ78" s="56"/>
      <c r="BK78" s="56"/>
      <c r="BL78" s="56"/>
      <c r="BM78" s="245"/>
      <c r="BN78" s="245"/>
      <c r="BO78" s="245"/>
      <c r="BP78" s="245"/>
      <c r="BQ78" s="245"/>
      <c r="BR78" s="56"/>
      <c r="BS78" s="56"/>
      <c r="BT78" s="24"/>
      <c r="BU78" s="129"/>
      <c r="BV78" s="89"/>
      <c r="BW78" s="89"/>
      <c r="BX78" s="130"/>
      <c r="BY78" s="132"/>
      <c r="BZ78" s="89"/>
      <c r="CA78" s="89"/>
      <c r="CB78" s="130"/>
      <c r="CC78" s="89"/>
      <c r="CD78" s="89"/>
      <c r="CE78" s="89"/>
      <c r="CF78" s="90"/>
      <c r="CG78" s="96"/>
      <c r="CH78" s="97"/>
      <c r="CI78" s="97"/>
      <c r="CJ78" s="97"/>
      <c r="CK78" s="97"/>
      <c r="CL78" s="97"/>
      <c r="CM78" s="97"/>
      <c r="CN78" s="97"/>
      <c r="CO78" s="97"/>
      <c r="CP78" s="97"/>
      <c r="CQ78" s="97"/>
      <c r="CR78" s="97"/>
      <c r="CS78" s="97"/>
      <c r="CT78" s="97"/>
      <c r="CU78" s="97"/>
      <c r="CV78" s="98"/>
    </row>
    <row r="79" spans="5:109" ht="8.15" customHeight="1" x14ac:dyDescent="0.2">
      <c r="E79" s="209"/>
      <c r="F79" s="210"/>
      <c r="G79" s="81"/>
      <c r="H79" s="82"/>
      <c r="I79" s="82"/>
      <c r="J79" s="82"/>
      <c r="K79" s="82"/>
      <c r="L79" s="83"/>
      <c r="M79" s="81"/>
      <c r="N79" s="82"/>
      <c r="O79" s="82"/>
      <c r="P79" s="82"/>
      <c r="Q79" s="82"/>
      <c r="R79" s="82"/>
      <c r="S79" s="82"/>
      <c r="T79" s="82"/>
      <c r="U79" s="82"/>
      <c r="V79" s="82"/>
      <c r="W79" s="83"/>
      <c r="X79" s="96"/>
      <c r="Y79" s="97"/>
      <c r="Z79" s="97"/>
      <c r="AA79" s="97"/>
      <c r="AB79" s="97"/>
      <c r="AC79" s="97"/>
      <c r="AD79" s="97"/>
      <c r="AE79" s="97"/>
      <c r="AF79" s="97"/>
      <c r="AG79" s="97"/>
      <c r="AH79" s="97"/>
      <c r="AI79" s="97"/>
      <c r="AJ79" s="98"/>
      <c r="AK79" s="64" t="s">
        <v>60</v>
      </c>
      <c r="AL79" s="64"/>
      <c r="AM79" s="64"/>
      <c r="AN79" s="64"/>
      <c r="AO79" s="64"/>
      <c r="AP79" s="64"/>
      <c r="AQ79" s="64" t="str">
        <f>IF(OR(AJ5="認定番号",BD9=""),"?",VLOOKUP(AJ5,DL17:DO22,4,FALSE))</f>
        <v>?</v>
      </c>
      <c r="AR79" s="64"/>
      <c r="AS79" s="64"/>
      <c r="AT79" s="64"/>
      <c r="AU79" s="64"/>
      <c r="AV79" s="64"/>
      <c r="AW79" s="64"/>
      <c r="AX79" s="64"/>
      <c r="AY79" s="64"/>
      <c r="AZ79" s="64"/>
      <c r="BA79" s="64"/>
      <c r="BB79" s="64" t="s">
        <v>73</v>
      </c>
      <c r="BC79" s="64"/>
      <c r="BD79" s="64"/>
      <c r="BE79" s="64"/>
      <c r="BF79" s="65"/>
      <c r="BG79" s="192" t="s">
        <v>76</v>
      </c>
      <c r="BH79" s="108"/>
      <c r="BI79" s="108"/>
      <c r="BJ79" s="108"/>
      <c r="BK79" s="108"/>
      <c r="BL79" s="108"/>
      <c r="BM79" s="110"/>
      <c r="BN79" s="110"/>
      <c r="BO79" s="110"/>
      <c r="BP79" s="110"/>
      <c r="BQ79" s="110"/>
      <c r="BR79" s="108" t="s">
        <v>37</v>
      </c>
      <c r="BS79" s="108"/>
      <c r="BT79" s="109"/>
      <c r="BU79" s="129"/>
      <c r="BV79" s="89"/>
      <c r="BW79" s="89"/>
      <c r="BX79" s="130"/>
      <c r="BY79" s="132"/>
      <c r="BZ79" s="89"/>
      <c r="CA79" s="89"/>
      <c r="CB79" s="130"/>
      <c r="CC79" s="89"/>
      <c r="CD79" s="89"/>
      <c r="CE79" s="89"/>
      <c r="CF79" s="90"/>
      <c r="CG79" s="96"/>
      <c r="CH79" s="97"/>
      <c r="CI79" s="97"/>
      <c r="CJ79" s="97"/>
      <c r="CK79" s="97"/>
      <c r="CL79" s="97"/>
      <c r="CM79" s="97"/>
      <c r="CN79" s="97"/>
      <c r="CO79" s="97"/>
      <c r="CP79" s="97"/>
      <c r="CQ79" s="97"/>
      <c r="CR79" s="97"/>
      <c r="CS79" s="97"/>
      <c r="CT79" s="97"/>
      <c r="CU79" s="97"/>
      <c r="CV79" s="98"/>
    </row>
    <row r="80" spans="5:109" ht="8.15" customHeight="1" x14ac:dyDescent="0.2">
      <c r="E80" s="209"/>
      <c r="F80" s="210"/>
      <c r="G80" s="81"/>
      <c r="H80" s="82"/>
      <c r="I80" s="82"/>
      <c r="J80" s="82"/>
      <c r="K80" s="82"/>
      <c r="L80" s="83"/>
      <c r="M80" s="81"/>
      <c r="N80" s="82"/>
      <c r="O80" s="82"/>
      <c r="P80" s="82"/>
      <c r="Q80" s="82"/>
      <c r="R80" s="82"/>
      <c r="S80" s="82"/>
      <c r="T80" s="82"/>
      <c r="U80" s="82"/>
      <c r="V80" s="82"/>
      <c r="W80" s="83"/>
      <c r="X80" s="96"/>
      <c r="Y80" s="97"/>
      <c r="Z80" s="97"/>
      <c r="AA80" s="97"/>
      <c r="AB80" s="97"/>
      <c r="AC80" s="97"/>
      <c r="AD80" s="97"/>
      <c r="AE80" s="97"/>
      <c r="AF80" s="97"/>
      <c r="AG80" s="97"/>
      <c r="AH80" s="97"/>
      <c r="AI80" s="97"/>
      <c r="AJ80" s="98"/>
      <c r="AK80" s="64"/>
      <c r="AL80" s="64"/>
      <c r="AM80" s="64"/>
      <c r="AN80" s="64"/>
      <c r="AO80" s="64"/>
      <c r="AP80" s="64"/>
      <c r="AQ80" s="64"/>
      <c r="AR80" s="64"/>
      <c r="AS80" s="64"/>
      <c r="AT80" s="64"/>
      <c r="AU80" s="64"/>
      <c r="AV80" s="64"/>
      <c r="AW80" s="64"/>
      <c r="AX80" s="64"/>
      <c r="AY80" s="64"/>
      <c r="AZ80" s="64"/>
      <c r="BA80" s="64"/>
      <c r="BB80" s="64"/>
      <c r="BC80" s="64"/>
      <c r="BD80" s="64"/>
      <c r="BE80" s="64"/>
      <c r="BF80" s="65"/>
      <c r="BG80" s="192"/>
      <c r="BH80" s="108"/>
      <c r="BI80" s="108"/>
      <c r="BJ80" s="108"/>
      <c r="BK80" s="108"/>
      <c r="BL80" s="108"/>
      <c r="BM80" s="110"/>
      <c r="BN80" s="110"/>
      <c r="BO80" s="110"/>
      <c r="BP80" s="110"/>
      <c r="BQ80" s="110"/>
      <c r="BR80" s="108"/>
      <c r="BS80" s="108"/>
      <c r="BT80" s="109"/>
      <c r="BU80" s="129"/>
      <c r="BV80" s="89"/>
      <c r="BW80" s="89"/>
      <c r="BX80" s="130"/>
      <c r="BY80" s="132"/>
      <c r="BZ80" s="89"/>
      <c r="CA80" s="89"/>
      <c r="CB80" s="130"/>
      <c r="CC80" s="89"/>
      <c r="CD80" s="89"/>
      <c r="CE80" s="89"/>
      <c r="CF80" s="90"/>
      <c r="CG80" s="96"/>
      <c r="CH80" s="97"/>
      <c r="CI80" s="97"/>
      <c r="CJ80" s="97"/>
      <c r="CK80" s="97"/>
      <c r="CL80" s="97"/>
      <c r="CM80" s="97"/>
      <c r="CN80" s="97"/>
      <c r="CO80" s="97"/>
      <c r="CP80" s="97"/>
      <c r="CQ80" s="97"/>
      <c r="CR80" s="97"/>
      <c r="CS80" s="97"/>
      <c r="CT80" s="97"/>
      <c r="CU80" s="97"/>
      <c r="CV80" s="98"/>
    </row>
    <row r="81" spans="5:110" ht="8.15" customHeight="1" x14ac:dyDescent="0.2">
      <c r="E81" s="209"/>
      <c r="F81" s="210"/>
      <c r="G81" s="81"/>
      <c r="H81" s="82"/>
      <c r="I81" s="82"/>
      <c r="J81" s="82"/>
      <c r="K81" s="82"/>
      <c r="L81" s="83"/>
      <c r="M81" s="121"/>
      <c r="N81" s="122"/>
      <c r="O81" s="122"/>
      <c r="P81" s="122"/>
      <c r="Q81" s="122"/>
      <c r="R81" s="122"/>
      <c r="S81" s="122"/>
      <c r="T81" s="122"/>
      <c r="U81" s="122"/>
      <c r="V81" s="122"/>
      <c r="W81" s="123"/>
      <c r="X81" s="124"/>
      <c r="Y81" s="125"/>
      <c r="Z81" s="125"/>
      <c r="AA81" s="125"/>
      <c r="AB81" s="125"/>
      <c r="AC81" s="125"/>
      <c r="AD81" s="125"/>
      <c r="AE81" s="125"/>
      <c r="AF81" s="125"/>
      <c r="AG81" s="125"/>
      <c r="AH81" s="125"/>
      <c r="AI81" s="125"/>
      <c r="AJ81" s="126"/>
      <c r="AK81" s="57"/>
      <c r="AL81" s="57"/>
      <c r="AM81" s="57"/>
      <c r="AN81" s="57"/>
      <c r="AO81" s="57"/>
      <c r="AP81" s="58"/>
      <c r="AQ81" s="58"/>
      <c r="AR81" s="58"/>
      <c r="AS81" s="58"/>
      <c r="AT81" s="58"/>
      <c r="AU81" s="58"/>
      <c r="AV81" s="58"/>
      <c r="AW81" s="58"/>
      <c r="AX81" s="58"/>
      <c r="AY81" s="58"/>
      <c r="AZ81" s="58"/>
      <c r="BA81" s="58"/>
      <c r="BB81" s="58"/>
      <c r="BC81" s="57"/>
      <c r="BD81" s="57"/>
      <c r="BE81" s="57"/>
      <c r="BF81" s="59"/>
      <c r="BG81" s="40"/>
      <c r="BT81" s="41"/>
      <c r="BU81" s="129"/>
      <c r="BV81" s="89"/>
      <c r="BW81" s="89"/>
      <c r="BX81" s="130"/>
      <c r="BY81" s="133"/>
      <c r="BZ81" s="91"/>
      <c r="CA81" s="91"/>
      <c r="CB81" s="134"/>
      <c r="CC81" s="91"/>
      <c r="CD81" s="91"/>
      <c r="CE81" s="91"/>
      <c r="CF81" s="92"/>
      <c r="CG81" s="96"/>
      <c r="CH81" s="97"/>
      <c r="CI81" s="97"/>
      <c r="CJ81" s="97"/>
      <c r="CK81" s="97"/>
      <c r="CL81" s="97"/>
      <c r="CM81" s="97"/>
      <c r="CN81" s="97"/>
      <c r="CO81" s="97"/>
      <c r="CP81" s="97"/>
      <c r="CQ81" s="97"/>
      <c r="CR81" s="97"/>
      <c r="CS81" s="97"/>
      <c r="CT81" s="97"/>
      <c r="CU81" s="97"/>
      <c r="CV81" s="98"/>
    </row>
    <row r="82" spans="5:110" ht="8.15" customHeight="1" x14ac:dyDescent="0.2">
      <c r="E82" s="209"/>
      <c r="F82" s="210"/>
      <c r="G82" s="81"/>
      <c r="H82" s="82"/>
      <c r="I82" s="82"/>
      <c r="J82" s="82"/>
      <c r="K82" s="82"/>
      <c r="L82" s="83"/>
      <c r="M82" s="105" t="s">
        <v>105</v>
      </c>
      <c r="N82" s="106"/>
      <c r="O82" s="106"/>
      <c r="P82" s="106"/>
      <c r="Q82" s="106"/>
      <c r="R82" s="106"/>
      <c r="S82" s="106"/>
      <c r="T82" s="106"/>
      <c r="U82" s="106"/>
      <c r="V82" s="106"/>
      <c r="W82" s="107"/>
      <c r="X82" s="105" t="s">
        <v>106</v>
      </c>
      <c r="Y82" s="106"/>
      <c r="Z82" s="106"/>
      <c r="AA82" s="106"/>
      <c r="AB82" s="106"/>
      <c r="AC82" s="106"/>
      <c r="AD82" s="106"/>
      <c r="AE82" s="106"/>
      <c r="AF82" s="106"/>
      <c r="AG82" s="106"/>
      <c r="AH82" s="106"/>
      <c r="AI82" s="106"/>
      <c r="AJ82" s="107"/>
      <c r="AK82" s="105" t="s">
        <v>107</v>
      </c>
      <c r="AL82" s="106"/>
      <c r="AM82" s="106"/>
      <c r="AN82" s="106"/>
      <c r="AO82" s="106"/>
      <c r="AP82" s="106"/>
      <c r="AQ82" s="106"/>
      <c r="AR82" s="106"/>
      <c r="AS82" s="106"/>
      <c r="AT82" s="106"/>
      <c r="AU82" s="106"/>
      <c r="AV82" s="106"/>
      <c r="AW82" s="106"/>
      <c r="AX82" s="106"/>
      <c r="AY82" s="106"/>
      <c r="AZ82" s="106"/>
      <c r="BA82" s="106"/>
      <c r="BB82" s="106"/>
      <c r="BC82" s="106"/>
      <c r="BD82" s="106"/>
      <c r="BE82" s="106"/>
      <c r="BF82" s="107"/>
      <c r="BG82" s="143"/>
      <c r="BH82" s="144"/>
      <c r="BI82" s="144"/>
      <c r="BJ82" s="144"/>
      <c r="BK82" s="144"/>
      <c r="BL82" s="144"/>
      <c r="BM82" s="144"/>
      <c r="BN82" s="144"/>
      <c r="BO82" s="144"/>
      <c r="BP82" s="144"/>
      <c r="BQ82" s="144"/>
      <c r="BR82" s="144"/>
      <c r="BS82" s="144"/>
      <c r="BT82" s="145"/>
      <c r="BU82" s="152"/>
      <c r="BV82" s="153"/>
      <c r="BW82" s="153"/>
      <c r="BX82" s="154"/>
      <c r="BY82" s="131" t="s">
        <v>110</v>
      </c>
      <c r="BZ82" s="87"/>
      <c r="CA82" s="87"/>
      <c r="CB82" s="128"/>
      <c r="CC82" s="153"/>
      <c r="CD82" s="153"/>
      <c r="CE82" s="153"/>
      <c r="CF82" s="186"/>
      <c r="CG82" s="78" t="s">
        <v>40</v>
      </c>
      <c r="CH82" s="79"/>
      <c r="CI82" s="79"/>
      <c r="CJ82" s="79"/>
      <c r="CK82" s="79"/>
      <c r="CL82" s="79"/>
      <c r="CM82" s="79"/>
      <c r="CN82" s="79"/>
      <c r="CO82" s="79"/>
      <c r="CP82" s="79"/>
      <c r="CQ82" s="79"/>
      <c r="CR82" s="79"/>
      <c r="CS82" s="79"/>
      <c r="CT82" s="79"/>
      <c r="CU82" s="79"/>
      <c r="CV82" s="80"/>
    </row>
    <row r="83" spans="5:110" ht="8.15" customHeight="1" x14ac:dyDescent="0.2">
      <c r="E83" s="209"/>
      <c r="F83" s="210"/>
      <c r="G83" s="81"/>
      <c r="H83" s="82"/>
      <c r="I83" s="82"/>
      <c r="J83" s="82"/>
      <c r="K83" s="82"/>
      <c r="L83" s="83"/>
      <c r="M83" s="96"/>
      <c r="N83" s="97"/>
      <c r="O83" s="97"/>
      <c r="P83" s="97"/>
      <c r="Q83" s="97"/>
      <c r="R83" s="97"/>
      <c r="S83" s="97"/>
      <c r="T83" s="97"/>
      <c r="U83" s="97"/>
      <c r="V83" s="97"/>
      <c r="W83" s="98"/>
      <c r="X83" s="96"/>
      <c r="Y83" s="97"/>
      <c r="Z83" s="97"/>
      <c r="AA83" s="97"/>
      <c r="AB83" s="97"/>
      <c r="AC83" s="97"/>
      <c r="AD83" s="97"/>
      <c r="AE83" s="97"/>
      <c r="AF83" s="97"/>
      <c r="AG83" s="97"/>
      <c r="AH83" s="97"/>
      <c r="AI83" s="97"/>
      <c r="AJ83" s="98"/>
      <c r="AK83" s="96"/>
      <c r="AL83" s="97"/>
      <c r="AM83" s="97"/>
      <c r="AN83" s="97"/>
      <c r="AO83" s="97"/>
      <c r="AP83" s="97"/>
      <c r="AQ83" s="97"/>
      <c r="AR83" s="97"/>
      <c r="AS83" s="97"/>
      <c r="AT83" s="97"/>
      <c r="AU83" s="97"/>
      <c r="AV83" s="97"/>
      <c r="AW83" s="97"/>
      <c r="AX83" s="97"/>
      <c r="AY83" s="97"/>
      <c r="AZ83" s="97"/>
      <c r="BA83" s="97"/>
      <c r="BB83" s="97"/>
      <c r="BC83" s="97"/>
      <c r="BD83" s="97"/>
      <c r="BE83" s="97"/>
      <c r="BF83" s="98"/>
      <c r="BG83" s="146"/>
      <c r="BH83" s="147"/>
      <c r="BI83" s="147"/>
      <c r="BJ83" s="147"/>
      <c r="BK83" s="147"/>
      <c r="BL83" s="147"/>
      <c r="BM83" s="147"/>
      <c r="BN83" s="147"/>
      <c r="BO83" s="147"/>
      <c r="BP83" s="147"/>
      <c r="BQ83" s="147"/>
      <c r="BR83" s="147"/>
      <c r="BS83" s="147"/>
      <c r="BT83" s="148"/>
      <c r="BU83" s="155"/>
      <c r="BV83" s="114"/>
      <c r="BW83" s="114"/>
      <c r="BX83" s="156"/>
      <c r="BY83" s="132"/>
      <c r="BZ83" s="89"/>
      <c r="CA83" s="89"/>
      <c r="CB83" s="130"/>
      <c r="CC83" s="114"/>
      <c r="CD83" s="114"/>
      <c r="CE83" s="114"/>
      <c r="CF83" s="115"/>
      <c r="CG83" s="81"/>
      <c r="CH83" s="82"/>
      <c r="CI83" s="82"/>
      <c r="CJ83" s="82"/>
      <c r="CK83" s="82"/>
      <c r="CL83" s="82"/>
      <c r="CM83" s="82"/>
      <c r="CN83" s="82"/>
      <c r="CO83" s="82"/>
      <c r="CP83" s="82"/>
      <c r="CQ83" s="82"/>
      <c r="CR83" s="82"/>
      <c r="CS83" s="82"/>
      <c r="CT83" s="82"/>
      <c r="CU83" s="82"/>
      <c r="CV83" s="83"/>
    </row>
    <row r="84" spans="5:110" ht="8.15" customHeight="1" x14ac:dyDescent="0.2">
      <c r="E84" s="209"/>
      <c r="F84" s="210"/>
      <c r="G84" s="81"/>
      <c r="H84" s="82"/>
      <c r="I84" s="82"/>
      <c r="J84" s="82"/>
      <c r="K84" s="82"/>
      <c r="L84" s="83"/>
      <c r="M84" s="96"/>
      <c r="N84" s="97"/>
      <c r="O84" s="97"/>
      <c r="P84" s="97"/>
      <c r="Q84" s="97"/>
      <c r="R84" s="97"/>
      <c r="S84" s="97"/>
      <c r="T84" s="97"/>
      <c r="U84" s="97"/>
      <c r="V84" s="97"/>
      <c r="W84" s="98"/>
      <c r="X84" s="96"/>
      <c r="Y84" s="97"/>
      <c r="Z84" s="97"/>
      <c r="AA84" s="97"/>
      <c r="AB84" s="97"/>
      <c r="AC84" s="97"/>
      <c r="AD84" s="97"/>
      <c r="AE84" s="97"/>
      <c r="AF84" s="97"/>
      <c r="AG84" s="97"/>
      <c r="AH84" s="97"/>
      <c r="AI84" s="97"/>
      <c r="AJ84" s="98"/>
      <c r="AK84" s="96"/>
      <c r="AL84" s="97"/>
      <c r="AM84" s="97"/>
      <c r="AN84" s="97"/>
      <c r="AO84" s="97"/>
      <c r="AP84" s="97"/>
      <c r="AQ84" s="97"/>
      <c r="AR84" s="97"/>
      <c r="AS84" s="97"/>
      <c r="AT84" s="97"/>
      <c r="AU84" s="97"/>
      <c r="AV84" s="97"/>
      <c r="AW84" s="97"/>
      <c r="AX84" s="97"/>
      <c r="AY84" s="97"/>
      <c r="AZ84" s="97"/>
      <c r="BA84" s="97"/>
      <c r="BB84" s="97"/>
      <c r="BC84" s="97"/>
      <c r="BD84" s="97"/>
      <c r="BE84" s="97"/>
      <c r="BF84" s="98"/>
      <c r="BG84" s="146"/>
      <c r="BH84" s="147"/>
      <c r="BI84" s="147"/>
      <c r="BJ84" s="147"/>
      <c r="BK84" s="147"/>
      <c r="BL84" s="147"/>
      <c r="BM84" s="147"/>
      <c r="BN84" s="147"/>
      <c r="BO84" s="147"/>
      <c r="BP84" s="147"/>
      <c r="BQ84" s="147"/>
      <c r="BR84" s="147"/>
      <c r="BS84" s="147"/>
      <c r="BT84" s="148"/>
      <c r="BU84" s="155"/>
      <c r="BV84" s="114"/>
      <c r="BW84" s="114"/>
      <c r="BX84" s="156"/>
      <c r="BY84" s="132"/>
      <c r="BZ84" s="89"/>
      <c r="CA84" s="89"/>
      <c r="CB84" s="130"/>
      <c r="CC84" s="114"/>
      <c r="CD84" s="114"/>
      <c r="CE84" s="114"/>
      <c r="CF84" s="115"/>
      <c r="CG84" s="81"/>
      <c r="CH84" s="82"/>
      <c r="CI84" s="82"/>
      <c r="CJ84" s="82"/>
      <c r="CK84" s="82"/>
      <c r="CL84" s="82"/>
      <c r="CM84" s="82"/>
      <c r="CN84" s="82"/>
      <c r="CO84" s="82"/>
      <c r="CP84" s="82"/>
      <c r="CQ84" s="82"/>
      <c r="CR84" s="82"/>
      <c r="CS84" s="82"/>
      <c r="CT84" s="82"/>
      <c r="CU84" s="82"/>
      <c r="CV84" s="83"/>
    </row>
    <row r="85" spans="5:110" ht="8.15" customHeight="1" x14ac:dyDescent="0.2">
      <c r="E85" s="209"/>
      <c r="F85" s="210"/>
      <c r="G85" s="81"/>
      <c r="H85" s="82"/>
      <c r="I85" s="82"/>
      <c r="J85" s="82"/>
      <c r="K85" s="82"/>
      <c r="L85" s="83"/>
      <c r="M85" s="96"/>
      <c r="N85" s="97"/>
      <c r="O85" s="97"/>
      <c r="P85" s="97"/>
      <c r="Q85" s="97"/>
      <c r="R85" s="97"/>
      <c r="S85" s="97"/>
      <c r="T85" s="97"/>
      <c r="U85" s="97"/>
      <c r="V85" s="97"/>
      <c r="W85" s="98"/>
      <c r="X85" s="96"/>
      <c r="Y85" s="97"/>
      <c r="Z85" s="97"/>
      <c r="AA85" s="97"/>
      <c r="AB85" s="97"/>
      <c r="AC85" s="97"/>
      <c r="AD85" s="97"/>
      <c r="AE85" s="97"/>
      <c r="AF85" s="97"/>
      <c r="AG85" s="97"/>
      <c r="AH85" s="97"/>
      <c r="AI85" s="97"/>
      <c r="AJ85" s="98"/>
      <c r="AK85" s="96"/>
      <c r="AL85" s="97"/>
      <c r="AM85" s="97"/>
      <c r="AN85" s="97"/>
      <c r="AO85" s="97"/>
      <c r="AP85" s="97"/>
      <c r="AQ85" s="97"/>
      <c r="AR85" s="97"/>
      <c r="AS85" s="97"/>
      <c r="AT85" s="97"/>
      <c r="AU85" s="97"/>
      <c r="AV85" s="97"/>
      <c r="AW85" s="97"/>
      <c r="AX85" s="97"/>
      <c r="AY85" s="97"/>
      <c r="AZ85" s="97"/>
      <c r="BA85" s="97"/>
      <c r="BB85" s="97"/>
      <c r="BC85" s="97"/>
      <c r="BD85" s="97"/>
      <c r="BE85" s="97"/>
      <c r="BF85" s="98"/>
      <c r="BG85" s="146"/>
      <c r="BH85" s="147"/>
      <c r="BI85" s="147"/>
      <c r="BJ85" s="147"/>
      <c r="BK85" s="147"/>
      <c r="BL85" s="147"/>
      <c r="BM85" s="147"/>
      <c r="BN85" s="147"/>
      <c r="BO85" s="147"/>
      <c r="BP85" s="147"/>
      <c r="BQ85" s="147"/>
      <c r="BR85" s="147"/>
      <c r="BS85" s="147"/>
      <c r="BT85" s="148"/>
      <c r="BU85" s="155"/>
      <c r="BV85" s="114"/>
      <c r="BW85" s="114"/>
      <c r="BX85" s="156"/>
      <c r="BY85" s="132"/>
      <c r="BZ85" s="89"/>
      <c r="CA85" s="89"/>
      <c r="CB85" s="130"/>
      <c r="CC85" s="114"/>
      <c r="CD85" s="114"/>
      <c r="CE85" s="114"/>
      <c r="CF85" s="115"/>
      <c r="CG85" s="81"/>
      <c r="CH85" s="82"/>
      <c r="CI85" s="82"/>
      <c r="CJ85" s="82"/>
      <c r="CK85" s="82"/>
      <c r="CL85" s="82"/>
      <c r="CM85" s="82"/>
      <c r="CN85" s="82"/>
      <c r="CO85" s="82"/>
      <c r="CP85" s="82"/>
      <c r="CQ85" s="82"/>
      <c r="CR85" s="82"/>
      <c r="CS85" s="82"/>
      <c r="CT85" s="82"/>
      <c r="CU85" s="82"/>
      <c r="CV85" s="83"/>
    </row>
    <row r="86" spans="5:110" ht="8.15" customHeight="1" x14ac:dyDescent="0.2">
      <c r="E86" s="211"/>
      <c r="F86" s="212"/>
      <c r="G86" s="84"/>
      <c r="H86" s="85"/>
      <c r="I86" s="85"/>
      <c r="J86" s="85"/>
      <c r="K86" s="85"/>
      <c r="L86" s="86"/>
      <c r="M86" s="99"/>
      <c r="N86" s="100"/>
      <c r="O86" s="100"/>
      <c r="P86" s="100"/>
      <c r="Q86" s="100"/>
      <c r="R86" s="100"/>
      <c r="S86" s="100"/>
      <c r="T86" s="100"/>
      <c r="U86" s="100"/>
      <c r="V86" s="100"/>
      <c r="W86" s="101"/>
      <c r="X86" s="99"/>
      <c r="Y86" s="100"/>
      <c r="Z86" s="100"/>
      <c r="AA86" s="100"/>
      <c r="AB86" s="100"/>
      <c r="AC86" s="100"/>
      <c r="AD86" s="100"/>
      <c r="AE86" s="100"/>
      <c r="AF86" s="100"/>
      <c r="AG86" s="100"/>
      <c r="AH86" s="100"/>
      <c r="AI86" s="100"/>
      <c r="AJ86" s="101"/>
      <c r="AK86" s="99"/>
      <c r="AL86" s="100"/>
      <c r="AM86" s="100"/>
      <c r="AN86" s="100"/>
      <c r="AO86" s="100"/>
      <c r="AP86" s="100"/>
      <c r="AQ86" s="100"/>
      <c r="AR86" s="100"/>
      <c r="AS86" s="100"/>
      <c r="AT86" s="100"/>
      <c r="AU86" s="100"/>
      <c r="AV86" s="100"/>
      <c r="AW86" s="100"/>
      <c r="AX86" s="100"/>
      <c r="AY86" s="100"/>
      <c r="AZ86" s="100"/>
      <c r="BA86" s="100"/>
      <c r="BB86" s="100"/>
      <c r="BC86" s="100"/>
      <c r="BD86" s="100"/>
      <c r="BE86" s="100"/>
      <c r="BF86" s="101"/>
      <c r="BG86" s="149"/>
      <c r="BH86" s="150"/>
      <c r="BI86" s="150"/>
      <c r="BJ86" s="150"/>
      <c r="BK86" s="150"/>
      <c r="BL86" s="150"/>
      <c r="BM86" s="150"/>
      <c r="BN86" s="150"/>
      <c r="BO86" s="150"/>
      <c r="BP86" s="150"/>
      <c r="BQ86" s="150"/>
      <c r="BR86" s="150"/>
      <c r="BS86" s="150"/>
      <c r="BT86" s="151"/>
      <c r="BU86" s="157"/>
      <c r="BV86" s="158"/>
      <c r="BW86" s="158"/>
      <c r="BX86" s="159"/>
      <c r="BY86" s="184"/>
      <c r="BZ86" s="135"/>
      <c r="CA86" s="135"/>
      <c r="CB86" s="185"/>
      <c r="CC86" s="158"/>
      <c r="CD86" s="158"/>
      <c r="CE86" s="158"/>
      <c r="CF86" s="187"/>
      <c r="CG86" s="84"/>
      <c r="CH86" s="85"/>
      <c r="CI86" s="85"/>
      <c r="CJ86" s="85"/>
      <c r="CK86" s="85"/>
      <c r="CL86" s="85"/>
      <c r="CM86" s="85"/>
      <c r="CN86" s="85"/>
      <c r="CO86" s="85"/>
      <c r="CP86" s="85"/>
      <c r="CQ86" s="85"/>
      <c r="CR86" s="85"/>
      <c r="CS86" s="85"/>
      <c r="CT86" s="85"/>
      <c r="CU86" s="85"/>
      <c r="CV86" s="86"/>
    </row>
    <row r="87" spans="5:110" ht="8.15" customHeight="1" x14ac:dyDescent="0.2">
      <c r="E87" s="188" t="s">
        <v>165</v>
      </c>
      <c r="F87" s="188"/>
      <c r="G87" s="188"/>
      <c r="H87" s="188"/>
      <c r="I87" s="188"/>
      <c r="J87" s="188"/>
      <c r="K87" s="188"/>
      <c r="L87" s="188"/>
      <c r="M87" s="188"/>
      <c r="N87" s="188"/>
      <c r="O87" s="188"/>
      <c r="P87" s="188"/>
      <c r="Q87" s="188"/>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188"/>
      <c r="BK87" s="188"/>
      <c r="BL87" s="188"/>
      <c r="BM87" s="188"/>
      <c r="BN87" s="188"/>
      <c r="BO87" s="188"/>
      <c r="BP87" s="188"/>
      <c r="BQ87" s="188"/>
      <c r="BR87" s="188"/>
      <c r="BS87" s="188"/>
      <c r="BT87" s="188"/>
      <c r="BU87" s="188"/>
      <c r="BV87" s="188"/>
      <c r="BW87" s="188"/>
      <c r="BX87" s="188"/>
      <c r="BY87" s="188"/>
      <c r="BZ87" s="188"/>
      <c r="CA87" s="188"/>
      <c r="CB87" s="188"/>
      <c r="CC87" s="188"/>
      <c r="CD87" s="188"/>
      <c r="CE87" s="188"/>
      <c r="CF87" s="188"/>
    </row>
    <row r="88" spans="5:110" ht="8.15" customHeight="1" x14ac:dyDescent="0.2">
      <c r="E88" s="188"/>
      <c r="F88" s="188"/>
      <c r="G88" s="188"/>
      <c r="H88" s="188"/>
      <c r="I88" s="188"/>
      <c r="J88" s="188"/>
      <c r="K88" s="188"/>
      <c r="L88" s="188"/>
      <c r="M88" s="188"/>
      <c r="N88" s="188"/>
      <c r="O88" s="188"/>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88"/>
      <c r="BF88" s="188"/>
      <c r="BG88" s="188"/>
      <c r="BH88" s="188"/>
      <c r="BI88" s="188"/>
      <c r="BJ88" s="188"/>
      <c r="BK88" s="188"/>
      <c r="BL88" s="188"/>
      <c r="BM88" s="188"/>
      <c r="BN88" s="188"/>
      <c r="BO88" s="188"/>
      <c r="BP88" s="188"/>
      <c r="BQ88" s="188"/>
      <c r="BR88" s="188"/>
      <c r="BS88" s="188"/>
      <c r="BT88" s="188"/>
      <c r="BU88" s="188"/>
      <c r="BV88" s="188"/>
      <c r="BW88" s="188"/>
      <c r="BX88" s="188"/>
      <c r="BY88" s="188"/>
      <c r="BZ88" s="188"/>
      <c r="CA88" s="188"/>
      <c r="CB88" s="188"/>
      <c r="CC88" s="188"/>
      <c r="CD88" s="188"/>
      <c r="CE88" s="188"/>
      <c r="CF88" s="188"/>
    </row>
    <row r="89" spans="5:110" ht="8.15" customHeight="1" x14ac:dyDescent="0.2">
      <c r="E89" s="188"/>
      <c r="F89" s="188"/>
      <c r="G89" s="188"/>
      <c r="H89" s="188"/>
      <c r="I89" s="188"/>
      <c r="J89" s="188"/>
      <c r="K89" s="188"/>
      <c r="L89" s="188"/>
      <c r="M89" s="188"/>
      <c r="N89" s="188"/>
      <c r="O89" s="188"/>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8"/>
      <c r="AX89" s="188"/>
      <c r="AY89" s="188"/>
      <c r="AZ89" s="188"/>
      <c r="BA89" s="188"/>
      <c r="BB89" s="188"/>
      <c r="BC89" s="188"/>
      <c r="BD89" s="188"/>
      <c r="BE89" s="188"/>
      <c r="BF89" s="188"/>
      <c r="BG89" s="188"/>
      <c r="BH89" s="188"/>
      <c r="BI89" s="188"/>
      <c r="BJ89" s="188"/>
      <c r="BK89" s="188"/>
      <c r="BL89" s="188"/>
      <c r="BM89" s="188"/>
      <c r="BN89" s="188"/>
      <c r="BO89" s="188"/>
      <c r="BP89" s="188"/>
      <c r="BQ89" s="188"/>
      <c r="BR89" s="188"/>
      <c r="BS89" s="188"/>
      <c r="BT89" s="188"/>
      <c r="BU89" s="188"/>
      <c r="BV89" s="188"/>
      <c r="BW89" s="188"/>
      <c r="BX89" s="188"/>
      <c r="BY89" s="188"/>
      <c r="BZ89" s="188"/>
      <c r="CA89" s="188"/>
      <c r="CB89" s="188"/>
      <c r="CC89" s="188"/>
      <c r="CD89" s="188"/>
      <c r="CE89" s="188"/>
      <c r="CF89" s="188"/>
    </row>
    <row r="90" spans="5:110" ht="8.15" customHeight="1" x14ac:dyDescent="0.2">
      <c r="E90" s="188"/>
      <c r="F90" s="188"/>
      <c r="G90" s="188"/>
      <c r="H90" s="188"/>
      <c r="I90" s="188"/>
      <c r="J90" s="188"/>
      <c r="K90" s="188"/>
      <c r="L90" s="188"/>
      <c r="M90" s="188"/>
      <c r="N90" s="188"/>
      <c r="O90" s="188"/>
      <c r="P90" s="188"/>
      <c r="Q90" s="188"/>
      <c r="R90" s="188"/>
      <c r="S90" s="188"/>
      <c r="T90" s="188"/>
      <c r="U90" s="188"/>
      <c r="V90" s="188"/>
      <c r="W90" s="188"/>
      <c r="X90" s="188"/>
      <c r="Y90" s="188"/>
      <c r="Z90" s="188"/>
      <c r="AA90" s="188"/>
      <c r="AB90" s="188"/>
      <c r="AC90" s="188"/>
      <c r="AD90" s="188"/>
      <c r="AE90" s="188"/>
      <c r="AF90" s="188"/>
      <c r="AG90" s="188"/>
      <c r="AH90" s="188"/>
      <c r="AI90" s="188"/>
      <c r="AJ90" s="188"/>
      <c r="AK90" s="188"/>
      <c r="AL90" s="188"/>
      <c r="AM90" s="188"/>
      <c r="AN90" s="188"/>
      <c r="AO90" s="188"/>
      <c r="AP90" s="188"/>
      <c r="AQ90" s="188"/>
      <c r="AR90" s="188"/>
      <c r="AS90" s="188"/>
      <c r="AT90" s="188"/>
      <c r="AU90" s="188"/>
      <c r="AV90" s="188"/>
      <c r="AW90" s="188"/>
      <c r="AX90" s="188"/>
      <c r="AY90" s="188"/>
      <c r="AZ90" s="188"/>
      <c r="BA90" s="188"/>
      <c r="BB90" s="188"/>
      <c r="BC90" s="188"/>
      <c r="BD90" s="188"/>
      <c r="BE90" s="188"/>
      <c r="BF90" s="188"/>
      <c r="BG90" s="188"/>
      <c r="BH90" s="188"/>
      <c r="BI90" s="188"/>
      <c r="BJ90" s="188"/>
      <c r="BK90" s="188"/>
      <c r="BL90" s="188"/>
      <c r="BM90" s="188"/>
      <c r="BN90" s="188"/>
      <c r="BO90" s="188"/>
      <c r="BP90" s="188"/>
      <c r="BQ90" s="188"/>
      <c r="BR90" s="188"/>
      <c r="BS90" s="188"/>
      <c r="BT90" s="188"/>
      <c r="BU90" s="188"/>
      <c r="BV90" s="188"/>
      <c r="BW90" s="188"/>
      <c r="BX90" s="188"/>
      <c r="BY90" s="188"/>
      <c r="BZ90" s="188"/>
      <c r="CA90" s="188"/>
      <c r="CB90" s="188"/>
      <c r="CC90" s="188"/>
      <c r="CD90" s="188"/>
      <c r="CE90" s="188"/>
      <c r="CF90" s="188"/>
    </row>
    <row r="91" spans="5:110" ht="8.15" customHeight="1" x14ac:dyDescent="0.2">
      <c r="E91" s="146" t="s">
        <v>25</v>
      </c>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row>
    <row r="92" spans="5:110" ht="8.15" customHeight="1" x14ac:dyDescent="0.2">
      <c r="E92" s="149"/>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c r="BK92" s="150"/>
      <c r="BL92" s="150"/>
      <c r="BM92" s="150"/>
      <c r="BN92" s="150"/>
      <c r="BO92" s="150"/>
      <c r="BP92" s="150"/>
      <c r="BQ92" s="150"/>
      <c r="BR92" s="150"/>
      <c r="BS92" s="150"/>
      <c r="BT92" s="150"/>
      <c r="BU92" s="150"/>
      <c r="BV92" s="150"/>
      <c r="BW92" s="150"/>
      <c r="BX92" s="150"/>
      <c r="BY92" s="150"/>
      <c r="BZ92" s="150"/>
      <c r="CA92" s="150"/>
      <c r="CB92" s="150"/>
      <c r="CC92" s="150"/>
      <c r="CD92" s="150"/>
      <c r="CE92" s="150"/>
      <c r="CF92" s="150"/>
    </row>
    <row r="93" spans="5:110" ht="8.15" customHeight="1" x14ac:dyDescent="0.2">
      <c r="E93" s="60" t="s">
        <v>26</v>
      </c>
      <c r="F93" s="62"/>
      <c r="G93" s="388" t="s">
        <v>0</v>
      </c>
      <c r="H93" s="388"/>
      <c r="I93" s="388"/>
      <c r="J93" s="388"/>
      <c r="K93" s="388"/>
      <c r="L93" s="388"/>
      <c r="M93" s="388"/>
      <c r="N93" s="388"/>
      <c r="O93" s="388"/>
      <c r="P93" s="388"/>
      <c r="Q93" s="388"/>
      <c r="R93" s="388"/>
      <c r="S93" s="388"/>
      <c r="T93" s="388"/>
      <c r="U93" s="388"/>
      <c r="V93" s="388"/>
      <c r="W93" s="388"/>
      <c r="X93" s="388" t="s">
        <v>1</v>
      </c>
      <c r="Y93" s="388"/>
      <c r="Z93" s="388"/>
      <c r="AA93" s="388"/>
      <c r="AB93" s="388"/>
      <c r="AC93" s="388"/>
      <c r="AD93" s="388"/>
      <c r="AE93" s="388"/>
      <c r="AF93" s="388"/>
      <c r="AG93" s="388"/>
      <c r="AH93" s="388"/>
      <c r="AI93" s="388"/>
      <c r="AJ93" s="388"/>
      <c r="AK93" s="388" t="s">
        <v>27</v>
      </c>
      <c r="AL93" s="388"/>
      <c r="AM93" s="388"/>
      <c r="AN93" s="388"/>
      <c r="AO93" s="388"/>
      <c r="AP93" s="388"/>
      <c r="AQ93" s="388"/>
      <c r="AR93" s="388"/>
      <c r="AS93" s="388"/>
      <c r="AT93" s="388"/>
      <c r="AU93" s="388"/>
      <c r="AV93" s="388"/>
      <c r="AW93" s="388"/>
      <c r="AX93" s="388"/>
      <c r="AY93" s="388"/>
      <c r="AZ93" s="388"/>
      <c r="BA93" s="388"/>
      <c r="BB93" s="388"/>
      <c r="BC93" s="388"/>
      <c r="BD93" s="388"/>
      <c r="BE93" s="388"/>
      <c r="BF93" s="388"/>
      <c r="BG93" s="60" t="s">
        <v>28</v>
      </c>
      <c r="BH93" s="61"/>
      <c r="BI93" s="61"/>
      <c r="BJ93" s="61"/>
      <c r="BK93" s="61"/>
      <c r="BL93" s="61"/>
      <c r="BM93" s="61"/>
      <c r="BN93" s="61"/>
      <c r="BO93" s="61"/>
      <c r="BP93" s="61"/>
      <c r="BQ93" s="61"/>
      <c r="BR93" s="61"/>
      <c r="BS93" s="61"/>
      <c r="BT93" s="61"/>
      <c r="BU93" s="61"/>
      <c r="BV93" s="61"/>
      <c r="BW93" s="61"/>
      <c r="BX93" s="61"/>
      <c r="BY93" s="61"/>
      <c r="BZ93" s="62"/>
      <c r="CA93" s="165" t="s">
        <v>29</v>
      </c>
      <c r="CB93" s="166"/>
      <c r="CC93" s="166"/>
      <c r="CD93" s="166"/>
      <c r="CE93" s="166"/>
      <c r="CF93" s="167"/>
      <c r="CZ93" s="360" t="s">
        <v>134</v>
      </c>
      <c r="DA93" s="14" t="s">
        <v>135</v>
      </c>
      <c r="DB93" s="13" t="s">
        <v>136</v>
      </c>
      <c r="DC93" s="13" t="s">
        <v>137</v>
      </c>
      <c r="DD93" s="13" t="s">
        <v>138</v>
      </c>
      <c r="DE93" s="13" t="s">
        <v>139</v>
      </c>
      <c r="DF93" s="13" t="s">
        <v>140</v>
      </c>
    </row>
    <row r="94" spans="5:110" ht="8.15" customHeight="1" x14ac:dyDescent="0.2">
      <c r="E94" s="63"/>
      <c r="F94" s="65"/>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63"/>
      <c r="BH94" s="64"/>
      <c r="BI94" s="64"/>
      <c r="BJ94" s="64"/>
      <c r="BK94" s="64"/>
      <c r="BL94" s="64"/>
      <c r="BM94" s="64"/>
      <c r="BN94" s="64"/>
      <c r="BO94" s="64"/>
      <c r="BP94" s="64"/>
      <c r="BQ94" s="64"/>
      <c r="BR94" s="64"/>
      <c r="BS94" s="64"/>
      <c r="BT94" s="64"/>
      <c r="BU94" s="64"/>
      <c r="BV94" s="64"/>
      <c r="BW94" s="64"/>
      <c r="BX94" s="64"/>
      <c r="BY94" s="64"/>
      <c r="BZ94" s="65"/>
      <c r="CA94" s="168"/>
      <c r="CB94" s="169"/>
      <c r="CC94" s="169"/>
      <c r="CD94" s="169"/>
      <c r="CE94" s="169"/>
      <c r="CF94" s="170"/>
      <c r="CZ94" s="361"/>
      <c r="DA94" s="15" t="s">
        <v>36</v>
      </c>
      <c r="DB94" s="13" t="s">
        <v>141</v>
      </c>
      <c r="DC94" s="13" t="s">
        <v>142</v>
      </c>
      <c r="DD94" s="16" t="s">
        <v>143</v>
      </c>
      <c r="DE94" s="16" t="s">
        <v>144</v>
      </c>
      <c r="DF94" s="17" t="s">
        <v>133</v>
      </c>
    </row>
    <row r="95" spans="5:110" ht="8.15" customHeight="1" x14ac:dyDescent="0.2">
      <c r="E95" s="66"/>
      <c r="F95" s="68"/>
      <c r="G95" s="346"/>
      <c r="H95" s="346"/>
      <c r="I95" s="346"/>
      <c r="J95" s="346"/>
      <c r="K95" s="346"/>
      <c r="L95" s="346"/>
      <c r="M95" s="346"/>
      <c r="N95" s="346"/>
      <c r="O95" s="346"/>
      <c r="P95" s="346"/>
      <c r="Q95" s="346"/>
      <c r="R95" s="346"/>
      <c r="S95" s="346"/>
      <c r="T95" s="346"/>
      <c r="U95" s="346"/>
      <c r="V95" s="346"/>
      <c r="W95" s="346"/>
      <c r="X95" s="390"/>
      <c r="Y95" s="390"/>
      <c r="Z95" s="390"/>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0"/>
      <c r="AZ95" s="390"/>
      <c r="BA95" s="390"/>
      <c r="BB95" s="390"/>
      <c r="BC95" s="390"/>
      <c r="BD95" s="390"/>
      <c r="BE95" s="390"/>
      <c r="BF95" s="390"/>
      <c r="BG95" s="66"/>
      <c r="BH95" s="67"/>
      <c r="BI95" s="67"/>
      <c r="BJ95" s="67"/>
      <c r="BK95" s="67"/>
      <c r="BL95" s="67"/>
      <c r="BM95" s="67"/>
      <c r="BN95" s="67"/>
      <c r="BO95" s="67"/>
      <c r="BP95" s="67"/>
      <c r="BQ95" s="67"/>
      <c r="BR95" s="67"/>
      <c r="BS95" s="67"/>
      <c r="BT95" s="67"/>
      <c r="BU95" s="67"/>
      <c r="BV95" s="67"/>
      <c r="BW95" s="67"/>
      <c r="BX95" s="67"/>
      <c r="BY95" s="67"/>
      <c r="BZ95" s="68"/>
      <c r="CA95" s="171"/>
      <c r="CB95" s="172"/>
      <c r="CC95" s="172"/>
      <c r="CD95" s="172"/>
      <c r="CE95" s="172"/>
      <c r="CF95" s="173"/>
      <c r="CZ95" s="362"/>
      <c r="DA95" s="15" t="s">
        <v>21</v>
      </c>
      <c r="DB95" s="13" t="s">
        <v>146</v>
      </c>
      <c r="DC95" s="13" t="s">
        <v>142</v>
      </c>
      <c r="DD95" s="18" t="s">
        <v>147</v>
      </c>
      <c r="DE95" s="17" t="s">
        <v>133</v>
      </c>
      <c r="DF95" s="17" t="s">
        <v>133</v>
      </c>
    </row>
    <row r="96" spans="5:110" ht="10.5" customHeight="1" x14ac:dyDescent="0.2">
      <c r="E96" s="174"/>
      <c r="F96" s="175"/>
      <c r="G96" s="178" t="str">
        <f>(IF(OR($E96="■番号■",$E96=""),"",VLOOKUP($E96,DA94:DB98,2,FALSE)))</f>
        <v/>
      </c>
      <c r="H96" s="179"/>
      <c r="I96" s="179"/>
      <c r="J96" s="179"/>
      <c r="K96" s="179"/>
      <c r="L96" s="179"/>
      <c r="M96" s="179"/>
      <c r="N96" s="179"/>
      <c r="O96" s="179"/>
      <c r="P96" s="179"/>
      <c r="Q96" s="179"/>
      <c r="R96" s="179"/>
      <c r="S96" s="179"/>
      <c r="T96" s="179"/>
      <c r="U96" s="179"/>
      <c r="V96" s="179"/>
      <c r="W96" s="180"/>
      <c r="X96" s="137"/>
      <c r="Y96" s="160"/>
      <c r="Z96" s="160"/>
      <c r="AA96" s="160"/>
      <c r="AB96" s="160"/>
      <c r="AC96" s="160"/>
      <c r="AD96" s="160"/>
      <c r="AE96" s="160"/>
      <c r="AF96" s="160"/>
      <c r="AG96" s="160"/>
      <c r="AH96" s="160"/>
      <c r="AI96" s="160"/>
      <c r="AJ96" s="161"/>
      <c r="AK96" s="137"/>
      <c r="AL96" s="138"/>
      <c r="AM96" s="138"/>
      <c r="AN96" s="138"/>
      <c r="AO96" s="138"/>
      <c r="AP96" s="138"/>
      <c r="AQ96" s="138"/>
      <c r="AR96" s="138"/>
      <c r="AS96" s="138"/>
      <c r="AT96" s="138"/>
      <c r="AU96" s="138"/>
      <c r="AV96" s="138"/>
      <c r="AW96" s="138"/>
      <c r="AX96" s="138"/>
      <c r="AY96" s="138"/>
      <c r="AZ96" s="138"/>
      <c r="BA96" s="138"/>
      <c r="BB96" s="138"/>
      <c r="BC96" s="138"/>
      <c r="BD96" s="138"/>
      <c r="BE96" s="138"/>
      <c r="BF96" s="139"/>
      <c r="BG96" s="137"/>
      <c r="BH96" s="138"/>
      <c r="BI96" s="138"/>
      <c r="BJ96" s="138"/>
      <c r="BK96" s="138"/>
      <c r="BL96" s="138"/>
      <c r="BM96" s="138"/>
      <c r="BN96" s="138"/>
      <c r="BO96" s="138"/>
      <c r="BP96" s="138"/>
      <c r="BQ96" s="138"/>
      <c r="BR96" s="138"/>
      <c r="BS96" s="138"/>
      <c r="BT96" s="138"/>
      <c r="BU96" s="138"/>
      <c r="BV96" s="138"/>
      <c r="BW96" s="138"/>
      <c r="BX96" s="138"/>
      <c r="BY96" s="138"/>
      <c r="BZ96" s="139"/>
      <c r="CA96" s="137"/>
      <c r="CB96" s="138"/>
      <c r="CC96" s="138"/>
      <c r="CD96" s="138"/>
      <c r="CE96" s="138"/>
      <c r="CF96" s="139"/>
      <c r="CZ96" s="363">
        <v>1</v>
      </c>
      <c r="DA96" s="15" t="s">
        <v>145</v>
      </c>
      <c r="DB96" s="13" t="s">
        <v>148</v>
      </c>
      <c r="DC96" s="13" t="s">
        <v>142</v>
      </c>
      <c r="DD96" s="16" t="s">
        <v>149</v>
      </c>
      <c r="DE96" s="17" t="s">
        <v>133</v>
      </c>
      <c r="DF96" s="17" t="s">
        <v>133</v>
      </c>
    </row>
    <row r="97" spans="5:110" ht="10.5" customHeight="1" x14ac:dyDescent="0.2">
      <c r="E97" s="176"/>
      <c r="F97" s="177"/>
      <c r="G97" s="181"/>
      <c r="H97" s="182"/>
      <c r="I97" s="182"/>
      <c r="J97" s="182"/>
      <c r="K97" s="182"/>
      <c r="L97" s="182"/>
      <c r="M97" s="182"/>
      <c r="N97" s="182"/>
      <c r="O97" s="182"/>
      <c r="P97" s="182"/>
      <c r="Q97" s="182"/>
      <c r="R97" s="182"/>
      <c r="S97" s="182"/>
      <c r="T97" s="182"/>
      <c r="U97" s="182"/>
      <c r="V97" s="182"/>
      <c r="W97" s="183"/>
      <c r="X97" s="162"/>
      <c r="Y97" s="163"/>
      <c r="Z97" s="163"/>
      <c r="AA97" s="163"/>
      <c r="AB97" s="163"/>
      <c r="AC97" s="163"/>
      <c r="AD97" s="163"/>
      <c r="AE97" s="163"/>
      <c r="AF97" s="163"/>
      <c r="AG97" s="163"/>
      <c r="AH97" s="163"/>
      <c r="AI97" s="163"/>
      <c r="AJ97" s="164"/>
      <c r="AK97" s="189"/>
      <c r="AL97" s="190"/>
      <c r="AM97" s="190"/>
      <c r="AN97" s="190"/>
      <c r="AO97" s="190"/>
      <c r="AP97" s="190"/>
      <c r="AQ97" s="190"/>
      <c r="AR97" s="190"/>
      <c r="AS97" s="190"/>
      <c r="AT97" s="190"/>
      <c r="AU97" s="190"/>
      <c r="AV97" s="190"/>
      <c r="AW97" s="190"/>
      <c r="AX97" s="190"/>
      <c r="AY97" s="190"/>
      <c r="AZ97" s="190"/>
      <c r="BA97" s="190"/>
      <c r="BB97" s="190"/>
      <c r="BC97" s="190"/>
      <c r="BD97" s="190"/>
      <c r="BE97" s="190"/>
      <c r="BF97" s="191"/>
      <c r="BG97" s="140"/>
      <c r="BH97" s="141"/>
      <c r="BI97" s="141"/>
      <c r="BJ97" s="141"/>
      <c r="BK97" s="141"/>
      <c r="BL97" s="141"/>
      <c r="BM97" s="141"/>
      <c r="BN97" s="141"/>
      <c r="BO97" s="141"/>
      <c r="BP97" s="141"/>
      <c r="BQ97" s="141"/>
      <c r="BR97" s="141"/>
      <c r="BS97" s="141"/>
      <c r="BT97" s="141"/>
      <c r="BU97" s="141"/>
      <c r="BV97" s="141"/>
      <c r="BW97" s="141"/>
      <c r="BX97" s="141"/>
      <c r="BY97" s="141"/>
      <c r="BZ97" s="142"/>
      <c r="CA97" s="140"/>
      <c r="CB97" s="141"/>
      <c r="CC97" s="141"/>
      <c r="CD97" s="141"/>
      <c r="CE97" s="141"/>
      <c r="CF97" s="142"/>
      <c r="CZ97" s="363"/>
      <c r="DA97" s="15" t="s">
        <v>150</v>
      </c>
      <c r="DB97" s="16" t="s">
        <v>151</v>
      </c>
      <c r="DC97" s="16" t="s">
        <v>152</v>
      </c>
      <c r="DD97" s="16" t="s">
        <v>153</v>
      </c>
      <c r="DE97" s="17" t="s">
        <v>133</v>
      </c>
      <c r="DF97" s="17" t="s">
        <v>133</v>
      </c>
    </row>
    <row r="98" spans="5:110" ht="10.5" customHeight="1" x14ac:dyDescent="0.2">
      <c r="E98" s="174"/>
      <c r="F98" s="175"/>
      <c r="G98" s="178" t="str">
        <f>(IF(OR($E98="■番号■",$E98=""),"",VLOOKUP($E98,DA94:DB98,2,FALSE)))</f>
        <v/>
      </c>
      <c r="H98" s="179"/>
      <c r="I98" s="179"/>
      <c r="J98" s="179"/>
      <c r="K98" s="179"/>
      <c r="L98" s="179"/>
      <c r="M98" s="179"/>
      <c r="N98" s="179"/>
      <c r="O98" s="179"/>
      <c r="P98" s="179"/>
      <c r="Q98" s="179"/>
      <c r="R98" s="179"/>
      <c r="S98" s="179"/>
      <c r="T98" s="179"/>
      <c r="U98" s="179"/>
      <c r="V98" s="179"/>
      <c r="W98" s="180"/>
      <c r="X98" s="137"/>
      <c r="Y98" s="160"/>
      <c r="Z98" s="160"/>
      <c r="AA98" s="160"/>
      <c r="AB98" s="160"/>
      <c r="AC98" s="160"/>
      <c r="AD98" s="160"/>
      <c r="AE98" s="160"/>
      <c r="AF98" s="160"/>
      <c r="AG98" s="160"/>
      <c r="AH98" s="160"/>
      <c r="AI98" s="160"/>
      <c r="AJ98" s="161"/>
      <c r="AK98" s="137"/>
      <c r="AL98" s="138"/>
      <c r="AM98" s="138"/>
      <c r="AN98" s="138"/>
      <c r="AO98" s="138"/>
      <c r="AP98" s="138"/>
      <c r="AQ98" s="138"/>
      <c r="AR98" s="138"/>
      <c r="AS98" s="138"/>
      <c r="AT98" s="138"/>
      <c r="AU98" s="138"/>
      <c r="AV98" s="138"/>
      <c r="AW98" s="138"/>
      <c r="AX98" s="138"/>
      <c r="AY98" s="138"/>
      <c r="AZ98" s="138"/>
      <c r="BA98" s="138"/>
      <c r="BB98" s="138"/>
      <c r="BC98" s="138"/>
      <c r="BD98" s="138"/>
      <c r="BE98" s="138"/>
      <c r="BF98" s="139"/>
      <c r="BG98" s="137"/>
      <c r="BH98" s="138"/>
      <c r="BI98" s="138"/>
      <c r="BJ98" s="138"/>
      <c r="BK98" s="138"/>
      <c r="BL98" s="138"/>
      <c r="BM98" s="138"/>
      <c r="BN98" s="138"/>
      <c r="BO98" s="138"/>
      <c r="BP98" s="138"/>
      <c r="BQ98" s="138"/>
      <c r="BR98" s="138"/>
      <c r="BS98" s="138"/>
      <c r="BT98" s="138"/>
      <c r="BU98" s="138"/>
      <c r="BV98" s="138"/>
      <c r="BW98" s="138"/>
      <c r="BX98" s="138"/>
      <c r="BY98" s="138"/>
      <c r="BZ98" s="139"/>
      <c r="CA98" s="137"/>
      <c r="CB98" s="138"/>
      <c r="CC98" s="138"/>
      <c r="CD98" s="138"/>
      <c r="CE98" s="138"/>
      <c r="CF98" s="139"/>
      <c r="CZ98" s="363">
        <v>2</v>
      </c>
      <c r="DA98" s="15" t="s">
        <v>154</v>
      </c>
      <c r="DB98" s="16" t="s">
        <v>155</v>
      </c>
      <c r="DC98" s="16" t="s">
        <v>156</v>
      </c>
      <c r="DD98" s="19" t="s">
        <v>157</v>
      </c>
      <c r="DE98" s="16" t="s">
        <v>158</v>
      </c>
      <c r="DF98" s="20" t="s">
        <v>159</v>
      </c>
    </row>
    <row r="99" spans="5:110" ht="10.5" customHeight="1" x14ac:dyDescent="0.2">
      <c r="E99" s="176"/>
      <c r="F99" s="177"/>
      <c r="G99" s="181"/>
      <c r="H99" s="182"/>
      <c r="I99" s="182"/>
      <c r="J99" s="182"/>
      <c r="K99" s="182"/>
      <c r="L99" s="182"/>
      <c r="M99" s="182"/>
      <c r="N99" s="182"/>
      <c r="O99" s="182"/>
      <c r="P99" s="182"/>
      <c r="Q99" s="182"/>
      <c r="R99" s="182"/>
      <c r="S99" s="182"/>
      <c r="T99" s="182"/>
      <c r="U99" s="182"/>
      <c r="V99" s="182"/>
      <c r="W99" s="183"/>
      <c r="X99" s="162"/>
      <c r="Y99" s="163"/>
      <c r="Z99" s="163"/>
      <c r="AA99" s="163"/>
      <c r="AB99" s="163"/>
      <c r="AC99" s="163"/>
      <c r="AD99" s="163"/>
      <c r="AE99" s="163"/>
      <c r="AF99" s="163"/>
      <c r="AG99" s="163"/>
      <c r="AH99" s="163"/>
      <c r="AI99" s="163"/>
      <c r="AJ99" s="164"/>
      <c r="AK99" s="189"/>
      <c r="AL99" s="190"/>
      <c r="AM99" s="190"/>
      <c r="AN99" s="190"/>
      <c r="AO99" s="190"/>
      <c r="AP99" s="190"/>
      <c r="AQ99" s="190"/>
      <c r="AR99" s="190"/>
      <c r="AS99" s="190"/>
      <c r="AT99" s="190"/>
      <c r="AU99" s="190"/>
      <c r="AV99" s="190"/>
      <c r="AW99" s="190"/>
      <c r="AX99" s="190"/>
      <c r="AY99" s="190"/>
      <c r="AZ99" s="190"/>
      <c r="BA99" s="190"/>
      <c r="BB99" s="190"/>
      <c r="BC99" s="190"/>
      <c r="BD99" s="190"/>
      <c r="BE99" s="190"/>
      <c r="BF99" s="191"/>
      <c r="BG99" s="140"/>
      <c r="BH99" s="141"/>
      <c r="BI99" s="141"/>
      <c r="BJ99" s="141"/>
      <c r="BK99" s="141"/>
      <c r="BL99" s="141"/>
      <c r="BM99" s="141"/>
      <c r="BN99" s="141"/>
      <c r="BO99" s="141"/>
      <c r="BP99" s="141"/>
      <c r="BQ99" s="141"/>
      <c r="BR99" s="141"/>
      <c r="BS99" s="141"/>
      <c r="BT99" s="141"/>
      <c r="BU99" s="141"/>
      <c r="BV99" s="141"/>
      <c r="BW99" s="141"/>
      <c r="BX99" s="141"/>
      <c r="BY99" s="141"/>
      <c r="BZ99" s="142"/>
      <c r="CA99" s="140"/>
      <c r="CB99" s="141"/>
      <c r="CC99" s="141"/>
      <c r="CD99" s="141"/>
      <c r="CE99" s="141"/>
      <c r="CF99" s="142"/>
      <c r="CZ99" s="363"/>
      <c r="DA99" s="2"/>
      <c r="DB99" s="2"/>
      <c r="DC99" s="2"/>
      <c r="DD99" s="2"/>
      <c r="DE99" s="2"/>
      <c r="DF99" s="2"/>
    </row>
    <row r="100" spans="5:110" ht="10.5" customHeight="1" x14ac:dyDescent="0.2">
      <c r="E100" s="174"/>
      <c r="F100" s="175"/>
      <c r="G100" s="178" t="str">
        <f>(IF(OR($E100="■番号■",$E100=""),"",VLOOKUP($E100,DA94:DB98,2,FALSE)))</f>
        <v/>
      </c>
      <c r="H100" s="179"/>
      <c r="I100" s="179"/>
      <c r="J100" s="179"/>
      <c r="K100" s="179"/>
      <c r="L100" s="179"/>
      <c r="M100" s="179"/>
      <c r="N100" s="179"/>
      <c r="O100" s="179"/>
      <c r="P100" s="179"/>
      <c r="Q100" s="179"/>
      <c r="R100" s="179"/>
      <c r="S100" s="179"/>
      <c r="T100" s="179"/>
      <c r="U100" s="179"/>
      <c r="V100" s="179"/>
      <c r="W100" s="180"/>
      <c r="X100" s="137"/>
      <c r="Y100" s="160"/>
      <c r="Z100" s="160"/>
      <c r="AA100" s="160"/>
      <c r="AB100" s="160"/>
      <c r="AC100" s="160"/>
      <c r="AD100" s="160"/>
      <c r="AE100" s="160"/>
      <c r="AF100" s="160"/>
      <c r="AG100" s="160"/>
      <c r="AH100" s="160"/>
      <c r="AI100" s="160"/>
      <c r="AJ100" s="161"/>
      <c r="AK100" s="137"/>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9"/>
      <c r="BG100" s="137"/>
      <c r="BH100" s="138"/>
      <c r="BI100" s="138"/>
      <c r="BJ100" s="138"/>
      <c r="BK100" s="138"/>
      <c r="BL100" s="138"/>
      <c r="BM100" s="138"/>
      <c r="BN100" s="138"/>
      <c r="BO100" s="138"/>
      <c r="BP100" s="138"/>
      <c r="BQ100" s="138"/>
      <c r="BR100" s="138"/>
      <c r="BS100" s="138"/>
      <c r="BT100" s="138"/>
      <c r="BU100" s="138"/>
      <c r="BV100" s="138"/>
      <c r="BW100" s="138"/>
      <c r="BX100" s="138"/>
      <c r="BY100" s="138"/>
      <c r="BZ100" s="139"/>
      <c r="CA100" s="137"/>
      <c r="CB100" s="138"/>
      <c r="CC100" s="138"/>
      <c r="CD100" s="138"/>
      <c r="CE100" s="138"/>
      <c r="CF100" s="139"/>
      <c r="CZ100" s="363">
        <v>3</v>
      </c>
      <c r="DA100" s="2"/>
      <c r="DB100" s="16" t="s">
        <v>160</v>
      </c>
      <c r="DC100" s="16" t="s">
        <v>161</v>
      </c>
      <c r="DD100" s="16" t="s">
        <v>162</v>
      </c>
      <c r="DE100" s="16" t="s">
        <v>163</v>
      </c>
      <c r="DF100" s="16" t="s">
        <v>164</v>
      </c>
    </row>
    <row r="101" spans="5:110" ht="10.5" customHeight="1" x14ac:dyDescent="0.2">
      <c r="E101" s="176"/>
      <c r="F101" s="177"/>
      <c r="G101" s="181"/>
      <c r="H101" s="182"/>
      <c r="I101" s="182"/>
      <c r="J101" s="182"/>
      <c r="K101" s="182"/>
      <c r="L101" s="182"/>
      <c r="M101" s="182"/>
      <c r="N101" s="182"/>
      <c r="O101" s="182"/>
      <c r="P101" s="182"/>
      <c r="Q101" s="182"/>
      <c r="R101" s="182"/>
      <c r="S101" s="182"/>
      <c r="T101" s="182"/>
      <c r="U101" s="182"/>
      <c r="V101" s="182"/>
      <c r="W101" s="183"/>
      <c r="X101" s="162"/>
      <c r="Y101" s="163"/>
      <c r="Z101" s="163"/>
      <c r="AA101" s="163"/>
      <c r="AB101" s="163"/>
      <c r="AC101" s="163"/>
      <c r="AD101" s="163"/>
      <c r="AE101" s="163"/>
      <c r="AF101" s="163"/>
      <c r="AG101" s="163"/>
      <c r="AH101" s="163"/>
      <c r="AI101" s="163"/>
      <c r="AJ101" s="164"/>
      <c r="AK101" s="189"/>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1"/>
      <c r="BG101" s="140"/>
      <c r="BH101" s="141"/>
      <c r="BI101" s="141"/>
      <c r="BJ101" s="141"/>
      <c r="BK101" s="141"/>
      <c r="BL101" s="141"/>
      <c r="BM101" s="141"/>
      <c r="BN101" s="141"/>
      <c r="BO101" s="141"/>
      <c r="BP101" s="141"/>
      <c r="BQ101" s="141"/>
      <c r="BR101" s="141"/>
      <c r="BS101" s="141"/>
      <c r="BT101" s="141"/>
      <c r="BU101" s="141"/>
      <c r="BV101" s="141"/>
      <c r="BW101" s="141"/>
      <c r="BX101" s="141"/>
      <c r="BY101" s="141"/>
      <c r="BZ101" s="142"/>
      <c r="CA101" s="140"/>
      <c r="CB101" s="141"/>
      <c r="CC101" s="141"/>
      <c r="CD101" s="141"/>
      <c r="CE101" s="141"/>
      <c r="CF101" s="142"/>
      <c r="CZ101" s="363"/>
      <c r="DA101" s="2"/>
      <c r="DB101" s="16" t="str">
        <f>IFERROR(IF(VLOOKUP(E96,DA93:DF98,3,0)="なし","",VLOOKUP(E96,DA93:DF98,3,0)),"")</f>
        <v/>
      </c>
      <c r="DC101" s="16" t="str">
        <f>IFERROR(IF(VLOOKUP(E98,DA93:DF98,3,0)="なし","",VLOOKUP(E98,DA93:DF98,3,0)),"")</f>
        <v/>
      </c>
      <c r="DD101" s="16" t="str">
        <f>IFERROR(IF(VLOOKUP(E100,DA93:DF98,3,0)="なし","",VLOOKUP(E100,DA93:DF98,3,0)),"")</f>
        <v/>
      </c>
      <c r="DE101" s="16" t="str">
        <f>IFERROR(IF(VLOOKUP(E102,DA93:DF98,3,0)="なし","",VLOOKUP(E102,DA93:DF98,3,0)),"")</f>
        <v/>
      </c>
      <c r="DF101" s="16" t="str">
        <f>IFERROR(IF(VLOOKUP(E104,DA93:DF98,3,0)="なし","",VLOOKUP(E104,DA93:DF98,3,0)),"")</f>
        <v/>
      </c>
    </row>
    <row r="102" spans="5:110" ht="10.5" customHeight="1" x14ac:dyDescent="0.2">
      <c r="E102" s="174"/>
      <c r="F102" s="175"/>
      <c r="G102" s="178" t="str">
        <f>(IF(OR($E102="■番号■",$E102=""),"",VLOOKUP($E102,DA94:DB98,2,FALSE)))</f>
        <v/>
      </c>
      <c r="H102" s="179"/>
      <c r="I102" s="179"/>
      <c r="J102" s="179"/>
      <c r="K102" s="179"/>
      <c r="L102" s="179"/>
      <c r="M102" s="179"/>
      <c r="N102" s="179"/>
      <c r="O102" s="179"/>
      <c r="P102" s="179"/>
      <c r="Q102" s="179"/>
      <c r="R102" s="179"/>
      <c r="S102" s="179"/>
      <c r="T102" s="179"/>
      <c r="U102" s="179"/>
      <c r="V102" s="179"/>
      <c r="W102" s="180"/>
      <c r="X102" s="137"/>
      <c r="Y102" s="160"/>
      <c r="Z102" s="160"/>
      <c r="AA102" s="160"/>
      <c r="AB102" s="160"/>
      <c r="AC102" s="160"/>
      <c r="AD102" s="160"/>
      <c r="AE102" s="160"/>
      <c r="AF102" s="160"/>
      <c r="AG102" s="160"/>
      <c r="AH102" s="160"/>
      <c r="AI102" s="160"/>
      <c r="AJ102" s="161"/>
      <c r="AK102" s="137"/>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9"/>
      <c r="BG102" s="137"/>
      <c r="BH102" s="138"/>
      <c r="BI102" s="138"/>
      <c r="BJ102" s="138"/>
      <c r="BK102" s="138"/>
      <c r="BL102" s="138"/>
      <c r="BM102" s="138"/>
      <c r="BN102" s="138"/>
      <c r="BO102" s="138"/>
      <c r="BP102" s="138"/>
      <c r="BQ102" s="138"/>
      <c r="BR102" s="138"/>
      <c r="BS102" s="138"/>
      <c r="BT102" s="138"/>
      <c r="BU102" s="138"/>
      <c r="BV102" s="138"/>
      <c r="BW102" s="138"/>
      <c r="BX102" s="138"/>
      <c r="BY102" s="138"/>
      <c r="BZ102" s="139"/>
      <c r="CA102" s="137"/>
      <c r="CB102" s="138"/>
      <c r="CC102" s="138"/>
      <c r="CD102" s="138"/>
      <c r="CE102" s="138"/>
      <c r="CF102" s="139"/>
      <c r="CZ102" s="363">
        <v>4</v>
      </c>
      <c r="DA102" s="2"/>
      <c r="DB102" s="16" t="str">
        <f>IFERROR(IF(VLOOKUP(E96,DA93:DF98,4,0)="なし","",VLOOKUP(E96,DA93:DF98,4,0)),"")</f>
        <v/>
      </c>
      <c r="DC102" s="16" t="str">
        <f>IFERROR(IF(VLOOKUP(E98,DA93:DF98,4,0)="なし","",VLOOKUP(E98,DA93:DF98,4,0)),"")</f>
        <v/>
      </c>
      <c r="DD102" s="16" t="str">
        <f>IFERROR(IF(VLOOKUP(E100,DA93:DF98,4,0)="なし","",VLOOKUP(E100,DA93:DF98,4,0)),"")</f>
        <v/>
      </c>
      <c r="DE102" s="16" t="str">
        <f>IFERROR(IF(VLOOKUP(E102,DA93:DF98,4,0)="なし","",VLOOKUP(E102,DA93:DF98,4,0)),"")</f>
        <v/>
      </c>
      <c r="DF102" s="16" t="str">
        <f>IFERROR(IF(VLOOKUP(E104,DA93:DF98,4,0)="なし","",VLOOKUP(E104,DA93:DF98,4,0)),"")</f>
        <v/>
      </c>
    </row>
    <row r="103" spans="5:110" ht="10.5" customHeight="1" x14ac:dyDescent="0.2">
      <c r="E103" s="176"/>
      <c r="F103" s="177"/>
      <c r="G103" s="181"/>
      <c r="H103" s="182"/>
      <c r="I103" s="182"/>
      <c r="J103" s="182"/>
      <c r="K103" s="182"/>
      <c r="L103" s="182"/>
      <c r="M103" s="182"/>
      <c r="N103" s="182"/>
      <c r="O103" s="182"/>
      <c r="P103" s="182"/>
      <c r="Q103" s="182"/>
      <c r="R103" s="182"/>
      <c r="S103" s="182"/>
      <c r="T103" s="182"/>
      <c r="U103" s="182"/>
      <c r="V103" s="182"/>
      <c r="W103" s="183"/>
      <c r="X103" s="162"/>
      <c r="Y103" s="163"/>
      <c r="Z103" s="163"/>
      <c r="AA103" s="163"/>
      <c r="AB103" s="163"/>
      <c r="AC103" s="163"/>
      <c r="AD103" s="163"/>
      <c r="AE103" s="163"/>
      <c r="AF103" s="163"/>
      <c r="AG103" s="163"/>
      <c r="AH103" s="163"/>
      <c r="AI103" s="163"/>
      <c r="AJ103" s="164"/>
      <c r="AK103" s="189"/>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1"/>
      <c r="BG103" s="140"/>
      <c r="BH103" s="141"/>
      <c r="BI103" s="141"/>
      <c r="BJ103" s="141"/>
      <c r="BK103" s="141"/>
      <c r="BL103" s="141"/>
      <c r="BM103" s="141"/>
      <c r="BN103" s="141"/>
      <c r="BO103" s="141"/>
      <c r="BP103" s="141"/>
      <c r="BQ103" s="141"/>
      <c r="BR103" s="141"/>
      <c r="BS103" s="141"/>
      <c r="BT103" s="141"/>
      <c r="BU103" s="141"/>
      <c r="BV103" s="141"/>
      <c r="BW103" s="141"/>
      <c r="BX103" s="141"/>
      <c r="BY103" s="141"/>
      <c r="BZ103" s="142"/>
      <c r="CA103" s="140"/>
      <c r="CB103" s="141"/>
      <c r="CC103" s="141"/>
      <c r="CD103" s="141"/>
      <c r="CE103" s="141"/>
      <c r="CF103" s="142"/>
      <c r="CZ103" s="363"/>
      <c r="DA103" s="21"/>
      <c r="DB103" s="16" t="str">
        <f>IFERROR(IF(VLOOKUP(E96,DA93:DF98,5,0)="なし","",VLOOKUP(E96,DA93:DF98,5,0)),"")</f>
        <v/>
      </c>
      <c r="DC103" s="16" t="str">
        <f>IFERROR(IF(VLOOKUP(E98,DA93:DF98,5,0)="なし","",VLOOKUP(E98,DA93:DF98,5,0)),"")</f>
        <v/>
      </c>
      <c r="DD103" s="16" t="str">
        <f>IFERROR(IF(VLOOKUP(E100,DA93:DF98,5,0)="なし","",VLOOKUP(E100,DA93:DF98,5,0)),"")</f>
        <v/>
      </c>
      <c r="DE103" s="16" t="str">
        <f>IFERROR(IF(VLOOKUP(E102,DA93:DF98,5,0)="なし","",VLOOKUP(E102,DA93:DF98,5,0)),"")</f>
        <v/>
      </c>
      <c r="DF103" s="16" t="str">
        <f>IFERROR(IF(VLOOKUP(E104,DA93:DF98,5,0)="なし","",VLOOKUP(E104,DA93:DF98,5,0)),"")</f>
        <v/>
      </c>
    </row>
    <row r="104" spans="5:110" ht="10.5" customHeight="1" x14ac:dyDescent="0.2">
      <c r="E104" s="174"/>
      <c r="F104" s="175"/>
      <c r="G104" s="178" t="str">
        <f>(IF(OR($E104="■番号■",$E104=""),"",VLOOKUP($E104,DA94:DB98,2,FALSE)))</f>
        <v/>
      </c>
      <c r="H104" s="179"/>
      <c r="I104" s="179"/>
      <c r="J104" s="179"/>
      <c r="K104" s="179"/>
      <c r="L104" s="179"/>
      <c r="M104" s="179"/>
      <c r="N104" s="179"/>
      <c r="O104" s="179"/>
      <c r="P104" s="179"/>
      <c r="Q104" s="179"/>
      <c r="R104" s="179"/>
      <c r="S104" s="179"/>
      <c r="T104" s="179"/>
      <c r="U104" s="179"/>
      <c r="V104" s="179"/>
      <c r="W104" s="180"/>
      <c r="X104" s="137"/>
      <c r="Y104" s="160"/>
      <c r="Z104" s="160"/>
      <c r="AA104" s="160"/>
      <c r="AB104" s="160"/>
      <c r="AC104" s="160"/>
      <c r="AD104" s="160"/>
      <c r="AE104" s="160"/>
      <c r="AF104" s="160"/>
      <c r="AG104" s="160"/>
      <c r="AH104" s="160"/>
      <c r="AI104" s="160"/>
      <c r="AJ104" s="161"/>
      <c r="AK104" s="137"/>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9"/>
      <c r="BG104" s="137"/>
      <c r="BH104" s="138"/>
      <c r="BI104" s="138"/>
      <c r="BJ104" s="138"/>
      <c r="BK104" s="138"/>
      <c r="BL104" s="138"/>
      <c r="BM104" s="138"/>
      <c r="BN104" s="138"/>
      <c r="BO104" s="138"/>
      <c r="BP104" s="138"/>
      <c r="BQ104" s="138"/>
      <c r="BR104" s="138"/>
      <c r="BS104" s="138"/>
      <c r="BT104" s="138"/>
      <c r="BU104" s="138"/>
      <c r="BV104" s="138"/>
      <c r="BW104" s="138"/>
      <c r="BX104" s="138"/>
      <c r="BY104" s="138"/>
      <c r="BZ104" s="139"/>
      <c r="CA104" s="137"/>
      <c r="CB104" s="138"/>
      <c r="CC104" s="138"/>
      <c r="CD104" s="138"/>
      <c r="CE104" s="138"/>
      <c r="CF104" s="139"/>
      <c r="CZ104" s="363">
        <v>5</v>
      </c>
      <c r="DA104" s="2"/>
      <c r="DB104" s="16" t="str">
        <f>IFERROR(IF(VLOOKUP(E96,DA93:DF98,6,0)="なし","",VLOOKUP(E96,DA93:DF98,6,0)),"")</f>
        <v/>
      </c>
      <c r="DC104" s="16" t="str">
        <f>IFERROR(IF(VLOOKUP(E98,DA93:DF98,6,0)="なし","",VLOOKUP(E98,DA93:DF98,6,0)),"")</f>
        <v/>
      </c>
      <c r="DD104" s="16" t="str">
        <f>IFERROR(IF(VLOOKUP(E100,DA93:DF98,6,0)="なし","",VLOOKUP(E100,DA93:DF98,6,0)),"")</f>
        <v/>
      </c>
      <c r="DE104" s="16" t="str">
        <f>IFERROR(IF(VLOOKUP(E102,DA93:DF98,6,0)="なし","",VLOOKUP(E102,DA93:DF98,6,0)),"")</f>
        <v/>
      </c>
      <c r="DF104" s="16" t="str">
        <f>IFERROR(IF(VLOOKUP(E104,DA93:DF98,6,0)="なし","",VLOOKUP(E104,DA93:DF98,6,0)),"")</f>
        <v/>
      </c>
    </row>
    <row r="105" spans="5:110" ht="10.5" customHeight="1" x14ac:dyDescent="0.2">
      <c r="E105" s="391"/>
      <c r="F105" s="392"/>
      <c r="G105" s="393"/>
      <c r="H105" s="394"/>
      <c r="I105" s="394"/>
      <c r="J105" s="394"/>
      <c r="K105" s="394"/>
      <c r="L105" s="394"/>
      <c r="M105" s="394"/>
      <c r="N105" s="394"/>
      <c r="O105" s="394"/>
      <c r="P105" s="394"/>
      <c r="Q105" s="394"/>
      <c r="R105" s="394"/>
      <c r="S105" s="394"/>
      <c r="T105" s="394"/>
      <c r="U105" s="394"/>
      <c r="V105" s="394"/>
      <c r="W105" s="395"/>
      <c r="X105" s="396"/>
      <c r="Y105" s="397"/>
      <c r="Z105" s="397"/>
      <c r="AA105" s="397"/>
      <c r="AB105" s="397"/>
      <c r="AC105" s="397"/>
      <c r="AD105" s="397"/>
      <c r="AE105" s="397"/>
      <c r="AF105" s="397"/>
      <c r="AG105" s="397"/>
      <c r="AH105" s="397"/>
      <c r="AI105" s="397"/>
      <c r="AJ105" s="398"/>
      <c r="AK105" s="140"/>
      <c r="AL105" s="141"/>
      <c r="AM105" s="141"/>
      <c r="AN105" s="141"/>
      <c r="AO105" s="141"/>
      <c r="AP105" s="141"/>
      <c r="AQ105" s="141"/>
      <c r="AR105" s="141"/>
      <c r="AS105" s="141"/>
      <c r="AT105" s="141"/>
      <c r="AU105" s="141"/>
      <c r="AV105" s="141"/>
      <c r="AW105" s="141"/>
      <c r="AX105" s="141"/>
      <c r="AY105" s="141"/>
      <c r="AZ105" s="141"/>
      <c r="BA105" s="141"/>
      <c r="BB105" s="141"/>
      <c r="BC105" s="141"/>
      <c r="BD105" s="141"/>
      <c r="BE105" s="141"/>
      <c r="BF105" s="142"/>
      <c r="BG105" s="140"/>
      <c r="BH105" s="141"/>
      <c r="BI105" s="141"/>
      <c r="BJ105" s="141"/>
      <c r="BK105" s="141"/>
      <c r="BL105" s="141"/>
      <c r="BM105" s="141"/>
      <c r="BN105" s="141"/>
      <c r="BO105" s="141"/>
      <c r="BP105" s="141"/>
      <c r="BQ105" s="141"/>
      <c r="BR105" s="141"/>
      <c r="BS105" s="141"/>
      <c r="BT105" s="141"/>
      <c r="BU105" s="141"/>
      <c r="BV105" s="141"/>
      <c r="BW105" s="141"/>
      <c r="BX105" s="141"/>
      <c r="BY105" s="141"/>
      <c r="BZ105" s="142"/>
      <c r="CA105" s="140"/>
      <c r="CB105" s="141"/>
      <c r="CC105" s="141"/>
      <c r="CD105" s="141"/>
      <c r="CE105" s="141"/>
      <c r="CF105" s="142"/>
      <c r="CZ105" s="363"/>
      <c r="DA105" s="2"/>
      <c r="DB105" s="2"/>
      <c r="DC105" s="2"/>
      <c r="DD105" s="2"/>
      <c r="DE105" s="2"/>
      <c r="DF105" s="2"/>
    </row>
    <row r="106" spans="5:110" ht="8.15" customHeight="1" x14ac:dyDescent="0.2">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row>
    <row r="107" spans="5:110" ht="8.15" customHeight="1" x14ac:dyDescent="0.2">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row>
    <row r="108" spans="5:110" ht="8.15" customHeight="1" x14ac:dyDescent="0.2">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row>
    <row r="109" spans="5:110" ht="8.15" customHeight="1" x14ac:dyDescent="0.2">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row>
    <row r="110" spans="5:110" ht="8.15" customHeight="1" x14ac:dyDescent="0.2">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row>
    <row r="111" spans="5:110" ht="8.15" hidden="1" customHeight="1" x14ac:dyDescent="0.2">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row>
    <row r="112" spans="5:110" ht="8.15" hidden="1" customHeight="1" x14ac:dyDescent="0.2">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row>
    <row r="113" spans="5:84" ht="8.15" hidden="1" customHeight="1" x14ac:dyDescent="0.2">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row>
    <row r="114" spans="5:84" ht="8.15" hidden="1" customHeight="1" x14ac:dyDescent="0.2">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row>
    <row r="115" spans="5:84" ht="8.15" hidden="1" customHeight="1" x14ac:dyDescent="0.2">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row>
    <row r="116" spans="5:84" ht="8.15" hidden="1" customHeight="1" x14ac:dyDescent="0.2">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row>
    <row r="117" spans="5:84" ht="8.15" hidden="1" customHeight="1" x14ac:dyDescent="0.2">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row>
    <row r="118" spans="5:84" ht="8.15" hidden="1" customHeight="1" x14ac:dyDescent="0.2">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row>
    <row r="119" spans="5:84" ht="8.15" hidden="1" customHeight="1" x14ac:dyDescent="0.2">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row>
    <row r="120" spans="5:84" ht="8.15" hidden="1" customHeight="1" x14ac:dyDescent="0.2">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row>
    <row r="121" spans="5:84" ht="8.15" hidden="1" customHeight="1" x14ac:dyDescent="0.2">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row>
    <row r="122" spans="5:84" ht="8.15" hidden="1" customHeight="1" x14ac:dyDescent="0.2">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row>
    <row r="123" spans="5:84" ht="8.15" hidden="1" customHeight="1" x14ac:dyDescent="0.2">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row>
    <row r="124" spans="5:84" ht="8.15" hidden="1" customHeight="1" x14ac:dyDescent="0.2">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row>
    <row r="125" spans="5:84" ht="8.15" hidden="1" customHeight="1" x14ac:dyDescent="0.2">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row>
    <row r="126" spans="5:84" ht="8.15" hidden="1" customHeight="1" x14ac:dyDescent="0.2">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row>
    <row r="127" spans="5:84" ht="8.15" hidden="1" customHeight="1" x14ac:dyDescent="0.2">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row>
    <row r="128" spans="5:84" ht="8.15" hidden="1" customHeight="1" x14ac:dyDescent="0.2">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row>
    <row r="129" spans="5:84" ht="8.15" hidden="1" customHeight="1" x14ac:dyDescent="0.2">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row>
    <row r="130" spans="5:84" ht="8.15" hidden="1" customHeight="1" x14ac:dyDescent="0.2">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row>
    <row r="131" spans="5:84" ht="8.15" hidden="1" customHeight="1" x14ac:dyDescent="0.2">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row>
    <row r="132" spans="5:84" ht="8.15" hidden="1" customHeight="1" x14ac:dyDescent="0.2">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row>
    <row r="133" spans="5:84" ht="8.15" hidden="1" customHeight="1" x14ac:dyDescent="0.2">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row>
    <row r="134" spans="5:84" ht="8.15" hidden="1" customHeight="1" x14ac:dyDescent="0.2">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row>
    <row r="135" spans="5:84" ht="8.15" hidden="1" customHeight="1" x14ac:dyDescent="0.2">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row>
    <row r="136" spans="5:84" ht="8.15" hidden="1" customHeight="1" x14ac:dyDescent="0.2">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row>
    <row r="137" spans="5:84" ht="8.15" hidden="1" customHeight="1" x14ac:dyDescent="0.2">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row>
    <row r="138" spans="5:84" ht="8.15" hidden="1" customHeight="1" x14ac:dyDescent="0.2">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row>
    <row r="139" spans="5:84" ht="8.15" hidden="1" customHeight="1" x14ac:dyDescent="0.2">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row>
    <row r="140" spans="5:84" ht="8.15" hidden="1" customHeight="1" x14ac:dyDescent="0.2">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row>
    <row r="141" spans="5:84" ht="8.15" hidden="1" customHeight="1" x14ac:dyDescent="0.2">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row>
    <row r="142" spans="5:84" ht="8.15" hidden="1" customHeight="1" x14ac:dyDescent="0.2">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row>
    <row r="143" spans="5:84" ht="8.15" hidden="1" customHeight="1" x14ac:dyDescent="0.2">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row>
    <row r="144" spans="5:84" ht="8.15" hidden="1" customHeight="1" x14ac:dyDescent="0.2">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row>
    <row r="145" spans="5:84" ht="8.15" hidden="1" customHeight="1" x14ac:dyDescent="0.2">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row>
    <row r="146" spans="5:84" ht="8.15" hidden="1" customHeight="1" x14ac:dyDescent="0.2">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row>
    <row r="147" spans="5:84" ht="8.15" hidden="1" customHeight="1" x14ac:dyDescent="0.2">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row>
    <row r="148" spans="5:84" ht="8.15" hidden="1" customHeight="1" x14ac:dyDescent="0.2">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row>
    <row r="149" spans="5:84" ht="8.15" hidden="1" customHeight="1" x14ac:dyDescent="0.2">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row>
    <row r="150" spans="5:84" ht="8.15" hidden="1" customHeight="1" x14ac:dyDescent="0.2">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row>
    <row r="151" spans="5:84" ht="8.15" hidden="1" customHeight="1" x14ac:dyDescent="0.2">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row>
    <row r="152" spans="5:84" ht="8.15" hidden="1" customHeight="1" x14ac:dyDescent="0.2">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row>
    <row r="153" spans="5:84" ht="8.15" hidden="1" customHeight="1" x14ac:dyDescent="0.2">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row>
    <row r="154" spans="5:84" ht="8.15" hidden="1" customHeight="1" x14ac:dyDescent="0.2">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row>
    <row r="155" spans="5:84" ht="8.15" hidden="1" customHeight="1" x14ac:dyDescent="0.2">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row>
    <row r="156" spans="5:84" ht="8.15" hidden="1" customHeight="1" x14ac:dyDescent="0.2">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row>
    <row r="157" spans="5:84" ht="8.15" hidden="1" customHeight="1" x14ac:dyDescent="0.2">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row>
    <row r="158" spans="5:84" ht="8.15" hidden="1" customHeight="1" x14ac:dyDescent="0.2">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row>
    <row r="159" spans="5:84" ht="8.15" hidden="1" customHeight="1" x14ac:dyDescent="0.2">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row>
    <row r="160" spans="5:84" ht="8.15" hidden="1" customHeight="1" x14ac:dyDescent="0.2">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row>
    <row r="161" spans="5:84" ht="8.15" hidden="1" customHeight="1" x14ac:dyDescent="0.2">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row>
    <row r="162" spans="5:84" ht="8.15" hidden="1" customHeight="1" x14ac:dyDescent="0.2">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row>
    <row r="163" spans="5:84" ht="8.15" hidden="1" customHeight="1" x14ac:dyDescent="0.2">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row>
    <row r="164" spans="5:84" ht="8.15" hidden="1" customHeight="1" x14ac:dyDescent="0.2">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row>
    <row r="165" spans="5:84" ht="8.15" hidden="1" customHeight="1" x14ac:dyDescent="0.2">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row>
    <row r="166" spans="5:84" ht="8.15" hidden="1" customHeight="1" x14ac:dyDescent="0.2">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row>
    <row r="167" spans="5:84" ht="8.15" hidden="1" customHeight="1" x14ac:dyDescent="0.2">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row>
    <row r="168" spans="5:84" ht="8.15" hidden="1" customHeight="1" x14ac:dyDescent="0.2">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row>
    <row r="169" spans="5:84" ht="8.15" hidden="1" customHeight="1" x14ac:dyDescent="0.2">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row>
    <row r="170" spans="5:84" ht="8.15" hidden="1" customHeight="1" x14ac:dyDescent="0.2">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row>
    <row r="171" spans="5:84" ht="8.15" hidden="1" customHeight="1" x14ac:dyDescent="0.2">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row>
    <row r="172" spans="5:84" ht="8.15" hidden="1" customHeight="1" x14ac:dyDescent="0.2">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row>
    <row r="173" spans="5:84" ht="8.15" hidden="1" customHeight="1" x14ac:dyDescent="0.2">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row>
    <row r="174" spans="5:84" ht="8.15" hidden="1" customHeight="1" x14ac:dyDescent="0.2">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row>
    <row r="175" spans="5:84" ht="8.15" hidden="1" customHeight="1" x14ac:dyDescent="0.2">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row>
    <row r="176" spans="5:84" ht="8.15" hidden="1" customHeight="1" x14ac:dyDescent="0.2">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row>
    <row r="177" spans="5:84" ht="8.15" hidden="1" customHeight="1" x14ac:dyDescent="0.2">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row>
    <row r="178" spans="5:84" ht="8.15" hidden="1" customHeight="1" x14ac:dyDescent="0.2">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row>
    <row r="179" spans="5:84" ht="8.15" hidden="1" customHeight="1" x14ac:dyDescent="0.2">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row>
    <row r="180" spans="5:84" ht="8.15" hidden="1" customHeight="1" x14ac:dyDescent="0.2">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row>
    <row r="181" spans="5:84" ht="8.15" hidden="1" customHeight="1" x14ac:dyDescent="0.2">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row>
    <row r="182" spans="5:84" ht="8.15" hidden="1" customHeight="1" x14ac:dyDescent="0.2">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row>
    <row r="183" spans="5:84" ht="8.15" hidden="1" customHeight="1" x14ac:dyDescent="0.2">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row>
    <row r="184" spans="5:84" ht="8.15" hidden="1" customHeight="1" x14ac:dyDescent="0.2">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row>
    <row r="185" spans="5:84" ht="8.15" hidden="1" customHeight="1" x14ac:dyDescent="0.2">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row>
    <row r="186" spans="5:84" ht="8.15" hidden="1" customHeight="1" x14ac:dyDescent="0.2">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row>
    <row r="187" spans="5:84" ht="8.15" hidden="1" customHeight="1" x14ac:dyDescent="0.2">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row>
    <row r="188" spans="5:84" ht="8.15" hidden="1" customHeight="1" x14ac:dyDescent="0.2">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row>
    <row r="189" spans="5:84" ht="8.15" hidden="1" customHeight="1" x14ac:dyDescent="0.2">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row>
    <row r="190" spans="5:84" ht="8.15" hidden="1" customHeight="1" x14ac:dyDescent="0.2">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row>
    <row r="191" spans="5:84" ht="8.15" hidden="1" customHeight="1" x14ac:dyDescent="0.2">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row>
    <row r="192" spans="5:84" ht="8.15" hidden="1" customHeight="1" x14ac:dyDescent="0.2">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row>
    <row r="193" spans="5:84" ht="8.15" hidden="1" customHeight="1" x14ac:dyDescent="0.2">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row>
    <row r="194" spans="5:84" ht="8.15" hidden="1" customHeight="1" x14ac:dyDescent="0.2">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row>
    <row r="195" spans="5:84" ht="8.15" hidden="1" customHeight="1" x14ac:dyDescent="0.2">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row>
    <row r="196" spans="5:84" ht="8.15" hidden="1" customHeight="1" x14ac:dyDescent="0.2">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row>
    <row r="197" spans="5:84" ht="8.15" hidden="1" customHeight="1" x14ac:dyDescent="0.2">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row>
    <row r="198" spans="5:84" ht="8.15" hidden="1" customHeight="1" x14ac:dyDescent="0.2">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row>
    <row r="199" spans="5:84" ht="8.15" hidden="1" customHeight="1" x14ac:dyDescent="0.2">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row>
    <row r="200" spans="5:84" ht="8.15" hidden="1" customHeight="1" x14ac:dyDescent="0.2">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row>
    <row r="201" spans="5:84" ht="8.15" hidden="1" customHeight="1" x14ac:dyDescent="0.2">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row>
    <row r="202" spans="5:84" ht="8.15" hidden="1" customHeight="1" x14ac:dyDescent="0.2">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row>
    <row r="203" spans="5:84" ht="8.15" hidden="1" customHeight="1" x14ac:dyDescent="0.2">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row>
    <row r="204" spans="5:84" ht="8.15" hidden="1" customHeight="1" x14ac:dyDescent="0.2">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row>
    <row r="205" spans="5:84" ht="8.15" hidden="1" customHeight="1" x14ac:dyDescent="0.2">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row>
    <row r="206" spans="5:84" ht="8.15" hidden="1" customHeight="1" x14ac:dyDescent="0.2">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row>
    <row r="207" spans="5:84" ht="8.15" hidden="1" customHeight="1" x14ac:dyDescent="0.2">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row>
    <row r="208" spans="5:84" ht="8.15" hidden="1" customHeight="1" x14ac:dyDescent="0.2">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row>
    <row r="209" spans="5:84" ht="8.15" hidden="1" customHeight="1" x14ac:dyDescent="0.2">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row>
    <row r="210" spans="5:84" ht="8.15" hidden="1" customHeight="1" x14ac:dyDescent="0.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row>
    <row r="211" spans="5:84" ht="8.15" hidden="1" customHeight="1" x14ac:dyDescent="0.2">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row>
    <row r="212" spans="5:84" ht="8.15" hidden="1" customHeight="1" x14ac:dyDescent="0.2">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row>
    <row r="213" spans="5:84" ht="8.15" hidden="1" customHeight="1" x14ac:dyDescent="0.2">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row>
    <row r="214" spans="5:84" ht="8.15" hidden="1" customHeight="1" x14ac:dyDescent="0.2">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row>
    <row r="215" spans="5:84" ht="8.15" hidden="1" customHeight="1" x14ac:dyDescent="0.2">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row>
    <row r="216" spans="5:84" ht="8.15" hidden="1" customHeight="1" x14ac:dyDescent="0.2">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row>
    <row r="217" spans="5:84" ht="8.15" hidden="1" customHeight="1" x14ac:dyDescent="0.2">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row>
    <row r="218" spans="5:84" ht="8.15" hidden="1" customHeight="1" x14ac:dyDescent="0.2">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row>
    <row r="219" spans="5:84" ht="8.15" hidden="1" customHeight="1" x14ac:dyDescent="0.2">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row>
    <row r="220" spans="5:84" ht="8.15" hidden="1" customHeight="1" x14ac:dyDescent="0.2">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row>
    <row r="221" spans="5:84" ht="8.15" hidden="1" customHeight="1" x14ac:dyDescent="0.2">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row>
    <row r="222" spans="5:84" ht="8.15" hidden="1" customHeight="1" x14ac:dyDescent="0.2">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row>
    <row r="223" spans="5:84" ht="8.15" hidden="1" customHeight="1" x14ac:dyDescent="0.2">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row>
    <row r="224" spans="5:84" ht="8.15" hidden="1" customHeight="1" x14ac:dyDescent="0.2">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row>
    <row r="225" spans="5:84" ht="8.15" hidden="1" customHeight="1" x14ac:dyDescent="0.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row>
    <row r="226" spans="5:84" ht="8.15" hidden="1" customHeight="1" x14ac:dyDescent="0.2">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row>
    <row r="227" spans="5:84" ht="8.15" hidden="1" customHeight="1" x14ac:dyDescent="0.2">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row>
    <row r="228" spans="5:84" ht="8.15" hidden="1" customHeight="1" x14ac:dyDescent="0.2">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row>
    <row r="229" spans="5:84" ht="8.15" hidden="1" customHeight="1" x14ac:dyDescent="0.2">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row>
    <row r="230" spans="5:84" ht="8.15" hidden="1" customHeight="1" x14ac:dyDescent="0.2">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row>
    <row r="231" spans="5:84" ht="8.15" hidden="1" customHeight="1" x14ac:dyDescent="0.2">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row>
    <row r="232" spans="5:84" ht="8.15" hidden="1" customHeight="1" x14ac:dyDescent="0.2">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row>
    <row r="233" spans="5:84" ht="8.15" hidden="1" customHeight="1" x14ac:dyDescent="0.2">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row>
    <row r="234" spans="5:84" ht="8.15" hidden="1" customHeight="1" x14ac:dyDescent="0.2">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row>
    <row r="235" spans="5:84" ht="8.15" hidden="1" customHeight="1" x14ac:dyDescent="0.2">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row>
    <row r="236" spans="5:84" ht="8.15" hidden="1" customHeight="1" x14ac:dyDescent="0.2">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row>
    <row r="237" spans="5:84" ht="8.15" hidden="1" customHeight="1" x14ac:dyDescent="0.2">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row>
    <row r="238" spans="5:84" ht="8.15" hidden="1" customHeight="1" x14ac:dyDescent="0.2">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row>
    <row r="239" spans="5:84" ht="8.15" hidden="1" customHeight="1" x14ac:dyDescent="0.2">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row>
    <row r="240" spans="5:84" ht="8.15" hidden="1" customHeight="1" x14ac:dyDescent="0.2">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row>
    <row r="241" spans="5:84" ht="8.15" hidden="1" customHeight="1" x14ac:dyDescent="0.2">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row>
    <row r="242" spans="5:84" ht="8.15" hidden="1" customHeight="1" x14ac:dyDescent="0.2">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row>
    <row r="243" spans="5:84" ht="8.15" hidden="1" customHeight="1" x14ac:dyDescent="0.2">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row>
    <row r="244" spans="5:84" ht="8.15" hidden="1" customHeight="1" x14ac:dyDescent="0.2">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row>
    <row r="245" spans="5:84" ht="8.15" hidden="1" customHeight="1" x14ac:dyDescent="0.2">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row>
    <row r="246" spans="5:84" ht="8.15" hidden="1" customHeight="1" x14ac:dyDescent="0.2">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row>
    <row r="247" spans="5:84" ht="8.15" hidden="1" customHeight="1" x14ac:dyDescent="0.2">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row>
    <row r="248" spans="5:84" ht="8.15" hidden="1" customHeight="1" x14ac:dyDescent="0.2">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row>
    <row r="249" spans="5:84" ht="8.15" hidden="1" customHeight="1" x14ac:dyDescent="0.2">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row>
    <row r="250" spans="5:84" ht="8.15" hidden="1" customHeight="1" x14ac:dyDescent="0.2">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row>
    <row r="251" spans="5:84" ht="8.15" hidden="1" customHeight="1" x14ac:dyDescent="0.2">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row>
    <row r="252" spans="5:84" ht="8.15" hidden="1" customHeight="1" x14ac:dyDescent="0.2">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row>
    <row r="253" spans="5:84" ht="8.15" hidden="1" customHeight="1" x14ac:dyDescent="0.2">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row>
    <row r="254" spans="5:84" ht="8.15" hidden="1" customHeight="1" x14ac:dyDescent="0.2">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row>
    <row r="255" spans="5:84" ht="8.15" hidden="1" customHeight="1" x14ac:dyDescent="0.2">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row>
    <row r="256" spans="5:84" ht="8.15" hidden="1" customHeight="1" x14ac:dyDescent="0.2">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row>
    <row r="257" spans="5:84" ht="8.15" hidden="1" customHeight="1" x14ac:dyDescent="0.2">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row>
    <row r="258" spans="5:84" ht="8.15" hidden="1" customHeight="1" x14ac:dyDescent="0.2">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row>
    <row r="259" spans="5:84" ht="8.15" hidden="1" customHeight="1" x14ac:dyDescent="0.2">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row>
    <row r="260" spans="5:84" ht="8.15" hidden="1" customHeight="1" x14ac:dyDescent="0.2">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row>
    <row r="261" spans="5:84" ht="8.15" hidden="1" customHeight="1" x14ac:dyDescent="0.2">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row>
    <row r="262" spans="5:84" ht="8.15" hidden="1" customHeight="1" x14ac:dyDescent="0.2">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row>
    <row r="263" spans="5:84" ht="8.15" hidden="1" customHeight="1" x14ac:dyDescent="0.2">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row>
    <row r="264" spans="5:84" ht="8.15" hidden="1" customHeight="1" x14ac:dyDescent="0.2">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row>
    <row r="265" spans="5:84" ht="8.15" hidden="1" customHeight="1" x14ac:dyDescent="0.2">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row>
    <row r="266" spans="5:84" ht="8.15" hidden="1" customHeight="1" x14ac:dyDescent="0.2">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row>
    <row r="267" spans="5:84" ht="8.15" hidden="1" customHeight="1" x14ac:dyDescent="0.2">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row>
    <row r="268" spans="5:84" ht="8.15" hidden="1" customHeight="1" x14ac:dyDescent="0.2">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row>
    <row r="269" spans="5:84" ht="8.15" hidden="1" customHeight="1" x14ac:dyDescent="0.2">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row>
    <row r="270" spans="5:84" ht="8.15" hidden="1" customHeight="1" x14ac:dyDescent="0.2">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row>
    <row r="271" spans="5:84" ht="8.15" hidden="1" customHeight="1" x14ac:dyDescent="0.2">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row>
    <row r="272" spans="5:84" ht="8.15" hidden="1" customHeight="1" x14ac:dyDescent="0.2">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row>
    <row r="273" spans="5:84" ht="8.15" hidden="1" customHeight="1" x14ac:dyDescent="0.2">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row>
    <row r="274" spans="5:84" ht="8.15" hidden="1" customHeight="1" x14ac:dyDescent="0.2">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row>
    <row r="275" spans="5:84" ht="8.15" hidden="1" customHeight="1" x14ac:dyDescent="0.2">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row>
    <row r="276" spans="5:84" ht="8.15" hidden="1" customHeight="1" x14ac:dyDescent="0.2">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row>
    <row r="277" spans="5:84" ht="8.15" hidden="1" customHeight="1" x14ac:dyDescent="0.2">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row>
    <row r="278" spans="5:84" ht="8.15" hidden="1" customHeight="1" x14ac:dyDescent="0.2">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row>
    <row r="279" spans="5:84" ht="8.15" hidden="1" customHeight="1" x14ac:dyDescent="0.2">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row>
    <row r="280" spans="5:84" ht="8.15" hidden="1" customHeight="1" x14ac:dyDescent="0.2">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row>
    <row r="281" spans="5:84" ht="8.15" hidden="1" customHeight="1" x14ac:dyDescent="0.2">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row>
    <row r="282" spans="5:84" ht="8.15" hidden="1" customHeight="1" x14ac:dyDescent="0.2">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row>
    <row r="283" spans="5:84" ht="8.15" hidden="1" customHeight="1" x14ac:dyDescent="0.2">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row>
    <row r="284" spans="5:84" ht="8.15" hidden="1" customHeight="1" x14ac:dyDescent="0.2">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row>
    <row r="285" spans="5:84" ht="8.15" hidden="1" customHeight="1" x14ac:dyDescent="0.2">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row>
    <row r="286" spans="5:84" ht="8.15" hidden="1" customHeight="1" x14ac:dyDescent="0.2">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row>
    <row r="287" spans="5:84" ht="8.15" hidden="1" customHeight="1" x14ac:dyDescent="0.2">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row>
    <row r="288" spans="5:84" ht="8.15" hidden="1" customHeight="1" x14ac:dyDescent="0.2">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row>
    <row r="289" ht="8.15" hidden="1" customHeight="1" x14ac:dyDescent="0.2"/>
    <row r="290" ht="8.15" hidden="1" customHeight="1" x14ac:dyDescent="0.2"/>
    <row r="291" ht="8.15" hidden="1" customHeight="1" x14ac:dyDescent="0.2"/>
    <row r="292" ht="8.15" hidden="1" customHeight="1" x14ac:dyDescent="0.2"/>
    <row r="293" ht="8.15" hidden="1" customHeight="1" x14ac:dyDescent="0.2"/>
    <row r="294" ht="8.15" hidden="1" customHeight="1" x14ac:dyDescent="0.2"/>
    <row r="295" ht="8.15" hidden="1" customHeight="1" x14ac:dyDescent="0.2"/>
    <row r="296" ht="8.15" hidden="1" customHeight="1" x14ac:dyDescent="0.2"/>
    <row r="297" ht="8.15" hidden="1" customHeight="1" x14ac:dyDescent="0.2"/>
    <row r="298" ht="8.15" hidden="1" customHeight="1" x14ac:dyDescent="0.2"/>
    <row r="299" ht="8.15" hidden="1" customHeight="1" x14ac:dyDescent="0.2"/>
    <row r="300" ht="8.15" hidden="1" customHeight="1" x14ac:dyDescent="0.2"/>
    <row r="301" ht="8.15" hidden="1" customHeight="1" x14ac:dyDescent="0.2"/>
    <row r="302" ht="8.15" hidden="1" customHeight="1" x14ac:dyDescent="0.2"/>
    <row r="303" ht="8.15" hidden="1" customHeight="1" x14ac:dyDescent="0.2"/>
    <row r="304" ht="8.15" hidden="1" customHeight="1" x14ac:dyDescent="0.2"/>
    <row r="305" ht="8.15" hidden="1" customHeight="1" x14ac:dyDescent="0.2"/>
    <row r="306" ht="8.15" hidden="1" customHeight="1" x14ac:dyDescent="0.2"/>
    <row r="307" ht="8.15" hidden="1" customHeight="1" x14ac:dyDescent="0.2"/>
    <row r="308" ht="8.15" hidden="1" customHeight="1" x14ac:dyDescent="0.2"/>
    <row r="309" ht="8.15" hidden="1" customHeight="1" x14ac:dyDescent="0.2"/>
    <row r="310" ht="8.15" hidden="1" customHeight="1" x14ac:dyDescent="0.2"/>
    <row r="311" ht="8.15" hidden="1" customHeight="1" x14ac:dyDescent="0.2"/>
    <row r="312" ht="8.15" hidden="1" customHeight="1" x14ac:dyDescent="0.2"/>
    <row r="313" ht="8.15" hidden="1" customHeight="1" x14ac:dyDescent="0.2"/>
    <row r="314" ht="8.15" hidden="1" customHeight="1" x14ac:dyDescent="0.2"/>
    <row r="315" ht="8.15" hidden="1" customHeight="1" x14ac:dyDescent="0.2"/>
    <row r="316" ht="8.15" hidden="1" customHeight="1" x14ac:dyDescent="0.2"/>
    <row r="317" ht="8.15" hidden="1" customHeight="1" x14ac:dyDescent="0.2"/>
    <row r="318" ht="8.15" hidden="1" customHeight="1" x14ac:dyDescent="0.2"/>
    <row r="319" ht="8.15" hidden="1" customHeight="1" x14ac:dyDescent="0.2"/>
    <row r="320"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8.15" hidden="1" customHeight="1" x14ac:dyDescent="0.2"/>
    <row r="351" ht="8.15" hidden="1" customHeight="1" x14ac:dyDescent="0.2"/>
    <row r="352" ht="8.15" hidden="1" customHeight="1" x14ac:dyDescent="0.2"/>
    <row r="353" ht="8.15" hidden="1" customHeight="1" x14ac:dyDescent="0.2"/>
    <row r="354" ht="8.15" hidden="1" customHeight="1" x14ac:dyDescent="0.2"/>
    <row r="355" ht="8.15" hidden="1" customHeight="1" x14ac:dyDescent="0.2"/>
    <row r="356" ht="8.15" hidden="1" customHeight="1" x14ac:dyDescent="0.2"/>
    <row r="357" ht="8.15" hidden="1" customHeight="1" x14ac:dyDescent="0.2"/>
    <row r="358" ht="8.15" hidden="1" customHeight="1" x14ac:dyDescent="0.2"/>
    <row r="359" ht="8.15" hidden="1" customHeight="1" x14ac:dyDescent="0.2"/>
    <row r="360" ht="8.15" hidden="1" customHeight="1" x14ac:dyDescent="0.2"/>
    <row r="361" ht="8.15" hidden="1" customHeight="1" x14ac:dyDescent="0.2"/>
    <row r="362" ht="8.15" hidden="1" customHeight="1" x14ac:dyDescent="0.2"/>
    <row r="363" ht="8.15" hidden="1" customHeight="1" x14ac:dyDescent="0.2"/>
    <row r="364" ht="8.15" hidden="1" customHeight="1" x14ac:dyDescent="0.2"/>
    <row r="365" ht="8.15" hidden="1" customHeight="1" x14ac:dyDescent="0.2"/>
    <row r="366" ht="8.15" hidden="1" customHeight="1" x14ac:dyDescent="0.2"/>
    <row r="367" ht="8.15" hidden="1" customHeight="1" x14ac:dyDescent="0.2"/>
    <row r="368"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sheetData>
  <sheetProtection formatCells="0"/>
  <mergeCells count="232">
    <mergeCell ref="E104:F105"/>
    <mergeCell ref="G104:W105"/>
    <mergeCell ref="X104:AJ105"/>
    <mergeCell ref="AK104:BF105"/>
    <mergeCell ref="X96:AJ97"/>
    <mergeCell ref="G20:L32"/>
    <mergeCell ref="E20:F32"/>
    <mergeCell ref="CG20:CV21"/>
    <mergeCell ref="CG44:CV46"/>
    <mergeCell ref="CG47:CV48"/>
    <mergeCell ref="CG28:CV32"/>
    <mergeCell ref="CG33:CV35"/>
    <mergeCell ref="CG36:CV40"/>
    <mergeCell ref="CG41:CV43"/>
    <mergeCell ref="CG22:CV27"/>
    <mergeCell ref="BY47:CB48"/>
    <mergeCell ref="CC44:CF46"/>
    <mergeCell ref="CC28:CF32"/>
    <mergeCell ref="E102:F103"/>
    <mergeCell ref="G102:W103"/>
    <mergeCell ref="E93:F95"/>
    <mergeCell ref="G93:W95"/>
    <mergeCell ref="E100:F101"/>
    <mergeCell ref="G100:W101"/>
    <mergeCell ref="BM5:BO6"/>
    <mergeCell ref="CZ93:CZ95"/>
    <mergeCell ref="CZ96:CZ97"/>
    <mergeCell ref="CZ98:CZ99"/>
    <mergeCell ref="CZ100:CZ101"/>
    <mergeCell ref="CZ102:CZ103"/>
    <mergeCell ref="CZ104:CZ105"/>
    <mergeCell ref="BG57:BT59"/>
    <mergeCell ref="X15:AJ19"/>
    <mergeCell ref="AK15:BF19"/>
    <mergeCell ref="BG15:BT19"/>
    <mergeCell ref="BU17:BX19"/>
    <mergeCell ref="BU15:CF16"/>
    <mergeCell ref="BY17:CB19"/>
    <mergeCell ref="CC17:CF19"/>
    <mergeCell ref="CC20:CF21"/>
    <mergeCell ref="CC22:CF27"/>
    <mergeCell ref="BU47:BX48"/>
    <mergeCell ref="AK102:BF103"/>
    <mergeCell ref="X100:AJ101"/>
    <mergeCell ref="AK100:BF101"/>
    <mergeCell ref="AK47:BF48"/>
    <mergeCell ref="AK93:BF95"/>
    <mergeCell ref="X93:AJ95"/>
    <mergeCell ref="AK53:AO56"/>
    <mergeCell ref="E47:F56"/>
    <mergeCell ref="G47:L56"/>
    <mergeCell ref="M49:W56"/>
    <mergeCell ref="X49:AJ56"/>
    <mergeCell ref="AK49:BF52"/>
    <mergeCell ref="BG50:BJ51"/>
    <mergeCell ref="M47:W48"/>
    <mergeCell ref="X47:AJ48"/>
    <mergeCell ref="BG47:BT48"/>
    <mergeCell ref="BP54:BR55"/>
    <mergeCell ref="AP55:AT56"/>
    <mergeCell ref="AU55:BF56"/>
    <mergeCell ref="BU41:BX43"/>
    <mergeCell ref="BY41:CB43"/>
    <mergeCell ref="AK44:BF46"/>
    <mergeCell ref="BG44:BT46"/>
    <mergeCell ref="BU44:BX46"/>
    <mergeCell ref="BY44:CB46"/>
    <mergeCell ref="AK41:BF43"/>
    <mergeCell ref="BG41:BT43"/>
    <mergeCell ref="E41:F46"/>
    <mergeCell ref="G41:L46"/>
    <mergeCell ref="M41:W43"/>
    <mergeCell ref="X41:AJ43"/>
    <mergeCell ref="M44:W46"/>
    <mergeCell ref="X44:AJ46"/>
    <mergeCell ref="BU33:BX35"/>
    <mergeCell ref="BY33:CB35"/>
    <mergeCell ref="AK36:BF37"/>
    <mergeCell ref="BU36:BX40"/>
    <mergeCell ref="BY36:CB40"/>
    <mergeCell ref="AK38:BF40"/>
    <mergeCell ref="BK38:BO39"/>
    <mergeCell ref="BP38:BS39"/>
    <mergeCell ref="BK40:BR40"/>
    <mergeCell ref="BY20:CB21"/>
    <mergeCell ref="AK20:BF21"/>
    <mergeCell ref="BU28:BX32"/>
    <mergeCell ref="BY28:CB32"/>
    <mergeCell ref="AK28:BF30"/>
    <mergeCell ref="AK31:AP32"/>
    <mergeCell ref="AQ31:BC32"/>
    <mergeCell ref="BU22:BX27"/>
    <mergeCell ref="BY22:CB27"/>
    <mergeCell ref="BG20:BT21"/>
    <mergeCell ref="BU20:BX21"/>
    <mergeCell ref="BG28:BO29"/>
    <mergeCell ref="BH30:BS31"/>
    <mergeCell ref="AK22:BF27"/>
    <mergeCell ref="BG22:BT27"/>
    <mergeCell ref="BD11:BE12"/>
    <mergeCell ref="BJ11:BK12"/>
    <mergeCell ref="BF11:BG12"/>
    <mergeCell ref="BH11:BI12"/>
    <mergeCell ref="AJ5:AT6"/>
    <mergeCell ref="Z5:AI6"/>
    <mergeCell ref="E33:F40"/>
    <mergeCell ref="G33:L40"/>
    <mergeCell ref="M33:W35"/>
    <mergeCell ref="X33:AJ35"/>
    <mergeCell ref="M36:W40"/>
    <mergeCell ref="X36:AJ40"/>
    <mergeCell ref="AK33:BF35"/>
    <mergeCell ref="M20:W21"/>
    <mergeCell ref="X20:AJ21"/>
    <mergeCell ref="M28:W32"/>
    <mergeCell ref="X28:AJ32"/>
    <mergeCell ref="M22:W27"/>
    <mergeCell ref="BG33:BT35"/>
    <mergeCell ref="AU5:BD6"/>
    <mergeCell ref="BE5:BL6"/>
    <mergeCell ref="BP7:CF8"/>
    <mergeCell ref="X22:AJ27"/>
    <mergeCell ref="CC11:CE12"/>
    <mergeCell ref="CG49:CV56"/>
    <mergeCell ref="BG52:BJ53"/>
    <mergeCell ref="BK52:BO53"/>
    <mergeCell ref="BP52:BR53"/>
    <mergeCell ref="BK50:BO51"/>
    <mergeCell ref="CC49:CF56"/>
    <mergeCell ref="E2:CB3"/>
    <mergeCell ref="F9:O10"/>
    <mergeCell ref="F11:O12"/>
    <mergeCell ref="P9:P10"/>
    <mergeCell ref="P11:P12"/>
    <mergeCell ref="Q11:AM12"/>
    <mergeCell ref="BD9:BI10"/>
    <mergeCell ref="Q9:AM10"/>
    <mergeCell ref="F7:O8"/>
    <mergeCell ref="P7:P8"/>
    <mergeCell ref="AQ11:AV12"/>
    <mergeCell ref="BQ11:BW12"/>
    <mergeCell ref="AQ9:BC10"/>
    <mergeCell ref="AW11:AY12"/>
    <mergeCell ref="Q7:AM8"/>
    <mergeCell ref="BX11:CB12"/>
    <mergeCell ref="AZ11:BA12"/>
    <mergeCell ref="BB11:BC12"/>
    <mergeCell ref="CC47:CF48"/>
    <mergeCell ref="BM78:BQ78"/>
    <mergeCell ref="BU57:BX59"/>
    <mergeCell ref="BY57:CB59"/>
    <mergeCell ref="BG76:BL77"/>
    <mergeCell ref="BM76:BQ77"/>
    <mergeCell ref="BP50:BR51"/>
    <mergeCell ref="BU49:BX56"/>
    <mergeCell ref="BY49:CB56"/>
    <mergeCell ref="BU60:BX74"/>
    <mergeCell ref="BY60:CB74"/>
    <mergeCell ref="BQ62:BS63"/>
    <mergeCell ref="BI66:BT67"/>
    <mergeCell ref="E98:F99"/>
    <mergeCell ref="G98:W99"/>
    <mergeCell ref="X98:AJ99"/>
    <mergeCell ref="AK98:BF99"/>
    <mergeCell ref="BG79:BL80"/>
    <mergeCell ref="X57:AJ59"/>
    <mergeCell ref="AK57:BF59"/>
    <mergeCell ref="AP53:AT54"/>
    <mergeCell ref="AU53:BF54"/>
    <mergeCell ref="BK54:BO55"/>
    <mergeCell ref="AK96:BF97"/>
    <mergeCell ref="AK60:BF61"/>
    <mergeCell ref="BI62:BP63"/>
    <mergeCell ref="AQ79:BA80"/>
    <mergeCell ref="E57:F86"/>
    <mergeCell ref="AK79:AP80"/>
    <mergeCell ref="BG68:BT74"/>
    <mergeCell ref="X60:AJ74"/>
    <mergeCell ref="G57:L86"/>
    <mergeCell ref="M57:W59"/>
    <mergeCell ref="M60:W74"/>
    <mergeCell ref="BG60:BH61"/>
    <mergeCell ref="BG66:BH67"/>
    <mergeCell ref="BI60:BT61"/>
    <mergeCell ref="BG104:BZ105"/>
    <mergeCell ref="CA102:CF103"/>
    <mergeCell ref="CA104:CF105"/>
    <mergeCell ref="X82:AJ86"/>
    <mergeCell ref="AK82:BF86"/>
    <mergeCell ref="BG82:BT86"/>
    <mergeCell ref="BU82:BX86"/>
    <mergeCell ref="BG98:BZ99"/>
    <mergeCell ref="X102:AJ103"/>
    <mergeCell ref="BG100:BZ101"/>
    <mergeCell ref="BG102:BZ103"/>
    <mergeCell ref="CA93:CF95"/>
    <mergeCell ref="CA96:CF97"/>
    <mergeCell ref="CA98:CF99"/>
    <mergeCell ref="CA100:CF101"/>
    <mergeCell ref="E91:CF92"/>
    <mergeCell ref="BG93:BZ95"/>
    <mergeCell ref="BG96:BZ97"/>
    <mergeCell ref="E96:F97"/>
    <mergeCell ref="G96:W97"/>
    <mergeCell ref="M82:W86"/>
    <mergeCell ref="BY82:CB86"/>
    <mergeCell ref="CC82:CF86"/>
    <mergeCell ref="E87:CF90"/>
    <mergeCell ref="E15:L19"/>
    <mergeCell ref="M15:W19"/>
    <mergeCell ref="CG82:CV86"/>
    <mergeCell ref="CC60:CF74"/>
    <mergeCell ref="CG60:CV74"/>
    <mergeCell ref="AK70:BF74"/>
    <mergeCell ref="AK62:BF65"/>
    <mergeCell ref="AK66:BF69"/>
    <mergeCell ref="BR76:BT77"/>
    <mergeCell ref="BB79:BF80"/>
    <mergeCell ref="BM79:BQ80"/>
    <mergeCell ref="BR79:BT80"/>
    <mergeCell ref="CG57:CV59"/>
    <mergeCell ref="CC57:CF59"/>
    <mergeCell ref="CC75:CF81"/>
    <mergeCell ref="M75:W81"/>
    <mergeCell ref="X75:AJ81"/>
    <mergeCell ref="AK75:BF78"/>
    <mergeCell ref="BU75:BX81"/>
    <mergeCell ref="BY75:CB81"/>
    <mergeCell ref="CG75:CV81"/>
    <mergeCell ref="CC33:CF35"/>
    <mergeCell ref="CC36:CF40"/>
    <mergeCell ref="CC41:CF43"/>
  </mergeCells>
  <phoneticPr fontId="20"/>
  <dataValidations count="17">
    <dataValidation type="list" allowBlank="1" showInputMessage="1" showErrorMessage="1" sqref="BD9" xr:uid="{00000000-0002-0000-0000-000000000000}">
      <formula1>$DD$11:$DD$15</formula1>
    </dataValidation>
    <dataValidation type="list" allowBlank="1" showInputMessage="1" showErrorMessage="1" sqref="CC20 CC44 BU33:BX35 CC41 BU20:BU22 CC33 BV20:BX21 BU41:BX46" xr:uid="{00000000-0002-0000-0000-000001000000}">
      <formula1>$DC$11:$DC$12</formula1>
    </dataValidation>
    <dataValidation imeMode="off" allowBlank="1" showInputMessage="1" showErrorMessage="1" sqref="BK38:BO39 CC49 BM76:BQ77 BU49:BX56 BM79 Q7:AM12 BK50:BO51 BK52:BO53 BK54:BO55 BI62:BP63" xr:uid="{00000000-0002-0000-0000-000002000000}"/>
    <dataValidation type="list" allowBlank="1" showInputMessage="1" showErrorMessage="1" sqref="BH30:BS31" xr:uid="{00000000-0002-0000-0000-00000C000000}">
      <formula1>$DN$17:$DN$22</formula1>
    </dataValidation>
    <dataValidation type="list" allowBlank="1" showInputMessage="1" showErrorMessage="1" sqref="CC82:CF86 BU82:BX86 BU57:BX59 CC57:CF59 CC47:CF48 BU47:BX48 CC22:CF27" xr:uid="{00000000-0002-0000-0000-00000D000000}">
      <formula1>$DH$13:$DH$14</formula1>
    </dataValidation>
    <dataValidation type="list" allowBlank="1" showInputMessage="1" showErrorMessage="1" sqref="AJ5" xr:uid="{00000000-0002-0000-0000-00000E000000}">
      <formula1>$DL$17:$DL$22</formula1>
    </dataValidation>
    <dataValidation type="list" allowBlank="1" showInputMessage="1" showErrorMessage="1" sqref="BG68" xr:uid="{00000000-0002-0000-0000-00000F000000}">
      <formula1>$DB$62:$DE$62</formula1>
    </dataValidation>
    <dataValidation type="list" imeMode="off" allowBlank="1" showInputMessage="1" showErrorMessage="1" sqref="AZ11:BA12" xr:uid="{C72E8DD3-6F84-4BFE-A4F5-DB3594474BF4}">
      <formula1>$DH$18:$DH$49</formula1>
    </dataValidation>
    <dataValidation type="list" imeMode="off" allowBlank="1" showInputMessage="1" showErrorMessage="1" sqref="BH11:BI12" xr:uid="{244D2058-F608-467B-9DB6-AF15E934C9C3}">
      <formula1>$DJ$18:$DJ$48</formula1>
    </dataValidation>
    <dataValidation type="list" imeMode="off" allowBlank="1" showInputMessage="1" showErrorMessage="1" sqref="BD11:BE12" xr:uid="{D40C5890-655C-4230-94AD-8AC8CC57FF49}">
      <formula1>$DI$18:$DI$29</formula1>
    </dataValidation>
    <dataValidation type="list" allowBlank="1" showInputMessage="1" showErrorMessage="1" sqref="AW11:AY12" xr:uid="{EE4EEC38-1FC9-4538-9816-87F15442D62B}">
      <formula1>$DH$15:$DH$19</formula1>
    </dataValidation>
    <dataValidation type="list" allowBlank="1" showInputMessage="1" showErrorMessage="1" sqref="E96:F105" xr:uid="{CAFF470B-677A-4954-949F-BCCEED7BC578}">
      <formula1>$DA$94:$DA$98</formula1>
    </dataValidation>
    <dataValidation type="list" allowBlank="1" showInputMessage="1" showErrorMessage="1" sqref="X96:AJ97" xr:uid="{A54F51F5-DE16-4537-B724-02F39A7C0CDC}">
      <formula1>$DB$101:$DB$104</formula1>
    </dataValidation>
    <dataValidation type="list" allowBlank="1" showInputMessage="1" showErrorMessage="1" sqref="X98:AJ99" xr:uid="{10DB243F-C32C-46D5-86C8-E6C1EB4ACA30}">
      <formula1>$DC$101:$DC$104</formula1>
    </dataValidation>
    <dataValidation type="list" allowBlank="1" showInputMessage="1" showErrorMessage="1" sqref="X100:AJ101" xr:uid="{A571EF49-729E-4CF8-98DE-096D5D1E6693}">
      <formula1>$DD$101:$DD$104</formula1>
    </dataValidation>
    <dataValidation type="list" allowBlank="1" showInputMessage="1" showErrorMessage="1" sqref="X102:AJ103" xr:uid="{5C0BEEBA-9162-4891-A9D6-71D7F9158B29}">
      <formula1>$DE$101:$DE$104</formula1>
    </dataValidation>
    <dataValidation type="list" allowBlank="1" showInputMessage="1" showErrorMessage="1" sqref="X104:AJ105" xr:uid="{52B60372-B8CA-4CEB-A8A2-1113E3E59A27}">
      <formula1>$DF$101:$DF$104</formula1>
    </dataValidation>
  </dataValidations>
  <pageMargins left="0.59055118110236227" right="0.39370078740157483" top="0.39370078740157483" bottom="0.39370078740157483" header="0.31496062992125984" footer="0.19685039370078741"/>
  <pageSetup paperSize="9" scale="99" fitToHeight="0" orientation="portrait" r:id="rId1"/>
  <headerFooter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6" ma:contentTypeDescription="新しいドキュメントを作成します。" ma:contentTypeScope="" ma:versionID="13c5d4a45599f08b4a9e982d0124bee9">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44fcfd68ff9a59d23df4ef5066b48cf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49E69C93-1C1A-4124-ACAD-CBD1EB491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D040FE-A2F6-4E80-8A61-FB916EEC3102}">
  <ds:schemaRefs>
    <ds:schemaRef ds:uri="http://schemas.microsoft.com/sharepoint/v3/contenttype/forms"/>
  </ds:schemaRefs>
</ds:datastoreItem>
</file>

<file path=customXml/itemProps3.xml><?xml version="1.0" encoding="utf-8"?>
<ds:datastoreItem xmlns:ds="http://schemas.openxmlformats.org/officeDocument/2006/customXml" ds:itemID="{39DCD3B8-663E-4E70-93B0-929385BE9005}">
  <ds:schemaRefs>
    <ds:schemaRef ds:uri="11c1b744-1943-4570-8b3e-53605646af93"/>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purl.org/dc/terms/"/>
    <ds:schemaRef ds:uri="http://schemas.microsoft.com/office/2006/metadata/properties"/>
    <ds:schemaRef ds:uri="http://schemas.openxmlformats.org/package/2006/metadata/core-properties"/>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UCMP-ORV_Ver.2_T</vt:lpstr>
      <vt:lpstr>'UCMP-ORV_Ver.2_T'!Print_Area</vt:lpstr>
      <vt:lpstr>'UCMP-ORV_Ver.2_T'!Print_Titles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2023-11-22T07:48:26Z</cp:lastPrinted>
  <dcterms:created xsi:type="dcterms:W3CDTF">2009-08-17T04:44:12Z</dcterms:created>
  <dcterms:modified xsi:type="dcterms:W3CDTF">2025-02-25T04:58:24Z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