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totk\OneDrive - Otis Elevator\デスクトップ\Digital Inspection_個人フォルダ\UCMPシート見直し\●P03J\"/>
    </mc:Choice>
  </mc:AlternateContent>
  <xr:revisionPtr revIDLastSave="12" documentId="6_{F46BE863-857D-4808-A042-D9197572B391}" xr6:coauthVersionLast="45" xr6:coauthVersionMax="47" xr10:uidLastSave="{4B6A7E3D-2847-4154-8D24-C43AB1AF18D5}"/>
  <bookViews>
    <workbookView xWindow="-120" yWindow="-120" windowWidth="20730" windowHeight="11160" xr2:uid="{287A178E-F2FE-4A3D-8A27-0992B4F0D7F8}"/>
  </bookViews>
  <sheets>
    <sheet name="UCMP-P03J_Ver.2_T" sheetId="51" r:id="rId1"/>
  </sheets>
  <definedNames>
    <definedName name="_xlnm.Print_Area" localSheetId="0">'UCMP-P03J_Ver.2_T'!$E$3:$CK$134</definedName>
    <definedName name="_xlnm.Print_Titles" localSheetId="0">'UCMP-P03J_Ver.2_T'!$3:$19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G56" i="51" l="1"/>
  <c r="BW56" i="51"/>
  <c r="CG22" i="51" l="1"/>
  <c r="BW22" i="51"/>
  <c r="CW140" i="51"/>
  <c r="CW139" i="51"/>
  <c r="CW138" i="51"/>
  <c r="CW137" i="51"/>
  <c r="CV140" i="51"/>
  <c r="CV139" i="51"/>
  <c r="CV138" i="51"/>
  <c r="CV137" i="51"/>
  <c r="CU140" i="51"/>
  <c r="CU139" i="51"/>
  <c r="CU138" i="51"/>
  <c r="CU137" i="51"/>
  <c r="H132" i="51"/>
  <c r="H129" i="51"/>
  <c r="H126" i="51"/>
  <c r="DK43" i="51"/>
  <c r="AP26" i="51"/>
  <c r="BG5" i="51"/>
  <c r="DJ43" i="51" s="1"/>
  <c r="CT59" i="51"/>
  <c r="AQ58" i="51"/>
  <c r="AT42" i="51"/>
  <c r="DL43" i="51"/>
  <c r="BW83" i="51"/>
  <c r="CG110" i="51"/>
  <c r="BW110" i="51"/>
  <c r="CG105" i="51"/>
  <c r="BW105" i="51"/>
  <c r="AP32" i="51"/>
  <c r="BH29" i="51"/>
  <c r="BH22" i="51"/>
  <c r="CU60" i="51"/>
  <c r="CU59" i="51"/>
  <c r="CT60" i="51"/>
  <c r="AS48" i="51"/>
  <c r="BW47" i="51"/>
  <c r="CT55" i="51"/>
  <c r="CT54" i="51"/>
  <c r="CT53" i="51"/>
  <c r="CT52" i="51"/>
  <c r="CT51" i="51"/>
  <c r="CB83" i="51"/>
  <c r="CG83" i="51"/>
  <c r="AU101" i="51"/>
  <c r="CG98" i="51"/>
  <c r="CV60" i="51"/>
  <c r="CV59" i="51"/>
  <c r="CG47" i="51"/>
  <c r="BW62" i="51"/>
  <c r="BW98" i="51"/>
  <c r="CG62" i="51"/>
  <c r="BW70" i="51"/>
  <c r="CG70" i="51"/>
  <c r="DJ47" i="51" l="1" a="1"/>
  <c r="DJ47" i="51" s="1"/>
  <c r="AP74" i="51" s="1"/>
  <c r="DJ48" i="51" a="1"/>
  <c r="DJ48" i="51" s="1"/>
  <c r="AP72" i="5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UTC SOE User</author>
    <author>Otis User</author>
  </authors>
  <commentList>
    <comment ref="AL5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大臣認定番号を指定すると型式、つま先保護板寸法及びﾌﾟﾛｸﾞﾗﾑﾊﾞｰｼﾞｮﾝが決まる</t>
        </r>
      </text>
    </comment>
    <comment ref="R8" authorId="1" shapeId="0" xr:uid="{00000000-0006-0000-0000-000002000000}">
      <text>
        <r>
          <rPr>
            <sz val="9"/>
            <color indexed="81"/>
            <rFont val="ＭＳ Ｐゴシック"/>
            <family val="3"/>
            <charset val="128"/>
          </rPr>
          <t>書式設定変更可
折り返し位置は調整ください</t>
        </r>
      </text>
    </comment>
    <comment ref="AW8" authorId="0" shapeId="0" xr:uid="{00000000-0006-0000-00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積載量を選択する</t>
        </r>
      </text>
    </comment>
    <comment ref="AW10" authorId="0" shapeId="0" xr:uid="{00000000-0006-0000-00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定格速度を選択する</t>
        </r>
      </text>
    </comment>
    <comment ref="AW12" authorId="0" shapeId="0" xr:uid="{00000000-0006-0000-0000-000005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機種を選択
GeN2 R (1.5T)
GeN2 R (2T)
GeN2 B (2T)
R：片引き戸（乗用、人荷用）
B：寝台用
※（）内はマシンタイプ
1.5T:シーブ3列
2T：シーブ4列
</t>
        </r>
      </text>
    </comment>
    <comment ref="BW12" authorId="0" shapeId="0" xr:uid="{00000000-0006-0000-00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手動にて記入</t>
        </r>
      </text>
    </comment>
    <comment ref="X22" authorId="0" shapeId="0" xr:uid="{00000000-0006-0000-0000-000007000000}">
      <text>
        <r>
          <rPr>
            <sz val="9"/>
            <color indexed="81"/>
            <rFont val="ＭＳ Ｐゴシック"/>
            <family val="3"/>
            <charset val="128"/>
          </rPr>
          <t xml:space="preserve">基盤の型式若しくはプログラムバージョンを目視又は保守ツールにて確認する
</t>
        </r>
      </text>
    </comment>
    <comment ref="BI26" authorId="0" shapeId="0" xr:uid="{00000000-0006-0000-00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基盤に記入されている型番を記載する</t>
        </r>
      </text>
    </comment>
    <comment ref="BI32" authorId="0" shapeId="0" xr:uid="{00000000-0006-0000-0000-000009000000}">
      <text>
        <r>
          <rPr>
            <sz val="9"/>
            <color indexed="81"/>
            <rFont val="ＭＳ Ｐゴシック"/>
            <family val="3"/>
            <charset val="128"/>
          </rPr>
          <t xml:space="preserve">保守ツールを用いてプログラムVer.を確認する。
</t>
        </r>
      </text>
    </comment>
    <comment ref="BJ57" authorId="0" shapeId="0" xr:uid="{00000000-0006-0000-00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測定値を記入</t>
        </r>
      </text>
    </comment>
    <comment ref="BI74" authorId="0" shapeId="0" xr:uid="{00000000-0006-0000-0000-00000B000000}">
      <text>
        <r>
          <rPr>
            <sz val="9"/>
            <color indexed="81"/>
            <rFont val="ＭＳ Ｐゴシック"/>
            <family val="3"/>
            <charset val="128"/>
          </rPr>
          <t>巻上機の銘板にて確認する。</t>
        </r>
      </text>
    </comment>
    <comment ref="BN99" authorId="0" shapeId="0" xr:uid="{00000000-0006-0000-00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実測値を記入</t>
        </r>
      </text>
    </comment>
    <comment ref="AU101" authorId="0" shapeId="0" xr:uid="{00000000-0006-0000-00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積載、速度、機種を選択すると自動で入力されますが、銘板値と差異が無いか確認すること</t>
        </r>
      </text>
    </comment>
    <comment ref="BN102" authorId="0" shapeId="0" xr:uid="{00000000-0006-0000-00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知りえる最も直近の数値を記入する。</t>
        </r>
      </text>
    </comment>
    <comment ref="BJ112" authorId="0" shapeId="0" xr:uid="{00000000-0006-0000-00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全階測定し、最も広い寸法を記入する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<sst xmlns="http://schemas.openxmlformats.org/spreadsheetml/2006/main" count="360" uniqueCount="215">
  <si>
    <t>作動の状況</t>
    <phoneticPr fontId="20"/>
  </si>
  <si>
    <t>元号</t>
    <rPh sb="0" eb="2">
      <t>ゲンゴウ</t>
    </rPh>
    <phoneticPr fontId="20"/>
  </si>
  <si>
    <t>積載</t>
    <rPh sb="0" eb="2">
      <t>セキサイ</t>
    </rPh>
    <phoneticPr fontId="20"/>
  </si>
  <si>
    <t>速度</t>
    <rPh sb="0" eb="2">
      <t>ソクド</t>
    </rPh>
    <phoneticPr fontId="20"/>
  </si>
  <si>
    <t>認定番号</t>
    <rPh sb="0" eb="2">
      <t>ニンテイ</t>
    </rPh>
    <rPh sb="2" eb="4">
      <t>バンゴウ</t>
    </rPh>
    <phoneticPr fontId="20"/>
  </si>
  <si>
    <t>型式</t>
    <rPh sb="0" eb="2">
      <t>カタシキ</t>
    </rPh>
    <phoneticPr fontId="20"/>
  </si>
  <si>
    <t>リレー</t>
    <phoneticPr fontId="20"/>
  </si>
  <si>
    <t>つま先保護板</t>
    <rPh sb="2" eb="3">
      <t>サキ</t>
    </rPh>
    <rPh sb="3" eb="5">
      <t>ホゴ</t>
    </rPh>
    <rPh sb="5" eb="6">
      <t>イタ</t>
    </rPh>
    <phoneticPr fontId="20"/>
  </si>
  <si>
    <t>特定距離</t>
    <rPh sb="0" eb="2">
      <t>トクテイ</t>
    </rPh>
    <rPh sb="2" eb="4">
      <t>キョリ</t>
    </rPh>
    <phoneticPr fontId="20"/>
  </si>
  <si>
    <t>UCMP_TYPE</t>
    <phoneticPr fontId="20"/>
  </si>
  <si>
    <t>マシン</t>
    <phoneticPr fontId="20"/>
  </si>
  <si>
    <t>型式</t>
    <rPh sb="0" eb="2">
      <t>ケイシキ</t>
    </rPh>
    <phoneticPr fontId="20"/>
  </si>
  <si>
    <t>〇</t>
    <phoneticPr fontId="20"/>
  </si>
  <si>
    <t>昭和</t>
    <rPh sb="0" eb="2">
      <t>ショウワ</t>
    </rPh>
    <phoneticPr fontId="20"/>
  </si>
  <si>
    <t>ENNNUN-2529</t>
    <phoneticPr fontId="20"/>
  </si>
  <si>
    <t>DBG-1A</t>
    <phoneticPr fontId="20"/>
  </si>
  <si>
    <t>JAA31671CAA</t>
    <phoneticPr fontId="20"/>
  </si>
  <si>
    <t>UCM1,UCM2</t>
    <phoneticPr fontId="20"/>
  </si>
  <si>
    <t>±75±10</t>
  </si>
  <si>
    <t>GGP 1.5T-L</t>
    <phoneticPr fontId="20"/>
  </si>
  <si>
    <t>20220BC303</t>
    <phoneticPr fontId="20"/>
  </si>
  <si>
    <t>平成</t>
    <rPh sb="0" eb="2">
      <t>ヘイセイ</t>
    </rPh>
    <phoneticPr fontId="20"/>
  </si>
  <si>
    <t>ENNNUN-2530</t>
    <phoneticPr fontId="20"/>
  </si>
  <si>
    <t>DBG-3A</t>
    <phoneticPr fontId="20"/>
  </si>
  <si>
    <t>●</t>
    <phoneticPr fontId="20"/>
  </si>
  <si>
    <t>令和</t>
    <rPh sb="0" eb="1">
      <t>レイ</t>
    </rPh>
    <rPh sb="1" eb="2">
      <t>ワ</t>
    </rPh>
    <phoneticPr fontId="20"/>
  </si>
  <si>
    <t>ENNNUN-2531</t>
    <phoneticPr fontId="20"/>
  </si>
  <si>
    <t>DBG-5A</t>
    <phoneticPr fontId="20"/>
  </si>
  <si>
    <t>ENNNUN-2045</t>
    <phoneticPr fontId="20"/>
  </si>
  <si>
    <t>DBG-4</t>
    <phoneticPr fontId="20"/>
  </si>
  <si>
    <t>JAA31671BAA</t>
    <phoneticPr fontId="20"/>
  </si>
  <si>
    <t>GGP 2.0T-H</t>
    <phoneticPr fontId="20"/>
  </si>
  <si>
    <t>20220BZ311</t>
    <phoneticPr fontId="20"/>
  </si>
  <si>
    <t>20220BC313</t>
    <phoneticPr fontId="20"/>
  </si>
  <si>
    <t>GGP 2.0T-L</t>
    <phoneticPr fontId="20"/>
  </si>
  <si>
    <t>20220BD301</t>
    <phoneticPr fontId="20"/>
  </si>
  <si>
    <t>20220BD331</t>
    <phoneticPr fontId="20"/>
  </si>
  <si>
    <t>20220BZ301</t>
    <phoneticPr fontId="20"/>
  </si>
  <si>
    <t>R(1.5T)</t>
    <phoneticPr fontId="20"/>
  </si>
  <si>
    <t>-</t>
    <phoneticPr fontId="20"/>
  </si>
  <si>
    <t>GeN2 R(2T)</t>
    <phoneticPr fontId="20"/>
  </si>
  <si>
    <t>GeN2 B(2T)</t>
    <phoneticPr fontId="20"/>
  </si>
  <si>
    <t>R(2T)</t>
    <phoneticPr fontId="20"/>
  </si>
  <si>
    <t>通番</t>
    <rPh sb="0" eb="2">
      <t>ツウバン</t>
    </rPh>
    <phoneticPr fontId="31"/>
  </si>
  <si>
    <t>■番号■</t>
    <rPh sb="1" eb="3">
      <t>バンゴウ</t>
    </rPh>
    <phoneticPr fontId="20"/>
  </si>
  <si>
    <t>検査項目</t>
    <phoneticPr fontId="20"/>
  </si>
  <si>
    <t>検査事項1</t>
    <phoneticPr fontId="20"/>
  </si>
  <si>
    <t>検査事項2</t>
  </si>
  <si>
    <t>検査事項3</t>
  </si>
  <si>
    <t>検査事項4</t>
  </si>
  <si>
    <t>年</t>
    <rPh sb="0" eb="1">
      <t>ネン</t>
    </rPh>
    <phoneticPr fontId="20"/>
  </si>
  <si>
    <t>回数</t>
    <rPh sb="0" eb="2">
      <t>カイスウ</t>
    </rPh>
    <phoneticPr fontId="20"/>
  </si>
  <si>
    <t>総合</t>
    <rPh sb="0" eb="2">
      <t>ソウゴウ</t>
    </rPh>
    <phoneticPr fontId="20"/>
  </si>
  <si>
    <t>(1)</t>
    <phoneticPr fontId="20"/>
  </si>
  <si>
    <t>安全制御ﾌﾟﾛｸﾞﾗﾑ</t>
    <phoneticPr fontId="20"/>
  </si>
  <si>
    <t>型式</t>
  </si>
  <si>
    <t>作動の状況</t>
  </si>
  <si>
    <t>なし</t>
    <phoneticPr fontId="20"/>
  </si>
  <si>
    <t>UCM2</t>
    <phoneticPr fontId="20"/>
  </si>
  <si>
    <t>(2)</t>
  </si>
  <si>
    <t>つま先保護板</t>
    <phoneticPr fontId="20"/>
  </si>
  <si>
    <t>取付けの状況</t>
    <phoneticPr fontId="20"/>
  </si>
  <si>
    <t>長さ</t>
    <phoneticPr fontId="20"/>
  </si>
  <si>
    <t>UCM1</t>
    <phoneticPr fontId="20"/>
  </si>
  <si>
    <t>(3)</t>
  </si>
  <si>
    <t>特定距離感知装置</t>
    <phoneticPr fontId="20"/>
  </si>
  <si>
    <t>動作確認</t>
    <phoneticPr fontId="20"/>
  </si>
  <si>
    <t>機種</t>
    <rPh sb="0" eb="2">
      <t>キシュ</t>
    </rPh>
    <phoneticPr fontId="20"/>
  </si>
  <si>
    <t>(4)</t>
  </si>
  <si>
    <t>部品</t>
    <phoneticPr fontId="20"/>
  </si>
  <si>
    <t>規定部品の形式</t>
    <phoneticPr fontId="20"/>
  </si>
  <si>
    <t>規定部品の交換基準</t>
    <phoneticPr fontId="20"/>
  </si>
  <si>
    <t>(5)</t>
  </si>
  <si>
    <t>巻上機</t>
    <phoneticPr fontId="20"/>
  </si>
  <si>
    <t>制動面の油の流出状況</t>
  </si>
  <si>
    <t>油排出場所の油の流出状況</t>
  </si>
  <si>
    <t>(6)</t>
  </si>
  <si>
    <t>ﾌﾞﾚｰｷ</t>
    <phoneticPr fontId="20"/>
  </si>
  <si>
    <t>ﾊﾟｯﾄﾞの厚さの状況</t>
  </si>
  <si>
    <t>ﾊﾟｯﾄﾞの状況</t>
  </si>
  <si>
    <t>ﾌﾞﾚｰｷﾊﾟｯﾄﾞの動作感知装置</t>
  </si>
  <si>
    <t>制動力の状況</t>
  </si>
  <si>
    <t>(7)</t>
  </si>
  <si>
    <t>かご戸スイッチ</t>
    <phoneticPr fontId="20"/>
  </si>
  <si>
    <t>(8)</t>
  </si>
  <si>
    <t>乗場戸スイッチ</t>
    <phoneticPr fontId="20"/>
  </si>
  <si>
    <t>検査項目プルダウン(1)</t>
    <phoneticPr fontId="20"/>
  </si>
  <si>
    <t>検査項目プルダウン(2)</t>
  </si>
  <si>
    <t>検査項目プルダウン(3)</t>
  </si>
  <si>
    <t>B(2T)</t>
    <phoneticPr fontId="20"/>
  </si>
  <si>
    <t>戸開走行保護装置に対する定期検査及び定期点検の項目･事項･方法･判定基準及び検査結果表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0">
      <t>タイ</t>
    </rPh>
    <rPh sb="12" eb="14">
      <t>テイキ</t>
    </rPh>
    <rPh sb="14" eb="16">
      <t>ケンサ</t>
    </rPh>
    <rPh sb="16" eb="17">
      <t>オヨ</t>
    </rPh>
    <rPh sb="18" eb="20">
      <t>テイキ</t>
    </rPh>
    <rPh sb="20" eb="22">
      <t>テンケン</t>
    </rPh>
    <rPh sb="23" eb="25">
      <t>コウモク</t>
    </rPh>
    <rPh sb="26" eb="28">
      <t>ジコウ</t>
    </rPh>
    <rPh sb="29" eb="31">
      <t>ホウホウ</t>
    </rPh>
    <rPh sb="32" eb="34">
      <t>ハンテイ</t>
    </rPh>
    <rPh sb="34" eb="36">
      <t>キジュン</t>
    </rPh>
    <rPh sb="36" eb="37">
      <t>オヨ</t>
    </rPh>
    <rPh sb="38" eb="40">
      <t>ケンサ</t>
    </rPh>
    <rPh sb="40" eb="42">
      <t>ケッカ</t>
    </rPh>
    <rPh sb="42" eb="43">
      <t>ヒョウ</t>
    </rPh>
    <phoneticPr fontId="20"/>
  </si>
  <si>
    <t>大臣認定番号</t>
    <rPh sb="0" eb="2">
      <t>ダイジン</t>
    </rPh>
    <rPh sb="2" eb="4">
      <t>ニンテイ</t>
    </rPh>
    <rPh sb="4" eb="6">
      <t>バンゴウ</t>
    </rPh>
    <phoneticPr fontId="20"/>
  </si>
  <si>
    <t>UCMP型式</t>
    <rPh sb="4" eb="6">
      <t>カタシキ</t>
    </rPh>
    <phoneticPr fontId="20"/>
  </si>
  <si>
    <t>型</t>
    <rPh sb="0" eb="1">
      <t>カタ</t>
    </rPh>
    <phoneticPr fontId="20"/>
  </si>
  <si>
    <t>積載量 :</t>
    <rPh sb="0" eb="3">
      <t>セキサイリョウ</t>
    </rPh>
    <phoneticPr fontId="20"/>
  </si>
  <si>
    <t>ｋｇ</t>
    <phoneticPr fontId="20"/>
  </si>
  <si>
    <t xml:space="preserve">建築物等の名称 </t>
    <rPh sb="0" eb="2">
      <t>ケンチク</t>
    </rPh>
    <rPh sb="2" eb="3">
      <t>ブツ</t>
    </rPh>
    <rPh sb="3" eb="4">
      <t>トウ</t>
    </rPh>
    <rPh sb="5" eb="7">
      <t>メイショウ</t>
    </rPh>
    <phoneticPr fontId="20"/>
  </si>
  <si>
    <t>:</t>
    <phoneticPr fontId="20"/>
  </si>
  <si>
    <t>定格速度 :</t>
    <rPh sb="0" eb="2">
      <t>テイカク</t>
    </rPh>
    <rPh sb="2" eb="4">
      <t>ソクド</t>
    </rPh>
    <phoneticPr fontId="20"/>
  </si>
  <si>
    <r>
      <t>m</t>
    </r>
    <r>
      <rPr>
        <sz val="11"/>
        <rFont val="ＭＳ Ｐゴシック"/>
        <family val="3"/>
        <charset val="128"/>
      </rPr>
      <t>/min</t>
    </r>
    <phoneticPr fontId="20"/>
  </si>
  <si>
    <t>発行 :令和　4年　10月　12日Ver.2T</t>
    <rPh sb="4" eb="5">
      <t>レイ</t>
    </rPh>
    <rPh sb="5" eb="6">
      <t>ワ</t>
    </rPh>
    <phoneticPr fontId="20"/>
  </si>
  <si>
    <t xml:space="preserve">登録番号           </t>
    <rPh sb="0" eb="2">
      <t>トウロク</t>
    </rPh>
    <rPh sb="2" eb="4">
      <t>バンゴウ</t>
    </rPh>
    <phoneticPr fontId="20"/>
  </si>
  <si>
    <t>機　種 :</t>
    <rPh sb="0" eb="1">
      <t>キ</t>
    </rPh>
    <rPh sb="2" eb="3">
      <t>シュ</t>
    </rPh>
    <phoneticPr fontId="20"/>
  </si>
  <si>
    <t>昇降機番号 :</t>
    <rPh sb="0" eb="3">
      <t>ショウコウキ</t>
    </rPh>
    <rPh sb="3" eb="5">
      <t>バンゴウ</t>
    </rPh>
    <phoneticPr fontId="20"/>
  </si>
  <si>
    <t>号機</t>
    <rPh sb="0" eb="2">
      <t>ゴウキ</t>
    </rPh>
    <phoneticPr fontId="20"/>
  </si>
  <si>
    <t>検査者氏名</t>
    <rPh sb="0" eb="2">
      <t>ケンサ</t>
    </rPh>
    <rPh sb="2" eb="3">
      <t>シャ</t>
    </rPh>
    <rPh sb="3" eb="5">
      <t>シメイ</t>
    </rPh>
    <phoneticPr fontId="20"/>
  </si>
  <si>
    <t>検査日 :</t>
    <rPh sb="0" eb="3">
      <t>ケンサビ</t>
    </rPh>
    <phoneticPr fontId="20"/>
  </si>
  <si>
    <t>月</t>
    <rPh sb="0" eb="1">
      <t>ツキ</t>
    </rPh>
    <phoneticPr fontId="20"/>
  </si>
  <si>
    <t>日</t>
    <rPh sb="0" eb="1">
      <t>ヒ</t>
    </rPh>
    <phoneticPr fontId="20"/>
  </si>
  <si>
    <t>検査項目</t>
    <rPh sb="0" eb="2">
      <t>ケンサ</t>
    </rPh>
    <rPh sb="2" eb="4">
      <t>コウモク</t>
    </rPh>
    <phoneticPr fontId="20"/>
  </si>
  <si>
    <t>検査事項</t>
    <rPh sb="0" eb="2">
      <t>ケンサ</t>
    </rPh>
    <rPh sb="2" eb="4">
      <t>ジコウ</t>
    </rPh>
    <phoneticPr fontId="20"/>
  </si>
  <si>
    <t>検査方法</t>
    <rPh sb="0" eb="2">
      <t>ケンサ</t>
    </rPh>
    <rPh sb="2" eb="4">
      <t>ホウホウ</t>
    </rPh>
    <phoneticPr fontId="20"/>
  </si>
  <si>
    <t>判定基準</t>
    <rPh sb="0" eb="2">
      <t>ハンテイ</t>
    </rPh>
    <rPh sb="2" eb="4">
      <t>キジュン</t>
    </rPh>
    <phoneticPr fontId="20"/>
  </si>
  <si>
    <t>測定値･確認記録</t>
    <rPh sb="0" eb="3">
      <t>ソクテイチ</t>
    </rPh>
    <rPh sb="4" eb="6">
      <t>カクニン</t>
    </rPh>
    <rPh sb="6" eb="8">
      <t>キロク</t>
    </rPh>
    <phoneticPr fontId="20"/>
  </si>
  <si>
    <t>結果</t>
    <rPh sb="0" eb="2">
      <t>ケッカ</t>
    </rPh>
    <phoneticPr fontId="20"/>
  </si>
  <si>
    <t>指摘なし</t>
    <rPh sb="0" eb="2">
      <t>シテキ</t>
    </rPh>
    <phoneticPr fontId="20"/>
  </si>
  <si>
    <t>要重点点検</t>
    <rPh sb="0" eb="1">
      <t>ヨウ</t>
    </rPh>
    <rPh sb="1" eb="3">
      <t>ジュウテン</t>
    </rPh>
    <rPh sb="3" eb="5">
      <t>テンケン</t>
    </rPh>
    <phoneticPr fontId="20"/>
  </si>
  <si>
    <t>要是正</t>
    <rPh sb="0" eb="1">
      <t>ヨウ</t>
    </rPh>
    <rPh sb="1" eb="3">
      <t>ゼセイ</t>
    </rPh>
    <phoneticPr fontId="20"/>
  </si>
  <si>
    <t>安全制御ﾌﾟﾛｸﾞﾗﾑ</t>
    <rPh sb="0" eb="2">
      <t>アンゼン</t>
    </rPh>
    <rPh sb="2" eb="4">
      <t>セイギョ</t>
    </rPh>
    <phoneticPr fontId="20"/>
  </si>
  <si>
    <t>安全制御ﾌﾟﾛｸﾞﾗﾑの型式を確認する。（目視にて基盤の型番の確認又は保守ﾂｰﾙによる確認）</t>
    <rPh sb="0" eb="2">
      <t>アンゼン</t>
    </rPh>
    <rPh sb="2" eb="4">
      <t>セイギョ</t>
    </rPh>
    <rPh sb="12" eb="14">
      <t>カタシキ</t>
    </rPh>
    <rPh sb="15" eb="17">
      <t>カクニン</t>
    </rPh>
    <rPh sb="21" eb="23">
      <t>モクシ</t>
    </rPh>
    <rPh sb="25" eb="27">
      <t>キバン</t>
    </rPh>
    <rPh sb="28" eb="30">
      <t>カタバン</t>
    </rPh>
    <rPh sb="31" eb="33">
      <t>カクニン</t>
    </rPh>
    <rPh sb="33" eb="34">
      <t>マタ</t>
    </rPh>
    <rPh sb="35" eb="37">
      <t>ホシュ</t>
    </rPh>
    <rPh sb="43" eb="45">
      <t>カクニン</t>
    </rPh>
    <phoneticPr fontId="20"/>
  </si>
  <si>
    <t>基板が指定されている型式と同一でないこと。</t>
    <rPh sb="0" eb="2">
      <t>キバン</t>
    </rPh>
    <rPh sb="3" eb="5">
      <t>シテイ</t>
    </rPh>
    <rPh sb="10" eb="12">
      <t>カタシキ</t>
    </rPh>
    <rPh sb="13" eb="14">
      <t>ドウ</t>
    </rPh>
    <rPh sb="14" eb="15">
      <t>イツ</t>
    </rPh>
    <phoneticPr fontId="20"/>
  </si>
  <si>
    <t>基板上の表示</t>
    <rPh sb="0" eb="2">
      <t>キバン</t>
    </rPh>
    <rPh sb="2" eb="3">
      <t>ジョウ</t>
    </rPh>
    <rPh sb="4" eb="6">
      <t>ヒョウジ</t>
    </rPh>
    <phoneticPr fontId="20"/>
  </si>
  <si>
    <t>ー</t>
    <phoneticPr fontId="20"/>
  </si>
  <si>
    <t>目視にて基板上の型番の確認又は保守ツールにてバージョンを確認し、どちらか又は両方を記入すると自動で判定される。</t>
    <rPh sb="0" eb="2">
      <t>モクシ</t>
    </rPh>
    <rPh sb="4" eb="7">
      <t>キバンジョウ</t>
    </rPh>
    <rPh sb="8" eb="10">
      <t>カタバン</t>
    </rPh>
    <rPh sb="11" eb="13">
      <t>カクニン</t>
    </rPh>
    <rPh sb="13" eb="14">
      <t>マタ</t>
    </rPh>
    <rPh sb="15" eb="17">
      <t>ホシュ</t>
    </rPh>
    <rPh sb="28" eb="30">
      <t>カクニン</t>
    </rPh>
    <rPh sb="36" eb="37">
      <t>マタ</t>
    </rPh>
    <rPh sb="38" eb="40">
      <t>リョウホウ</t>
    </rPh>
    <rPh sb="41" eb="43">
      <t>キニュウ</t>
    </rPh>
    <rPh sb="46" eb="48">
      <t>ジドウ</t>
    </rPh>
    <rPh sb="49" eb="51">
      <t>ハンテイ</t>
    </rPh>
    <phoneticPr fontId="20"/>
  </si>
  <si>
    <t>型式：</t>
    <rPh sb="0" eb="2">
      <t>カタシキ</t>
    </rPh>
    <phoneticPr fontId="20"/>
  </si>
  <si>
    <r>
      <t>ソフトV</t>
    </r>
    <r>
      <rPr>
        <sz val="11"/>
        <rFont val="ＭＳ Ｐゴシック"/>
        <family val="3"/>
        <charset val="128"/>
      </rPr>
      <t>er.</t>
    </r>
    <phoneticPr fontId="20"/>
  </si>
  <si>
    <t>ﾌﾟﾛｸﾞﾗﾑが大臣認定を受けた型式と同一でないこと。</t>
    <rPh sb="8" eb="10">
      <t>ダイジン</t>
    </rPh>
    <rPh sb="10" eb="12">
      <t>ニンテイ</t>
    </rPh>
    <rPh sb="13" eb="14">
      <t>ウ</t>
    </rPh>
    <rPh sb="16" eb="18">
      <t>カタシキ</t>
    </rPh>
    <rPh sb="19" eb="21">
      <t>ドウイツ</t>
    </rPh>
    <phoneticPr fontId="20"/>
  </si>
  <si>
    <t>ﾌﾟﾛｸﾞﾗﾑﾊﾞｰｼﾞｮﾝ</t>
    <phoneticPr fontId="20"/>
  </si>
  <si>
    <t>作動の状況</t>
    <rPh sb="0" eb="2">
      <t>サドウ</t>
    </rPh>
    <rPh sb="3" eb="5">
      <t>ジョウキョウ</t>
    </rPh>
    <phoneticPr fontId="20"/>
  </si>
  <si>
    <t>ﾄﾞｱｿﾞｰﾝ外で走行中に戸開状態にして模擬した場合の動作を確認する。</t>
    <rPh sb="7" eb="8">
      <t>ガイ</t>
    </rPh>
    <rPh sb="9" eb="12">
      <t>ソウコウチュウ</t>
    </rPh>
    <rPh sb="13" eb="14">
      <t>ト</t>
    </rPh>
    <rPh sb="14" eb="15">
      <t>カイ</t>
    </rPh>
    <rPh sb="15" eb="17">
      <t>ジョウタイ</t>
    </rPh>
    <rPh sb="20" eb="22">
      <t>モギ</t>
    </rPh>
    <rPh sb="24" eb="26">
      <t>バアイ</t>
    </rPh>
    <rPh sb="27" eb="29">
      <t>ドウサ</t>
    </rPh>
    <rPh sb="30" eb="32">
      <t>カクニン</t>
    </rPh>
    <phoneticPr fontId="20"/>
  </si>
  <si>
    <t>戸開走行保護装置が作動しないこと。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1">
      <t>サドウ</t>
    </rPh>
    <phoneticPr fontId="20"/>
  </si>
  <si>
    <t>手動で判定する。</t>
    <rPh sb="0" eb="2">
      <t>シュドウ</t>
    </rPh>
    <rPh sb="3" eb="5">
      <t>ハンテイ</t>
    </rPh>
    <phoneticPr fontId="20"/>
  </si>
  <si>
    <t>電動機及びﾌﾞﾚｰｷの励磁ｺｲﾙが電源から遮断されないこと。</t>
    <rPh sb="0" eb="3">
      <t>デンドウキ</t>
    </rPh>
    <rPh sb="3" eb="4">
      <t>オヨ</t>
    </rPh>
    <rPh sb="11" eb="13">
      <t>レイジ</t>
    </rPh>
    <rPh sb="17" eb="19">
      <t>デンゲン</t>
    </rPh>
    <rPh sb="21" eb="23">
      <t>シャダン</t>
    </rPh>
    <phoneticPr fontId="20"/>
  </si>
  <si>
    <t>ﾘﾚｰ</t>
    <phoneticPr fontId="20"/>
  </si>
  <si>
    <t>（</t>
    <phoneticPr fontId="20"/>
  </si>
  <si>
    <t>）</t>
    <phoneticPr fontId="20"/>
  </si>
  <si>
    <t>つま先
保護板</t>
    <rPh sb="2" eb="3">
      <t>サキ</t>
    </rPh>
    <rPh sb="4" eb="6">
      <t>ホゴ</t>
    </rPh>
    <rPh sb="6" eb="7">
      <t>バン</t>
    </rPh>
    <phoneticPr fontId="20"/>
  </si>
  <si>
    <t>取付けの状況</t>
    <rPh sb="0" eb="2">
      <t>トリツ</t>
    </rPh>
    <rPh sb="4" eb="6">
      <t>ジョウキョウ</t>
    </rPh>
    <phoneticPr fontId="20"/>
  </si>
  <si>
    <t>目視及び触診により
確認する｡</t>
    <rPh sb="0" eb="2">
      <t>モクシ</t>
    </rPh>
    <rPh sb="2" eb="3">
      <t>オヨ</t>
    </rPh>
    <rPh sb="4" eb="6">
      <t>ショクシン</t>
    </rPh>
    <rPh sb="10" eb="12">
      <t>カクニン</t>
    </rPh>
    <phoneticPr fontId="20"/>
  </si>
  <si>
    <t>取付けが堅固でないこと｡</t>
    <rPh sb="0" eb="2">
      <t>トリツ</t>
    </rPh>
    <rPh sb="4" eb="5">
      <t>カタ</t>
    </rPh>
    <rPh sb="5" eb="6">
      <t>コ</t>
    </rPh>
    <phoneticPr fontId="20"/>
  </si>
  <si>
    <t>長さ</t>
    <rPh sb="0" eb="1">
      <t>ナガ</t>
    </rPh>
    <phoneticPr fontId="20"/>
  </si>
  <si>
    <t>かご床面からつま先
保護板直線部までの
長さを測定する｡</t>
    <rPh sb="2" eb="3">
      <t>ユカ</t>
    </rPh>
    <rPh sb="3" eb="4">
      <t>メン</t>
    </rPh>
    <rPh sb="8" eb="9">
      <t>サキ</t>
    </rPh>
    <rPh sb="10" eb="12">
      <t>ホゴ</t>
    </rPh>
    <rPh sb="12" eb="13">
      <t>イタ</t>
    </rPh>
    <rPh sb="13" eb="15">
      <t>チョクセン</t>
    </rPh>
    <rPh sb="15" eb="16">
      <t>ブ</t>
    </rPh>
    <rPh sb="20" eb="21">
      <t>ナガ</t>
    </rPh>
    <rPh sb="23" eb="25">
      <t>ソクテイ</t>
    </rPh>
    <phoneticPr fontId="20"/>
  </si>
  <si>
    <t>測定値を記入すると自動で判定される。</t>
    <rPh sb="0" eb="3">
      <t>ソクテイチ</t>
    </rPh>
    <rPh sb="4" eb="6">
      <t>キニュウ</t>
    </rPh>
    <rPh sb="9" eb="11">
      <t>ジドウ</t>
    </rPh>
    <rPh sb="12" eb="14">
      <t>ハンテイ</t>
    </rPh>
    <phoneticPr fontId="20"/>
  </si>
  <si>
    <t>規定値 :</t>
    <rPh sb="0" eb="2">
      <t>キテイ</t>
    </rPh>
    <rPh sb="2" eb="3">
      <t>チ</t>
    </rPh>
    <phoneticPr fontId="20"/>
  </si>
  <si>
    <t>mm未満であること｡</t>
    <rPh sb="2" eb="4">
      <t>ミマン</t>
    </rPh>
    <phoneticPr fontId="20"/>
  </si>
  <si>
    <t>mm</t>
    <phoneticPr fontId="20"/>
  </si>
  <si>
    <r>
      <t>G</t>
    </r>
    <r>
      <rPr>
        <sz val="11"/>
        <rFont val="ＭＳ Ｐゴシック"/>
        <family val="3"/>
        <charset val="128"/>
      </rPr>
      <t>eN2 R(1.5T)</t>
    </r>
    <phoneticPr fontId="20"/>
  </si>
  <si>
    <t>(3)</t>
    <phoneticPr fontId="20"/>
  </si>
  <si>
    <t>特定距離
感知装置</t>
    <rPh sb="0" eb="2">
      <t>トクテイ</t>
    </rPh>
    <rPh sb="2" eb="4">
      <t>キョリ</t>
    </rPh>
    <rPh sb="5" eb="7">
      <t>カンチ</t>
    </rPh>
    <rPh sb="7" eb="9">
      <t>ソウチ</t>
    </rPh>
    <phoneticPr fontId="20"/>
  </si>
  <si>
    <t>GeN2 B(2.0T)</t>
    <phoneticPr fontId="20"/>
  </si>
  <si>
    <t>過度の変形があること。</t>
    <rPh sb="0" eb="2">
      <t>カド</t>
    </rPh>
    <rPh sb="3" eb="5">
      <t>ヘンケイ</t>
    </rPh>
    <phoneticPr fontId="20"/>
  </si>
  <si>
    <t>GeN2 B(2.6T)</t>
    <phoneticPr fontId="20"/>
  </si>
  <si>
    <t>動作確認</t>
    <rPh sb="0" eb="2">
      <t>ドウサ</t>
    </rPh>
    <rPh sb="2" eb="4">
      <t>カクニン</t>
    </rPh>
    <phoneticPr fontId="20"/>
  </si>
  <si>
    <t>動作位置を確認する。</t>
    <rPh sb="0" eb="2">
      <t>ドウサ</t>
    </rPh>
    <rPh sb="2" eb="4">
      <t>イチ</t>
    </rPh>
    <rPh sb="5" eb="7">
      <t>カクニン</t>
    </rPh>
    <phoneticPr fontId="20"/>
  </si>
  <si>
    <t>規定位置で動作しないこと。　　　　　　　　　　</t>
    <rPh sb="0" eb="2">
      <t>キテイ</t>
    </rPh>
    <rPh sb="2" eb="4">
      <t>イチ</t>
    </rPh>
    <rPh sb="5" eb="7">
      <t>ドウサ</t>
    </rPh>
    <phoneticPr fontId="20"/>
  </si>
  <si>
    <t>規定値：</t>
    <rPh sb="0" eb="3">
      <t>キテイチ</t>
    </rPh>
    <phoneticPr fontId="20"/>
  </si>
  <si>
    <t>(4)</t>
    <phoneticPr fontId="20"/>
  </si>
  <si>
    <t>部品</t>
    <rPh sb="0" eb="2">
      <t>ブヒン</t>
    </rPh>
    <phoneticPr fontId="20"/>
  </si>
  <si>
    <t>規定部品の形式</t>
    <rPh sb="0" eb="2">
      <t>キテイ</t>
    </rPh>
    <rPh sb="2" eb="4">
      <t>ブヒン</t>
    </rPh>
    <rPh sb="5" eb="7">
      <t>ケイシキ</t>
    </rPh>
    <phoneticPr fontId="20"/>
  </si>
  <si>
    <t>目視により確認する｡</t>
    <rPh sb="0" eb="2">
      <t>モクシ</t>
    </rPh>
    <rPh sb="5" eb="7">
      <t>カクニン</t>
    </rPh>
    <phoneticPr fontId="20"/>
  </si>
  <si>
    <t>規定部品の形式が適正なものでないこと｡</t>
    <rPh sb="0" eb="2">
      <t>キテイ</t>
    </rPh>
    <rPh sb="2" eb="4">
      <t>ブヒン</t>
    </rPh>
    <rPh sb="5" eb="7">
      <t>ケイシキ</t>
    </rPh>
    <rPh sb="8" eb="10">
      <t>テキセイ</t>
    </rPh>
    <phoneticPr fontId="20"/>
  </si>
  <si>
    <t>規定部品の
交換基準</t>
    <rPh sb="0" eb="2">
      <t>キテイ</t>
    </rPh>
    <rPh sb="2" eb="4">
      <t>ブヒン</t>
    </rPh>
    <rPh sb="6" eb="8">
      <t>コウカン</t>
    </rPh>
    <rPh sb="8" eb="10">
      <t>キジュン</t>
    </rPh>
    <phoneticPr fontId="20"/>
  </si>
  <si>
    <t>規定部品経過時間又は起動回数が交換基準を超えている事｡</t>
    <rPh sb="0" eb="2">
      <t>キテイ</t>
    </rPh>
    <rPh sb="2" eb="4">
      <t>ブヒン</t>
    </rPh>
    <rPh sb="4" eb="6">
      <t>ケイカ</t>
    </rPh>
    <rPh sb="6" eb="8">
      <t>ジカン</t>
    </rPh>
    <rPh sb="8" eb="9">
      <t>マタ</t>
    </rPh>
    <rPh sb="10" eb="12">
      <t>キドウ</t>
    </rPh>
    <rPh sb="12" eb="14">
      <t>カイスウ</t>
    </rPh>
    <rPh sb="15" eb="17">
      <t>コウカン</t>
    </rPh>
    <rPh sb="17" eb="19">
      <t>キジュン</t>
    </rPh>
    <rPh sb="20" eb="21">
      <t>コ</t>
    </rPh>
    <rPh sb="25" eb="26">
      <t>コト</t>
    </rPh>
    <phoneticPr fontId="20"/>
  </si>
  <si>
    <t>各部品の経過時間及び起動回数を記入すると自動で判定される。</t>
    <rPh sb="0" eb="3">
      <t>カクブヒン</t>
    </rPh>
    <rPh sb="4" eb="6">
      <t>ケイカ</t>
    </rPh>
    <rPh sb="6" eb="8">
      <t>ジカン</t>
    </rPh>
    <rPh sb="8" eb="9">
      <t>オヨ</t>
    </rPh>
    <rPh sb="10" eb="12">
      <t>キドウ</t>
    </rPh>
    <rPh sb="12" eb="14">
      <t>カイスウ</t>
    </rPh>
    <rPh sb="15" eb="17">
      <t>キニュウ</t>
    </rPh>
    <rPh sb="20" eb="22">
      <t>ジドウ</t>
    </rPh>
    <rPh sb="23" eb="25">
      <t>ハンテイ</t>
    </rPh>
    <phoneticPr fontId="20"/>
  </si>
  <si>
    <t>UCM2:</t>
    <phoneticPr fontId="20"/>
  </si>
  <si>
    <t>万回</t>
    <rPh sb="0" eb="2">
      <t>マンカイ</t>
    </rPh>
    <phoneticPr fontId="20"/>
  </si>
  <si>
    <t>交換基準</t>
    <rPh sb="0" eb="2">
      <t>コウカン</t>
    </rPh>
    <rPh sb="2" eb="4">
      <t>キジュン</t>
    </rPh>
    <phoneticPr fontId="20"/>
  </si>
  <si>
    <t>UCM2 :</t>
    <phoneticPr fontId="20"/>
  </si>
  <si>
    <t>10年/400万回</t>
    <rPh sb="2" eb="3">
      <t>ネン</t>
    </rPh>
    <rPh sb="7" eb="9">
      <t>マンカイ</t>
    </rPh>
    <phoneticPr fontId="20"/>
  </si>
  <si>
    <t>UCM1:</t>
    <phoneticPr fontId="20"/>
  </si>
  <si>
    <t>UCM1 :</t>
    <phoneticPr fontId="20"/>
  </si>
  <si>
    <t>(5)</t>
    <phoneticPr fontId="20"/>
  </si>
  <si>
    <t>巻上機</t>
    <rPh sb="0" eb="2">
      <t>マキアゲ</t>
    </rPh>
    <rPh sb="2" eb="3">
      <t>キ</t>
    </rPh>
    <phoneticPr fontId="20"/>
  </si>
  <si>
    <t>目視により確認する｡</t>
    <phoneticPr fontId="20"/>
  </si>
  <si>
    <t>大臣認定を受けた型式と同一でないこと。</t>
    <phoneticPr fontId="20"/>
  </si>
  <si>
    <t>巻上機型式</t>
    <rPh sb="0" eb="3">
      <t>マキアゲキ</t>
    </rPh>
    <rPh sb="3" eb="5">
      <t>ケイシキ</t>
    </rPh>
    <phoneticPr fontId="20"/>
  </si>
  <si>
    <t>目視にて巻上機の型式を確認し記入すると自動で判定される。</t>
    <rPh sb="4" eb="7">
      <t>マキアゲキ</t>
    </rPh>
    <rPh sb="8" eb="10">
      <t>ケイシキ</t>
    </rPh>
    <rPh sb="14" eb="16">
      <t>キニュウ</t>
    </rPh>
    <rPh sb="19" eb="21">
      <t>ジドウ</t>
    </rPh>
    <rPh sb="22" eb="24">
      <t>ハンテイ</t>
    </rPh>
    <phoneticPr fontId="20"/>
  </si>
  <si>
    <t>制動面の油の流出状況</t>
    <rPh sb="0" eb="2">
      <t>セイドウ</t>
    </rPh>
    <rPh sb="2" eb="3">
      <t>メン</t>
    </rPh>
    <rPh sb="4" eb="5">
      <t>アブラ</t>
    </rPh>
    <rPh sb="6" eb="8">
      <t>リュウシュツ</t>
    </rPh>
    <rPh sb="8" eb="10">
      <t>ジョウキョウ</t>
    </rPh>
    <phoneticPr fontId="20"/>
  </si>
  <si>
    <t>制動面に油が付着していること。</t>
    <rPh sb="0" eb="2">
      <t>セイドウ</t>
    </rPh>
    <rPh sb="2" eb="3">
      <t>メン</t>
    </rPh>
    <rPh sb="4" eb="5">
      <t>アブラ</t>
    </rPh>
    <rPh sb="6" eb="8">
      <t>フチャク</t>
    </rPh>
    <phoneticPr fontId="20"/>
  </si>
  <si>
    <t>油排出場所の油の流出状況</t>
    <rPh sb="0" eb="1">
      <t>アブラ</t>
    </rPh>
    <rPh sb="1" eb="3">
      <t>ハイシュツ</t>
    </rPh>
    <rPh sb="3" eb="5">
      <t>バショ</t>
    </rPh>
    <rPh sb="6" eb="7">
      <t>アブラ</t>
    </rPh>
    <rPh sb="8" eb="10">
      <t>リュウシュツ</t>
    </rPh>
    <rPh sb="10" eb="12">
      <t>ジョウキョウ</t>
    </rPh>
    <phoneticPr fontId="20"/>
  </si>
  <si>
    <t>ｼｰﾙ部から油が流出していること。</t>
    <rPh sb="3" eb="4">
      <t>ブ</t>
    </rPh>
    <rPh sb="6" eb="7">
      <t>アブラ</t>
    </rPh>
    <rPh sb="8" eb="10">
      <t>リュウシュツ</t>
    </rPh>
    <phoneticPr fontId="20"/>
  </si>
  <si>
    <t>(6)</t>
    <phoneticPr fontId="20"/>
  </si>
  <si>
    <t>ﾊﾟｯﾄﾞの厚さの状況</t>
    <rPh sb="6" eb="7">
      <t>アツ</t>
    </rPh>
    <rPh sb="9" eb="11">
      <t>ジョウキョウ</t>
    </rPh>
    <phoneticPr fontId="20"/>
  </si>
  <si>
    <t>可動制動板とｺｲﾙｹｰｽの隙間を測定する。</t>
    <rPh sb="0" eb="2">
      <t>カドウ</t>
    </rPh>
    <rPh sb="2" eb="4">
      <t>セイドウ</t>
    </rPh>
    <rPh sb="4" eb="5">
      <t>イタ</t>
    </rPh>
    <rPh sb="13" eb="15">
      <t>スキマ</t>
    </rPh>
    <rPh sb="16" eb="18">
      <t>ソクテイ</t>
    </rPh>
    <phoneticPr fontId="20"/>
  </si>
  <si>
    <t>隙間が 0.4mmを超えること。（要重点点検）    　　　　　　　　　　　　　　　　　　　　　</t>
    <rPh sb="0" eb="2">
      <t>スキマ</t>
    </rPh>
    <rPh sb="10" eb="11">
      <t>コ</t>
    </rPh>
    <rPh sb="17" eb="18">
      <t>ヨウ</t>
    </rPh>
    <rPh sb="18" eb="20">
      <t>ジュウテン</t>
    </rPh>
    <rPh sb="20" eb="22">
      <t>テンケン</t>
    </rPh>
    <phoneticPr fontId="20"/>
  </si>
  <si>
    <t>隙間が 0.45mmを超えること。（要是正）</t>
    <rPh sb="0" eb="2">
      <t>スキマ</t>
    </rPh>
    <rPh sb="11" eb="12">
      <t>コ</t>
    </rPh>
    <phoneticPr fontId="20"/>
  </si>
  <si>
    <t>B(2.6T)</t>
    <phoneticPr fontId="20"/>
  </si>
  <si>
    <t>ﾊﾟｯﾄﾞの状況</t>
    <rPh sb="6" eb="8">
      <t>ジョウキョウ</t>
    </rPh>
    <phoneticPr fontId="20"/>
  </si>
  <si>
    <t>ﾊﾟｯﾄﾞに欠損､割れがあること。又は剥離していること｡</t>
    <rPh sb="6" eb="8">
      <t>ケッソン</t>
    </rPh>
    <rPh sb="9" eb="10">
      <t>ワ</t>
    </rPh>
    <rPh sb="17" eb="18">
      <t>マタ</t>
    </rPh>
    <rPh sb="19" eb="21">
      <t>ハクリ</t>
    </rPh>
    <phoneticPr fontId="20"/>
  </si>
  <si>
    <t>ﾌﾞﾚｰｷﾊﾟｯﾄﾞの動作感知装置</t>
    <rPh sb="11" eb="13">
      <t>ドウサ</t>
    </rPh>
    <rPh sb="13" eb="15">
      <t>カンチ</t>
    </rPh>
    <rPh sb="15" eb="17">
      <t>ソウチ</t>
    </rPh>
    <phoneticPr fontId="20"/>
  </si>
  <si>
    <t>ﾌﾞﾚｰｷ開放時及び締結時の動作感知装置の接点信号を確認する。</t>
    <rPh sb="5" eb="7">
      <t>カイホウ</t>
    </rPh>
    <rPh sb="7" eb="8">
      <t>ジ</t>
    </rPh>
    <rPh sb="8" eb="9">
      <t>オヨ</t>
    </rPh>
    <rPh sb="10" eb="12">
      <t>テイケツ</t>
    </rPh>
    <rPh sb="12" eb="13">
      <t>ジ</t>
    </rPh>
    <rPh sb="14" eb="16">
      <t>ドウサ</t>
    </rPh>
    <rPh sb="16" eb="18">
      <t>カンチ</t>
    </rPh>
    <rPh sb="18" eb="20">
      <t>ソウチ</t>
    </rPh>
    <rPh sb="21" eb="23">
      <t>セッテン</t>
    </rPh>
    <rPh sb="23" eb="25">
      <t>シンゴウ</t>
    </rPh>
    <rPh sb="26" eb="28">
      <t>カクニン</t>
    </rPh>
    <phoneticPr fontId="20"/>
  </si>
  <si>
    <t>ﾌﾞﾚｰｷの開閉と接点信号が一致していないこと。</t>
    <rPh sb="6" eb="8">
      <t>カイヘイ</t>
    </rPh>
    <rPh sb="9" eb="11">
      <t>セッテン</t>
    </rPh>
    <rPh sb="11" eb="13">
      <t>シンゴウ</t>
    </rPh>
    <rPh sb="14" eb="16">
      <t>イッチ</t>
    </rPh>
    <phoneticPr fontId="20"/>
  </si>
  <si>
    <t>制動力の状況</t>
    <rPh sb="0" eb="2">
      <t>セイドウ</t>
    </rPh>
    <rPh sb="2" eb="3">
      <t>リョク</t>
    </rPh>
    <rPh sb="4" eb="6">
      <t>ジョウキョウ</t>
    </rPh>
    <phoneticPr fontId="20"/>
  </si>
  <si>
    <t>ﾌﾞﾚｰｷ両側制動を確認する｡（定格速度、無積載上昇）</t>
    <rPh sb="5" eb="7">
      <t>リョウガワ</t>
    </rPh>
    <rPh sb="7" eb="9">
      <t>セイドウ</t>
    </rPh>
    <rPh sb="10" eb="12">
      <t>カクニン</t>
    </rPh>
    <rPh sb="16" eb="18">
      <t>テイカク</t>
    </rPh>
    <rPh sb="18" eb="20">
      <t>ソクド</t>
    </rPh>
    <rPh sb="21" eb="22">
      <t>ム</t>
    </rPh>
    <rPh sb="22" eb="24">
      <t>セキサイ</t>
    </rPh>
    <rPh sb="24" eb="26">
      <t>ジョウショウ</t>
    </rPh>
    <phoneticPr fontId="20"/>
  </si>
  <si>
    <t>停止距離が規定距離を超えていること。</t>
    <rPh sb="0" eb="2">
      <t>テイシ</t>
    </rPh>
    <rPh sb="2" eb="4">
      <t>キョリ</t>
    </rPh>
    <rPh sb="5" eb="7">
      <t>キテイ</t>
    </rPh>
    <rPh sb="7" eb="9">
      <t>キョリ</t>
    </rPh>
    <rPh sb="10" eb="11">
      <t>コ</t>
    </rPh>
    <phoneticPr fontId="20"/>
  </si>
  <si>
    <t>制動距離を記入すると自動で判定される。</t>
    <rPh sb="0" eb="4">
      <t>セイドウキョリ</t>
    </rPh>
    <rPh sb="5" eb="7">
      <t>キニュウ</t>
    </rPh>
    <rPh sb="10" eb="12">
      <t>ジドウ</t>
    </rPh>
    <rPh sb="13" eb="15">
      <t>ハンテイ</t>
    </rPh>
    <phoneticPr fontId="20"/>
  </si>
  <si>
    <t>制動距離:</t>
    <rPh sb="0" eb="2">
      <t>セイドウ</t>
    </rPh>
    <rPh sb="2" eb="4">
      <t>キョリ</t>
    </rPh>
    <phoneticPr fontId="20"/>
  </si>
  <si>
    <t>規定値:</t>
    <rPh sb="0" eb="3">
      <t>キテイチ</t>
    </rPh>
    <phoneticPr fontId="20"/>
  </si>
  <si>
    <t>前　回:</t>
    <rPh sb="0" eb="1">
      <t>マエ</t>
    </rPh>
    <rPh sb="2" eb="3">
      <t>カイ</t>
    </rPh>
    <phoneticPr fontId="20"/>
  </si>
  <si>
    <t>(7)</t>
    <phoneticPr fontId="20"/>
  </si>
  <si>
    <t>かご戸ｽｲｯﾁ</t>
    <rPh sb="2" eb="3">
      <t>ト</t>
    </rPh>
    <phoneticPr fontId="20"/>
  </si>
  <si>
    <t>かご戸を開いた後、徐々に戸を閉め作動の位置を測定する。</t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0"/>
  </si>
  <si>
    <t>全閉位置から25mmを超える位置で動作すること。</t>
    <rPh sb="0" eb="2">
      <t>ゼンペイ</t>
    </rPh>
    <rPh sb="2" eb="4">
      <t>イチ</t>
    </rPh>
    <rPh sb="11" eb="12">
      <t>コ</t>
    </rPh>
    <rPh sb="14" eb="16">
      <t>イチ</t>
    </rPh>
    <rPh sb="17" eb="19">
      <t>ドウサ</t>
    </rPh>
    <phoneticPr fontId="20"/>
  </si>
  <si>
    <t>動作位置</t>
    <rPh sb="0" eb="2">
      <t>ドウサ</t>
    </rPh>
    <rPh sb="2" eb="4">
      <t>イチ</t>
    </rPh>
    <phoneticPr fontId="20"/>
  </si>
  <si>
    <t>(8)</t>
    <phoneticPr fontId="20"/>
  </si>
  <si>
    <t>乗場戸ｽｲｯﾁ</t>
    <rPh sb="0" eb="1">
      <t>ノ</t>
    </rPh>
    <rPh sb="1" eb="2">
      <t>バ</t>
    </rPh>
    <rPh sb="2" eb="3">
      <t>ト</t>
    </rPh>
    <phoneticPr fontId="20"/>
  </si>
  <si>
    <t>乗場戸を開いた後、徐々に戸を閉め作動の位置を測定する。</t>
    <rPh sb="0" eb="2">
      <t>ノリバ</t>
    </rPh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0"/>
  </si>
  <si>
    <t>最も広い寸法を記入すると自動で判定される。</t>
    <rPh sb="0" eb="1">
      <t>モット</t>
    </rPh>
    <rPh sb="2" eb="3">
      <t>ヒロ</t>
    </rPh>
    <rPh sb="4" eb="6">
      <t>スンポウ</t>
    </rPh>
    <rPh sb="7" eb="9">
      <t>キニュウ</t>
    </rPh>
    <rPh sb="12" eb="14">
      <t>ジドウ</t>
    </rPh>
    <rPh sb="15" eb="17">
      <t>ハンテイ</t>
    </rPh>
    <phoneticPr fontId="20"/>
  </si>
  <si>
    <t>上記( 1 )～( 8 )の検査結果で｢要是正｣又は｢要重点点検｣および別記第一号 1－(14)･3－(3)･4－(11)の検査結果で｢要是正｣又は｢要重点点検｣の判定がある場合は､別記第一号 2－(9)｢戸開走行保護装置｣の検査結果を｢要是正｣又は｢要重点点検｣と判定する｡</t>
    <rPh sb="0" eb="2">
      <t>ジョウキ</t>
    </rPh>
    <rPh sb="14" eb="16">
      <t>ケンサ</t>
    </rPh>
    <rPh sb="16" eb="18">
      <t>ケッカ</t>
    </rPh>
    <rPh sb="36" eb="38">
      <t>ベッキ</t>
    </rPh>
    <rPh sb="38" eb="39">
      <t>ダイ</t>
    </rPh>
    <rPh sb="39" eb="41">
      <t>イチゴウ</t>
    </rPh>
    <rPh sb="62" eb="64">
      <t>ケンサ</t>
    </rPh>
    <rPh sb="64" eb="66">
      <t>ケッカ</t>
    </rPh>
    <rPh sb="68" eb="69">
      <t>ヨウ</t>
    </rPh>
    <rPh sb="69" eb="71">
      <t>ゼセイ</t>
    </rPh>
    <rPh sb="72" eb="73">
      <t>マタ</t>
    </rPh>
    <rPh sb="75" eb="76">
      <t>ヨウ</t>
    </rPh>
    <rPh sb="76" eb="78">
      <t>ジュウテン</t>
    </rPh>
    <rPh sb="78" eb="80">
      <t>テンケン</t>
    </rPh>
    <rPh sb="82" eb="84">
      <t>ハンテイ</t>
    </rPh>
    <rPh sb="87" eb="89">
      <t>バアイ</t>
    </rPh>
    <rPh sb="91" eb="93">
      <t>ベッキ</t>
    </rPh>
    <rPh sb="93" eb="94">
      <t>ダイ</t>
    </rPh>
    <rPh sb="94" eb="96">
      <t>イチゴウ</t>
    </rPh>
    <rPh sb="103" eb="104">
      <t>ト</t>
    </rPh>
    <rPh sb="104" eb="105">
      <t>カイ</t>
    </rPh>
    <rPh sb="105" eb="107">
      <t>ソウコウ</t>
    </rPh>
    <rPh sb="107" eb="109">
      <t>ホゴ</t>
    </rPh>
    <rPh sb="109" eb="111">
      <t>ソウチ</t>
    </rPh>
    <rPh sb="113" eb="115">
      <t>ケンサ</t>
    </rPh>
    <rPh sb="115" eb="117">
      <t>ケッカ</t>
    </rPh>
    <rPh sb="119" eb="120">
      <t>ヨウ</t>
    </rPh>
    <rPh sb="120" eb="122">
      <t>ゼセイ</t>
    </rPh>
    <rPh sb="123" eb="124">
      <t>マタ</t>
    </rPh>
    <rPh sb="126" eb="127">
      <t>ヨウ</t>
    </rPh>
    <rPh sb="127" eb="129">
      <t>ジュウテン</t>
    </rPh>
    <rPh sb="129" eb="131">
      <t>テンケン</t>
    </rPh>
    <rPh sb="133" eb="135">
      <t>ハンテイ</t>
    </rPh>
    <phoneticPr fontId="20"/>
  </si>
  <si>
    <t>特記事項</t>
    <rPh sb="0" eb="2">
      <t>トッキ</t>
    </rPh>
    <rPh sb="2" eb="4">
      <t>ジコウ</t>
    </rPh>
    <phoneticPr fontId="20"/>
  </si>
  <si>
    <t>番号</t>
    <rPh sb="0" eb="2">
      <t>バンゴウ</t>
    </rPh>
    <phoneticPr fontId="20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</si>
  <si>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20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</si>
  <si>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20"/>
  </si>
  <si>
    <t>改善（予定）</t>
    <rPh sb="0" eb="2">
      <t>カイゼン</t>
    </rPh>
    <rPh sb="3" eb="5">
      <t>ヨテイ</t>
    </rPh>
    <phoneticPr fontId="20"/>
  </si>
  <si>
    <t>年月</t>
    <rPh sb="0" eb="1">
      <t>ネン</t>
    </rPh>
    <rPh sb="1" eb="2">
      <t>ツキ</t>
    </rPh>
    <phoneticPr fontId="2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</si>
</sst>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3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u/>
      <sz val="9"/>
      <name val="ＭＳ Ｐゴシック"/>
      <family val="3"/>
      <charset val="128"/>
    </font>
    <font>
      <u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7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9"/>
      <name val="Meiryo UI"/>
      <family val="3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6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32" fillId="0" borderId="0"/>
    <xf numFmtId="0" fontId="32" fillId="0" borderId="0"/>
  </cellStyleXfs>
  <cellXfs count="454">
    <xf numFmtId="0" fontId="0" fillId="0" borderId="0" xfId="0">
      <alignment vertical="center"/>
    </xf>
    <xf numFmtId="0" fontId="1" fillId="0" borderId="0" xfId="0" applyFont="1">
      <alignment vertical="center"/>
    </xf>
    <xf numFmtId="0" fontId="21" fillId="0" borderId="0" xfId="0" applyFont="1" applyAlignment="1"/>
    <xf numFmtId="0" fontId="21" fillId="0" borderId="0" xfId="0" applyFont="1">
      <alignment vertical="center"/>
    </xf>
    <xf numFmtId="0" fontId="1" fillId="0" borderId="12" xfId="0" applyFont="1" applyBorder="1">
      <alignment vertical="center"/>
    </xf>
    <xf numFmtId="3" fontId="1" fillId="0" borderId="0" xfId="0" applyNumberFormat="1" applyFont="1">
      <alignment vertical="center"/>
    </xf>
    <xf numFmtId="0" fontId="7" fillId="0" borderId="0" xfId="0" applyFont="1">
      <alignment vertical="center"/>
    </xf>
    <xf numFmtId="0" fontId="21" fillId="0" borderId="21" xfId="0" applyFont="1" applyBorder="1">
      <alignment vertical="center"/>
    </xf>
    <xf numFmtId="0" fontId="1" fillId="0" borderId="21" xfId="0" applyFont="1" applyBorder="1">
      <alignment vertical="center"/>
    </xf>
    <xf numFmtId="0" fontId="0" fillId="0" borderId="21" xfId="0" applyBorder="1">
      <alignment vertical="center"/>
    </xf>
    <xf numFmtId="3" fontId="1" fillId="0" borderId="21" xfId="0" applyNumberFormat="1" applyFont="1" applyBorder="1">
      <alignment vertical="center"/>
    </xf>
    <xf numFmtId="3" fontId="0" fillId="0" borderId="21" xfId="0" applyNumberFormat="1" applyBorder="1">
      <alignment vertical="center"/>
    </xf>
    <xf numFmtId="0" fontId="21" fillId="24" borderId="21" xfId="0" applyFont="1" applyFill="1" applyBorder="1">
      <alignment vertical="center"/>
    </xf>
    <xf numFmtId="0" fontId="33" fillId="0" borderId="21" xfId="0" applyFont="1" applyBorder="1">
      <alignment vertical="center"/>
    </xf>
    <xf numFmtId="0" fontId="33" fillId="0" borderId="61" xfId="0" applyFont="1" applyBorder="1">
      <alignment vertical="center"/>
    </xf>
    <xf numFmtId="49" fontId="33" fillId="0" borderId="61" xfId="0" applyNumberFormat="1" applyFont="1" applyBorder="1">
      <alignment vertical="center"/>
    </xf>
    <xf numFmtId="0" fontId="33" fillId="0" borderId="0" xfId="0" applyFont="1">
      <alignment vertical="center"/>
    </xf>
    <xf numFmtId="0" fontId="21" fillId="25" borderId="21" xfId="0" applyFont="1" applyFill="1" applyBorder="1">
      <alignment vertical="center"/>
    </xf>
    <xf numFmtId="0" fontId="21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0" xfId="0" applyFont="1" applyProtection="1">
      <alignment vertical="center"/>
      <protection hidden="1"/>
    </xf>
    <xf numFmtId="0" fontId="25" fillId="0" borderId="0" xfId="0" applyFont="1" applyProtection="1">
      <alignment vertical="center"/>
      <protection hidden="1"/>
    </xf>
    <xf numFmtId="0" fontId="28" fillId="0" borderId="0" xfId="0" applyFont="1" applyProtection="1">
      <alignment vertical="center"/>
      <protection hidden="1"/>
    </xf>
    <xf numFmtId="0" fontId="0" fillId="0" borderId="0" xfId="0" applyAlignment="1" applyProtection="1">
      <protection hidden="1"/>
    </xf>
    <xf numFmtId="0" fontId="1" fillId="0" borderId="0" xfId="0" applyFont="1" applyAlignment="1" applyProtection="1">
      <protection hidden="1"/>
    </xf>
    <xf numFmtId="0" fontId="21" fillId="0" borderId="0" xfId="0" applyFont="1" applyAlignment="1" applyProtection="1">
      <protection hidden="1"/>
    </xf>
    <xf numFmtId="0" fontId="0" fillId="0" borderId="0" xfId="0" applyProtection="1">
      <alignment vertical="center"/>
      <protection hidden="1"/>
    </xf>
    <xf numFmtId="0" fontId="21" fillId="0" borderId="0" xfId="0" applyFont="1" applyProtection="1">
      <alignment vertical="center"/>
      <protection hidden="1"/>
    </xf>
    <xf numFmtId="0" fontId="7" fillId="0" borderId="0" xfId="0" applyFont="1" applyAlignme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left"/>
      <protection hidden="1"/>
    </xf>
    <xf numFmtId="0" fontId="21" fillId="0" borderId="0" xfId="0" applyFont="1" applyAlignment="1" applyProtection="1">
      <alignment horizontal="right"/>
      <protection hidden="1"/>
    </xf>
    <xf numFmtId="0" fontId="21" fillId="0" borderId="16" xfId="0" applyFont="1" applyBorder="1" applyProtection="1">
      <alignment vertical="center"/>
      <protection hidden="1"/>
    </xf>
    <xf numFmtId="0" fontId="21" fillId="0" borderId="0" xfId="0" applyFont="1" applyAlignment="1" applyProtection="1">
      <alignment horizontal="center"/>
      <protection hidden="1"/>
    </xf>
    <xf numFmtId="0" fontId="21" fillId="0" borderId="0" xfId="0" applyFont="1" applyAlignment="1" applyProtection="1">
      <alignment horizontal="center" vertical="center"/>
      <protection hidden="1"/>
    </xf>
    <xf numFmtId="0" fontId="30" fillId="0" borderId="12" xfId="0" applyFont="1" applyBorder="1" applyAlignment="1" applyProtection="1">
      <alignment vertical="center" shrinkToFit="1"/>
      <protection hidden="1"/>
    </xf>
    <xf numFmtId="0" fontId="30" fillId="0" borderId="0" xfId="0" applyFont="1" applyAlignment="1" applyProtection="1">
      <alignment vertical="center" shrinkToFit="1"/>
      <protection hidden="1"/>
    </xf>
    <xf numFmtId="0" fontId="30" fillId="0" borderId="13" xfId="0" applyFont="1" applyBorder="1" applyAlignment="1" applyProtection="1">
      <alignment vertical="center" shrinkToFit="1"/>
      <protection hidden="1"/>
    </xf>
    <xf numFmtId="0" fontId="21" fillId="0" borderId="12" xfId="0" applyFont="1" applyBorder="1" applyProtection="1">
      <alignment vertical="center"/>
      <protection hidden="1"/>
    </xf>
    <xf numFmtId="0" fontId="21" fillId="0" borderId="13" xfId="0" applyFont="1" applyBorder="1" applyProtection="1">
      <alignment vertical="center"/>
      <protection hidden="1"/>
    </xf>
    <xf numFmtId="0" fontId="1" fillId="0" borderId="12" xfId="0" applyFont="1" applyBorder="1" applyProtection="1">
      <alignment vertical="center"/>
      <protection hidden="1"/>
    </xf>
    <xf numFmtId="0" fontId="1" fillId="0" borderId="13" xfId="0" applyFont="1" applyBorder="1" applyProtection="1">
      <alignment vertical="center"/>
      <protection hidden="1"/>
    </xf>
    <xf numFmtId="0" fontId="1" fillId="0" borderId="19" xfId="0" applyFont="1" applyBorder="1" applyProtection="1">
      <alignment vertical="center"/>
      <protection hidden="1"/>
    </xf>
    <xf numFmtId="0" fontId="21" fillId="0" borderId="18" xfId="0" applyFont="1" applyBorder="1" applyAlignment="1" applyProtection="1">
      <alignment horizontal="center" vertical="center"/>
      <protection hidden="1"/>
    </xf>
    <xf numFmtId="0" fontId="21" fillId="0" borderId="23" xfId="0" applyFont="1" applyBorder="1" applyAlignment="1" applyProtection="1">
      <alignment horizontal="center" vertical="center"/>
      <protection hidden="1"/>
    </xf>
    <xf numFmtId="0" fontId="29" fillId="0" borderId="23" xfId="0" applyFont="1" applyBorder="1" applyAlignment="1" applyProtection="1">
      <alignment horizontal="center" vertical="center"/>
      <protection hidden="1"/>
    </xf>
    <xf numFmtId="0" fontId="21" fillId="0" borderId="18" xfId="0" applyFont="1" applyBorder="1" applyProtection="1">
      <alignment vertical="center"/>
      <protection hidden="1"/>
    </xf>
    <xf numFmtId="0" fontId="1" fillId="0" borderId="18" xfId="0" applyFont="1" applyBorder="1" applyProtection="1">
      <alignment vertical="center"/>
      <protection hidden="1"/>
    </xf>
    <xf numFmtId="0" fontId="1" fillId="0" borderId="20" xfId="0" applyFont="1" applyBorder="1" applyProtection="1">
      <alignment vertical="center"/>
      <protection hidden="1"/>
    </xf>
    <xf numFmtId="0" fontId="23" fillId="0" borderId="0" xfId="0" applyFont="1" applyProtection="1">
      <alignment vertical="center"/>
      <protection hidden="1"/>
    </xf>
    <xf numFmtId="0" fontId="23" fillId="0" borderId="13" xfId="0" applyFont="1" applyBorder="1" applyProtection="1">
      <alignment vertical="center"/>
      <protection hidden="1"/>
    </xf>
    <xf numFmtId="0" fontId="21" fillId="0" borderId="19" xfId="0" applyFont="1" applyBorder="1" applyProtection="1">
      <alignment vertical="center"/>
      <protection hidden="1"/>
    </xf>
    <xf numFmtId="0" fontId="21" fillId="0" borderId="14" xfId="0" applyFont="1" applyBorder="1" applyProtection="1">
      <alignment vertical="center"/>
      <protection hidden="1"/>
    </xf>
    <xf numFmtId="0" fontId="21" fillId="0" borderId="10" xfId="0" applyFont="1" applyBorder="1" applyProtection="1">
      <alignment vertical="center"/>
      <protection hidden="1"/>
    </xf>
    <xf numFmtId="0" fontId="21" fillId="0" borderId="11" xfId="0" applyFont="1" applyBorder="1" applyProtection="1">
      <alignment vertical="center"/>
      <protection hidden="1"/>
    </xf>
    <xf numFmtId="0" fontId="1" fillId="0" borderId="10" xfId="0" applyFont="1" applyBorder="1" applyProtection="1">
      <alignment vertical="center"/>
      <protection hidden="1"/>
    </xf>
    <xf numFmtId="0" fontId="1" fillId="0" borderId="11" xfId="0" applyFont="1" applyBorder="1" applyProtection="1">
      <alignment vertical="center"/>
      <protection hidden="1"/>
    </xf>
    <xf numFmtId="0" fontId="1" fillId="0" borderId="15" xfId="0" applyFont="1" applyBorder="1" applyProtection="1">
      <alignment vertical="center"/>
      <protection hidden="1"/>
    </xf>
    <xf numFmtId="0" fontId="1" fillId="0" borderId="16" xfId="0" applyFont="1" applyBorder="1" applyProtection="1">
      <alignment vertical="center"/>
      <protection hidden="1"/>
    </xf>
    <xf numFmtId="0" fontId="1" fillId="0" borderId="17" xfId="0" applyFont="1" applyBorder="1" applyProtection="1">
      <alignment vertical="center"/>
      <protection hidden="1"/>
    </xf>
    <xf numFmtId="0" fontId="1" fillId="0" borderId="14" xfId="0" applyFont="1" applyBorder="1" applyProtection="1">
      <alignment vertical="center"/>
      <protection hidden="1"/>
    </xf>
    <xf numFmtId="0" fontId="21" fillId="0" borderId="10" xfId="0" applyFont="1" applyBorder="1" applyAlignment="1" applyProtection="1">
      <protection hidden="1"/>
    </xf>
    <xf numFmtId="0" fontId="22" fillId="0" borderId="10" xfId="0" applyFont="1" applyBorder="1" applyAlignment="1" applyProtection="1">
      <protection hidden="1"/>
    </xf>
    <xf numFmtId="0" fontId="21" fillId="0" borderId="12" xfId="0" applyFont="1" applyBorder="1" applyAlignment="1" applyProtection="1">
      <alignment horizontal="left" vertical="center" wrapText="1"/>
      <protection hidden="1"/>
    </xf>
    <xf numFmtId="0" fontId="21" fillId="0" borderId="13" xfId="0" applyFont="1" applyBorder="1" applyAlignment="1" applyProtection="1">
      <alignment horizontal="left" vertical="center" wrapText="1"/>
      <protection hidden="1"/>
    </xf>
    <xf numFmtId="0" fontId="21" fillId="0" borderId="22" xfId="0" applyFont="1" applyBorder="1" applyAlignment="1" applyProtection="1">
      <alignment horizontal="center"/>
      <protection hidden="1"/>
    </xf>
    <xf numFmtId="0" fontId="22" fillId="0" borderId="22" xfId="0" applyFont="1" applyBorder="1" applyAlignment="1" applyProtection="1">
      <alignment horizontal="center"/>
      <protection hidden="1"/>
    </xf>
    <xf numFmtId="0" fontId="21" fillId="0" borderId="14" xfId="0" applyFont="1" applyBorder="1" applyAlignment="1" applyProtection="1">
      <alignment vertical="center" shrinkToFit="1"/>
      <protection hidden="1"/>
    </xf>
    <xf numFmtId="0" fontId="21" fillId="0" borderId="10" xfId="0" applyFont="1" applyBorder="1" applyAlignment="1" applyProtection="1">
      <alignment vertical="center" shrinkToFit="1"/>
      <protection hidden="1"/>
    </xf>
    <xf numFmtId="0" fontId="21" fillId="0" borderId="12" xfId="0" applyFont="1" applyBorder="1" applyAlignment="1" applyProtection="1">
      <alignment vertical="center" shrinkToFit="1"/>
      <protection hidden="1"/>
    </xf>
    <xf numFmtId="0" fontId="21" fillId="0" borderId="0" xfId="0" applyFont="1" applyAlignment="1" applyProtection="1">
      <alignment vertical="center" shrinkToFit="1"/>
      <protection hidden="1"/>
    </xf>
    <xf numFmtId="0" fontId="21" fillId="0" borderId="22" xfId="0" applyFont="1" applyBorder="1" applyProtection="1">
      <alignment vertical="center"/>
      <protection hidden="1"/>
    </xf>
    <xf numFmtId="0" fontId="21" fillId="0" borderId="17" xfId="0" applyFont="1" applyBorder="1" applyProtection="1">
      <alignment vertical="center"/>
      <protection hidden="1"/>
    </xf>
    <xf numFmtId="0" fontId="21" fillId="0" borderId="15" xfId="0" applyFont="1" applyBorder="1" applyProtection="1">
      <alignment vertical="center"/>
      <protection hidden="1"/>
    </xf>
    <xf numFmtId="0" fontId="21" fillId="0" borderId="12" xfId="0" applyFont="1" applyBorder="1" applyAlignment="1" applyProtection="1">
      <alignment horizontal="left" vertical="center"/>
      <protection hidden="1"/>
    </xf>
    <xf numFmtId="0" fontId="21" fillId="0" borderId="0" xfId="0" applyFont="1" applyAlignment="1" applyProtection="1">
      <alignment horizontal="left" vertical="center"/>
      <protection hidden="1"/>
    </xf>
    <xf numFmtId="0" fontId="21" fillId="0" borderId="13" xfId="0" applyFont="1" applyBorder="1" applyAlignment="1" applyProtection="1">
      <alignment horizontal="left" vertical="center"/>
      <protection hidden="1"/>
    </xf>
    <xf numFmtId="0" fontId="21" fillId="0" borderId="12" xfId="0" applyFont="1" applyBorder="1" applyAlignment="1" applyProtection="1">
      <alignment horizontal="center" vertical="center"/>
      <protection hidden="1"/>
    </xf>
    <xf numFmtId="0" fontId="21" fillId="0" borderId="13" xfId="0" applyFont="1" applyBorder="1" applyAlignment="1" applyProtection="1">
      <alignment horizontal="center" vertical="center"/>
      <protection hidden="1"/>
    </xf>
    <xf numFmtId="0" fontId="21" fillId="0" borderId="22" xfId="0" applyFont="1" applyBorder="1" applyAlignment="1" applyProtection="1">
      <alignment horizontal="center" vertical="center"/>
      <protection hidden="1"/>
    </xf>
    <xf numFmtId="0" fontId="21" fillId="0" borderId="14" xfId="0" applyFont="1" applyBorder="1" applyAlignment="1" applyProtection="1">
      <alignment vertical="top"/>
      <protection hidden="1"/>
    </xf>
    <xf numFmtId="0" fontId="21" fillId="0" borderId="10" xfId="0" applyFont="1" applyBorder="1" applyAlignment="1" applyProtection="1">
      <alignment vertical="top"/>
      <protection hidden="1"/>
    </xf>
    <xf numFmtId="0" fontId="21" fillId="0" borderId="11" xfId="0" applyFont="1" applyBorder="1" applyAlignment="1" applyProtection="1">
      <alignment vertical="top"/>
      <protection hidden="1"/>
    </xf>
    <xf numFmtId="0" fontId="21" fillId="0" borderId="12" xfId="0" applyFont="1" applyBorder="1" applyAlignment="1" applyProtection="1">
      <alignment vertical="top"/>
      <protection hidden="1"/>
    </xf>
    <xf numFmtId="0" fontId="22" fillId="0" borderId="0" xfId="0" applyFont="1" applyAlignment="1" applyProtection="1">
      <protection hidden="1"/>
    </xf>
    <xf numFmtId="0" fontId="21" fillId="0" borderId="0" xfId="0" applyFont="1" applyAlignment="1" applyProtection="1">
      <alignment vertical="top"/>
      <protection hidden="1"/>
    </xf>
    <xf numFmtId="0" fontId="21" fillId="0" borderId="13" xfId="0" applyFont="1" applyBorder="1" applyAlignment="1" applyProtection="1">
      <alignment vertical="top"/>
      <protection hidden="1"/>
    </xf>
    <xf numFmtId="0" fontId="21" fillId="0" borderId="19" xfId="0" applyFont="1" applyBorder="1" applyAlignment="1" applyProtection="1">
      <alignment vertical="top"/>
      <protection hidden="1"/>
    </xf>
    <xf numFmtId="0" fontId="21" fillId="0" borderId="18" xfId="0" applyFont="1" applyBorder="1" applyAlignment="1" applyProtection="1">
      <alignment vertical="top"/>
      <protection hidden="1"/>
    </xf>
    <xf numFmtId="0" fontId="21" fillId="0" borderId="20" xfId="0" applyFont="1" applyBorder="1" applyAlignment="1" applyProtection="1">
      <alignment vertical="top"/>
      <protection hidden="1"/>
    </xf>
    <xf numFmtId="0" fontId="7" fillId="0" borderId="10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18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1" fillId="0" borderId="10" xfId="0" applyFont="1" applyBorder="1" applyAlignment="1" applyProtection="1">
      <alignment horizontal="center" vertical="center"/>
      <protection hidden="1"/>
    </xf>
    <xf numFmtId="0" fontId="7" fillId="0" borderId="0" xfId="0" applyFont="1" applyProtection="1">
      <alignment vertical="center"/>
      <protection hidden="1"/>
    </xf>
    <xf numFmtId="0" fontId="24" fillId="0" borderId="0" xfId="0" applyFont="1" applyProtection="1">
      <alignment vertical="center"/>
      <protection hidden="1"/>
    </xf>
    <xf numFmtId="0" fontId="21" fillId="0" borderId="0" xfId="0" applyFont="1" applyAlignment="1" applyProtection="1">
      <alignment vertical="center" wrapText="1"/>
      <protection hidden="1"/>
    </xf>
    <xf numFmtId="0" fontId="21" fillId="0" borderId="24" xfId="0" applyFont="1" applyBorder="1" applyAlignment="1" applyProtection="1">
      <alignment vertical="center" wrapText="1"/>
      <protection hidden="1"/>
    </xf>
    <xf numFmtId="0" fontId="21" fillId="0" borderId="22" xfId="0" applyFont="1" applyBorder="1" applyAlignment="1" applyProtection="1">
      <alignment vertical="center" wrapText="1"/>
      <protection hidden="1"/>
    </xf>
    <xf numFmtId="0" fontId="21" fillId="0" borderId="25" xfId="0" applyFont="1" applyBorder="1" applyAlignment="1" applyProtection="1">
      <alignment vertical="center" wrapText="1"/>
      <protection hidden="1"/>
    </xf>
    <xf numFmtId="0" fontId="21" fillId="0" borderId="12" xfId="0" applyFont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vertical="center" wrapText="1"/>
      <protection hidden="1"/>
    </xf>
    <xf numFmtId="0" fontId="21" fillId="0" borderId="13" xfId="0" applyFont="1" applyBorder="1" applyAlignment="1" applyProtection="1">
      <alignment vertical="center" wrapText="1"/>
      <protection hidden="1"/>
    </xf>
    <xf numFmtId="0" fontId="21" fillId="0" borderId="15" xfId="0" applyFont="1" applyBorder="1" applyAlignment="1" applyProtection="1">
      <alignment vertical="center" wrapText="1"/>
      <protection hidden="1"/>
    </xf>
    <xf numFmtId="0" fontId="21" fillId="0" borderId="16" xfId="0" applyFont="1" applyBorder="1" applyAlignment="1" applyProtection="1">
      <alignment vertical="center" wrapText="1"/>
      <protection hidden="1"/>
    </xf>
    <xf numFmtId="0" fontId="21" fillId="0" borderId="17" xfId="0" applyFont="1" applyBorder="1" applyAlignment="1" applyProtection="1">
      <alignment vertical="center" wrapText="1"/>
      <protection hidden="1"/>
    </xf>
    <xf numFmtId="0" fontId="21" fillId="0" borderId="24" xfId="0" applyFont="1" applyBorder="1" applyAlignment="1" applyProtection="1">
      <alignment vertical="center"/>
      <protection hidden="1"/>
    </xf>
    <xf numFmtId="0" fontId="21" fillId="0" borderId="22" xfId="0" applyFont="1" applyBorder="1" applyAlignment="1" applyProtection="1">
      <alignment vertical="center"/>
      <protection hidden="1"/>
    </xf>
    <xf numFmtId="0" fontId="21" fillId="0" borderId="25" xfId="0" applyFont="1" applyBorder="1" applyAlignment="1" applyProtection="1">
      <alignment vertical="center"/>
      <protection hidden="1"/>
    </xf>
    <xf numFmtId="0" fontId="21" fillId="0" borderId="12" xfId="0" applyFont="1" applyBorder="1" applyAlignment="1" applyProtection="1">
      <alignment vertical="center"/>
      <protection hidden="1"/>
    </xf>
    <xf numFmtId="0" fontId="21" fillId="0" borderId="0" xfId="0" applyFont="1" applyAlignment="1" applyProtection="1">
      <alignment vertical="center"/>
      <protection hidden="1"/>
    </xf>
    <xf numFmtId="0" fontId="21" fillId="0" borderId="13" xfId="0" applyFont="1" applyBorder="1" applyAlignment="1" applyProtection="1">
      <alignment vertical="center"/>
      <protection hidden="1"/>
    </xf>
    <xf numFmtId="0" fontId="21" fillId="0" borderId="0" xfId="0" applyFont="1" applyAlignment="1" applyProtection="1">
      <alignment horizontal="center"/>
      <protection locked="0" hidden="1"/>
    </xf>
    <xf numFmtId="0" fontId="21" fillId="0" borderId="16" xfId="0" applyFont="1" applyBorder="1" applyAlignment="1" applyProtection="1">
      <alignment horizontal="center"/>
      <protection locked="0" hidden="1"/>
    </xf>
    <xf numFmtId="0" fontId="21" fillId="0" borderId="0" xfId="0" applyFont="1" applyAlignment="1" applyProtection="1">
      <alignment horizontal="center" vertical="center"/>
      <protection hidden="1"/>
    </xf>
    <xf numFmtId="38" fontId="0" fillId="0" borderId="24" xfId="33" applyFont="1" applyBorder="1" applyAlignment="1" applyProtection="1">
      <alignment horizontal="center" vertical="center"/>
      <protection hidden="1"/>
    </xf>
    <xf numFmtId="38" fontId="0" fillId="0" borderId="22" xfId="33" applyFont="1" applyBorder="1" applyAlignment="1" applyProtection="1">
      <alignment horizontal="center" vertical="center"/>
      <protection hidden="1"/>
    </xf>
    <xf numFmtId="38" fontId="0" fillId="0" borderId="36" xfId="33" applyFont="1" applyBorder="1" applyAlignment="1" applyProtection="1">
      <alignment horizontal="center" vertical="center"/>
      <protection hidden="1"/>
    </xf>
    <xf numFmtId="38" fontId="0" fillId="0" borderId="12" xfId="33" applyFont="1" applyBorder="1" applyAlignment="1" applyProtection="1">
      <alignment horizontal="center" vertical="center"/>
      <protection hidden="1"/>
    </xf>
    <xf numFmtId="38" fontId="0" fillId="0" borderId="0" xfId="33" applyFont="1" applyBorder="1" applyAlignment="1" applyProtection="1">
      <alignment horizontal="center" vertical="center"/>
      <protection hidden="1"/>
    </xf>
    <xf numFmtId="38" fontId="0" fillId="0" borderId="27" xfId="33" applyFont="1" applyBorder="1" applyAlignment="1" applyProtection="1">
      <alignment horizontal="center" vertical="center"/>
      <protection hidden="1"/>
    </xf>
    <xf numFmtId="38" fontId="0" fillId="0" borderId="15" xfId="33" applyFont="1" applyBorder="1" applyAlignment="1" applyProtection="1">
      <alignment horizontal="center" vertical="center"/>
      <protection hidden="1"/>
    </xf>
    <xf numFmtId="38" fontId="0" fillId="0" borderId="16" xfId="33" applyFont="1" applyBorder="1" applyAlignment="1" applyProtection="1">
      <alignment horizontal="center" vertical="center"/>
      <protection hidden="1"/>
    </xf>
    <xf numFmtId="38" fontId="0" fillId="0" borderId="28" xfId="33" applyFont="1" applyBorder="1" applyAlignment="1" applyProtection="1">
      <alignment horizontal="center" vertical="center"/>
      <protection hidden="1"/>
    </xf>
    <xf numFmtId="0" fontId="21" fillId="0" borderId="24" xfId="0" applyFont="1" applyBorder="1" applyAlignment="1" applyProtection="1">
      <alignment horizontal="left" vertical="center" wrapText="1"/>
      <protection hidden="1"/>
    </xf>
    <xf numFmtId="0" fontId="21" fillId="0" borderId="22" xfId="0" applyFont="1" applyBorder="1" applyAlignment="1" applyProtection="1">
      <alignment horizontal="left" vertical="center" wrapText="1"/>
      <protection hidden="1"/>
    </xf>
    <xf numFmtId="0" fontId="21" fillId="0" borderId="25" xfId="0" applyFont="1" applyBorder="1" applyAlignment="1" applyProtection="1">
      <alignment horizontal="left" vertical="center" wrapText="1"/>
      <protection hidden="1"/>
    </xf>
    <xf numFmtId="0" fontId="21" fillId="0" borderId="12" xfId="0" applyFont="1" applyBorder="1" applyAlignment="1" applyProtection="1">
      <alignment horizontal="left"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21" fillId="0" borderId="13" xfId="0" applyFont="1" applyBorder="1" applyAlignment="1" applyProtection="1">
      <alignment horizontal="left" vertical="center" wrapText="1"/>
      <protection hidden="1"/>
    </xf>
    <xf numFmtId="0" fontId="21" fillId="0" borderId="15" xfId="0" applyFont="1" applyBorder="1" applyAlignment="1" applyProtection="1">
      <alignment horizontal="left" vertical="center" wrapText="1"/>
      <protection hidden="1"/>
    </xf>
    <xf numFmtId="0" fontId="21" fillId="0" borderId="16" xfId="0" applyFont="1" applyBorder="1" applyAlignment="1" applyProtection="1">
      <alignment horizontal="left" vertical="center" wrapText="1"/>
      <protection hidden="1"/>
    </xf>
    <xf numFmtId="0" fontId="21" fillId="0" borderId="17" xfId="0" applyFont="1" applyBorder="1" applyAlignment="1" applyProtection="1">
      <alignment horizontal="left" vertical="center" wrapText="1"/>
      <protection hidden="1"/>
    </xf>
    <xf numFmtId="0" fontId="0" fillId="0" borderId="35" xfId="0" applyBorder="1" applyAlignment="1" applyProtection="1">
      <alignment horizontal="center" vertical="center"/>
      <protection locked="0" hidden="1"/>
    </xf>
    <xf numFmtId="0" fontId="0" fillId="0" borderId="22" xfId="0" applyBorder="1" applyAlignment="1" applyProtection="1">
      <alignment horizontal="center" vertical="center"/>
      <protection locked="0" hidden="1"/>
    </xf>
    <xf numFmtId="0" fontId="0" fillId="0" borderId="25" xfId="0" applyBorder="1" applyAlignment="1" applyProtection="1">
      <alignment horizontal="center" vertical="center"/>
      <protection locked="0" hidden="1"/>
    </xf>
    <xf numFmtId="0" fontId="0" fillId="0" borderId="49" xfId="0" applyBorder="1" applyAlignment="1" applyProtection="1">
      <alignment horizontal="center" vertical="center"/>
      <protection locked="0" hidden="1"/>
    </xf>
    <xf numFmtId="0" fontId="0" fillId="0" borderId="18" xfId="0" applyBorder="1" applyAlignment="1" applyProtection="1">
      <alignment horizontal="center" vertical="center"/>
      <protection locked="0" hidden="1"/>
    </xf>
    <xf numFmtId="0" fontId="0" fillId="0" borderId="20" xfId="0" applyBorder="1" applyAlignment="1" applyProtection="1">
      <alignment horizontal="center" vertical="center"/>
      <protection locked="0" hidden="1"/>
    </xf>
    <xf numFmtId="0" fontId="29" fillId="0" borderId="0" xfId="0" applyFont="1" applyAlignment="1" applyProtection="1">
      <alignment horizontal="center" vertical="center" wrapText="1"/>
      <protection hidden="1"/>
    </xf>
    <xf numFmtId="0" fontId="29" fillId="0" borderId="16" xfId="0" applyFont="1" applyBorder="1" applyAlignment="1" applyProtection="1">
      <alignment horizontal="center" vertical="center" wrapText="1"/>
      <protection hidden="1"/>
    </xf>
    <xf numFmtId="0" fontId="21" fillId="0" borderId="15" xfId="0" applyFont="1" applyBorder="1" applyAlignment="1" applyProtection="1">
      <alignment vertical="center"/>
      <protection hidden="1"/>
    </xf>
    <xf numFmtId="0" fontId="21" fillId="0" borderId="16" xfId="0" applyFont="1" applyBorder="1" applyAlignment="1" applyProtection="1">
      <alignment vertical="center"/>
      <protection hidden="1"/>
    </xf>
    <xf numFmtId="0" fontId="21" fillId="0" borderId="17" xfId="0" applyFont="1" applyBorder="1" applyAlignment="1" applyProtection="1">
      <alignment vertical="center"/>
      <protection hidden="1"/>
    </xf>
    <xf numFmtId="0" fontId="21" fillId="0" borderId="19" xfId="0" applyFont="1" applyBorder="1" applyAlignment="1" applyProtection="1">
      <alignment vertical="center"/>
      <protection hidden="1"/>
    </xf>
    <xf numFmtId="0" fontId="21" fillId="0" borderId="18" xfId="0" applyFont="1" applyBorder="1" applyAlignment="1" applyProtection="1">
      <alignment vertical="center"/>
      <protection hidden="1"/>
    </xf>
    <xf numFmtId="0" fontId="21" fillId="0" borderId="20" xfId="0" applyFont="1" applyBorder="1" applyAlignment="1" applyProtection="1">
      <alignment vertical="center"/>
      <protection hidden="1"/>
    </xf>
    <xf numFmtId="0" fontId="21" fillId="0" borderId="19" xfId="0" applyFont="1" applyBorder="1" applyAlignment="1" applyProtection="1">
      <alignment vertical="center" wrapText="1"/>
      <protection hidden="1"/>
    </xf>
    <xf numFmtId="0" fontId="21" fillId="0" borderId="18" xfId="0" applyFont="1" applyBorder="1" applyAlignment="1" applyProtection="1">
      <alignment vertical="center" wrapText="1"/>
      <protection hidden="1"/>
    </xf>
    <xf numFmtId="0" fontId="21" fillId="0" borderId="20" xfId="0" applyFont="1" applyBorder="1" applyAlignment="1" applyProtection="1">
      <alignment vertical="center" wrapText="1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21" fillId="0" borderId="24" xfId="0" applyFont="1" applyBorder="1" applyAlignment="1" applyProtection="1">
      <alignment horizontal="left" vertical="center"/>
      <protection hidden="1"/>
    </xf>
    <xf numFmtId="0" fontId="21" fillId="0" borderId="22" xfId="0" applyFont="1" applyBorder="1" applyAlignment="1" applyProtection="1">
      <alignment horizontal="left" vertical="center"/>
      <protection hidden="1"/>
    </xf>
    <xf numFmtId="0" fontId="21" fillId="0" borderId="25" xfId="0" applyFont="1" applyBorder="1" applyAlignment="1" applyProtection="1">
      <alignment horizontal="left" vertical="center"/>
      <protection hidden="1"/>
    </xf>
    <xf numFmtId="0" fontId="21" fillId="0" borderId="12" xfId="0" applyFont="1" applyBorder="1" applyAlignment="1" applyProtection="1">
      <alignment horizontal="left" vertical="center"/>
      <protection hidden="1"/>
    </xf>
    <xf numFmtId="0" fontId="21" fillId="0" borderId="0" xfId="0" applyFont="1" applyAlignment="1" applyProtection="1">
      <alignment horizontal="left" vertical="center"/>
      <protection hidden="1"/>
    </xf>
    <xf numFmtId="0" fontId="21" fillId="0" borderId="13" xfId="0" applyFont="1" applyBorder="1" applyAlignment="1" applyProtection="1">
      <alignment horizontal="left" vertical="center"/>
      <protection hidden="1"/>
    </xf>
    <xf numFmtId="0" fontId="21" fillId="0" borderId="24" xfId="0" applyFont="1" applyBorder="1" applyAlignment="1" applyProtection="1">
      <alignment horizontal="center" vertical="center"/>
      <protection hidden="1"/>
    </xf>
    <xf numFmtId="0" fontId="21" fillId="0" borderId="22" xfId="0" applyFont="1" applyBorder="1" applyAlignment="1" applyProtection="1">
      <alignment horizontal="center" vertical="center"/>
      <protection hidden="1"/>
    </xf>
    <xf numFmtId="0" fontId="21" fillId="0" borderId="25" xfId="0" applyFont="1" applyBorder="1" applyAlignment="1" applyProtection="1">
      <alignment horizontal="center" vertical="center"/>
      <protection hidden="1"/>
    </xf>
    <xf numFmtId="0" fontId="21" fillId="0" borderId="12" xfId="0" applyFont="1" applyBorder="1" applyAlignment="1" applyProtection="1">
      <alignment horizontal="center" vertical="center"/>
      <protection hidden="1"/>
    </xf>
    <xf numFmtId="0" fontId="21" fillId="0" borderId="13" xfId="0" applyFont="1" applyBorder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center" vertical="center"/>
      <protection locked="0" hidden="1"/>
    </xf>
    <xf numFmtId="0" fontId="21" fillId="0" borderId="16" xfId="0" applyFont="1" applyBorder="1" applyAlignment="1" applyProtection="1">
      <alignment horizontal="center" vertical="center"/>
      <protection locked="0" hidden="1"/>
    </xf>
    <xf numFmtId="0" fontId="22" fillId="0" borderId="0" xfId="0" applyFont="1" applyAlignment="1" applyProtection="1">
      <alignment horizont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5" xfId="0" applyFont="1" applyBorder="1" applyAlignment="1" applyProtection="1">
      <alignment horizontal="center" vertical="center"/>
      <protection hidden="1"/>
    </xf>
    <xf numFmtId="0" fontId="1" fillId="0" borderId="37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38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0" fillId="0" borderId="53" xfId="0" applyBorder="1" applyAlignment="1" applyProtection="1">
      <alignment horizontal="center" vertical="center"/>
      <protection locked="0" hidden="1"/>
    </xf>
    <xf numFmtId="0" fontId="0" fillId="0" borderId="54" xfId="0" applyBorder="1" applyAlignment="1" applyProtection="1">
      <alignment horizontal="center" vertical="center"/>
      <protection locked="0" hidden="1"/>
    </xf>
    <xf numFmtId="0" fontId="0" fillId="0" borderId="55" xfId="0" applyBorder="1" applyAlignment="1" applyProtection="1">
      <alignment horizontal="center" vertical="center"/>
      <protection locked="0" hidden="1"/>
    </xf>
    <xf numFmtId="0" fontId="0" fillId="0" borderId="40" xfId="0" applyBorder="1" applyAlignment="1" applyProtection="1">
      <alignment horizontal="center" vertical="center"/>
      <protection locked="0" hidden="1"/>
    </xf>
    <xf numFmtId="0" fontId="0" fillId="0" borderId="56" xfId="0" applyBorder="1" applyAlignment="1" applyProtection="1">
      <alignment horizontal="center" vertical="center"/>
      <protection locked="0" hidden="1"/>
    </xf>
    <xf numFmtId="0" fontId="0" fillId="0" borderId="57" xfId="0" applyBorder="1" applyAlignment="1" applyProtection="1">
      <alignment horizontal="center" vertical="center"/>
      <protection locked="0" hidden="1"/>
    </xf>
    <xf numFmtId="0" fontId="21" fillId="0" borderId="48" xfId="0" applyFont="1" applyBorder="1" applyAlignment="1" applyProtection="1">
      <alignment horizontal="center" vertical="center"/>
      <protection hidden="1"/>
    </xf>
    <xf numFmtId="0" fontId="21" fillId="0" borderId="10" xfId="0" applyFont="1" applyBorder="1" applyAlignment="1" applyProtection="1">
      <alignment horizontal="center" vertical="center"/>
      <protection hidden="1"/>
    </xf>
    <xf numFmtId="0" fontId="21" fillId="0" borderId="26" xfId="0" applyFont="1" applyBorder="1" applyAlignment="1" applyProtection="1">
      <alignment horizontal="center" vertical="center"/>
      <protection hidden="1"/>
    </xf>
    <xf numFmtId="0" fontId="21" fillId="0" borderId="37" xfId="0" applyFont="1" applyBorder="1" applyAlignment="1" applyProtection="1">
      <alignment horizontal="center" vertical="center"/>
      <protection hidden="1"/>
    </xf>
    <xf numFmtId="0" fontId="21" fillId="0" borderId="27" xfId="0" applyFont="1" applyBorder="1" applyAlignment="1" applyProtection="1">
      <alignment horizontal="center" vertical="center"/>
      <protection hidden="1"/>
    </xf>
    <xf numFmtId="0" fontId="21" fillId="0" borderId="49" xfId="0" applyFont="1" applyBorder="1" applyAlignment="1" applyProtection="1">
      <alignment horizontal="center" vertical="center"/>
      <protection hidden="1"/>
    </xf>
    <xf numFmtId="0" fontId="21" fillId="0" borderId="18" xfId="0" applyFont="1" applyBorder="1" applyAlignment="1" applyProtection="1">
      <alignment horizontal="center" vertical="center"/>
      <protection hidden="1"/>
    </xf>
    <xf numFmtId="0" fontId="21" fillId="0" borderId="41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1" fillId="0" borderId="27" xfId="0" applyFont="1" applyBorder="1" applyAlignment="1" applyProtection="1">
      <alignment horizontal="center" vertical="center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0" fillId="0" borderId="35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0" fillId="0" borderId="38" xfId="0" applyBorder="1" applyAlignment="1" applyProtection="1">
      <alignment horizontal="center" vertical="center"/>
      <protection hidden="1"/>
    </xf>
    <xf numFmtId="0" fontId="0" fillId="0" borderId="28" xfId="0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/>
      <protection locked="0" hidden="1"/>
    </xf>
    <xf numFmtId="0" fontId="0" fillId="0" borderId="49" xfId="0" applyBorder="1" applyAlignment="1" applyProtection="1">
      <alignment horizontal="center" vertical="center"/>
      <protection hidden="1"/>
    </xf>
    <xf numFmtId="0" fontId="0" fillId="0" borderId="18" xfId="0" applyBorder="1" applyAlignment="1" applyProtection="1">
      <alignment horizontal="center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8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locked="0" hidden="1"/>
    </xf>
    <xf numFmtId="0" fontId="21" fillId="0" borderId="12" xfId="0" applyFont="1" applyBorder="1" applyAlignment="1" applyProtection="1">
      <alignment horizontal="right"/>
      <protection hidden="1"/>
    </xf>
    <xf numFmtId="0" fontId="21" fillId="0" borderId="0" xfId="0" applyFont="1" applyBorder="1" applyAlignment="1" applyProtection="1">
      <alignment horizontal="right"/>
      <protection hidden="1"/>
    </xf>
    <xf numFmtId="0" fontId="0" fillId="0" borderId="14" xfId="0" applyBorder="1" applyAlignment="1" applyProtection="1">
      <alignment horizontal="center" vertical="center"/>
      <protection locked="0" hidden="1"/>
    </xf>
    <xf numFmtId="0" fontId="0" fillId="0" borderId="26" xfId="0" applyBorder="1" applyAlignment="1" applyProtection="1">
      <alignment horizontal="center" vertical="center"/>
      <protection locked="0" hidden="1"/>
    </xf>
    <xf numFmtId="0" fontId="0" fillId="0" borderId="12" xfId="0" applyBorder="1" applyAlignment="1" applyProtection="1">
      <alignment horizontal="center" vertical="center"/>
      <protection locked="0" hidden="1"/>
    </xf>
    <xf numFmtId="0" fontId="0" fillId="0" borderId="27" xfId="0" applyBorder="1" applyAlignment="1" applyProtection="1">
      <alignment horizontal="center" vertical="center"/>
      <protection locked="0" hidden="1"/>
    </xf>
    <xf numFmtId="0" fontId="0" fillId="0" borderId="19" xfId="0" applyBorder="1" applyAlignment="1" applyProtection="1">
      <alignment horizontal="center" vertical="center"/>
      <protection locked="0" hidden="1"/>
    </xf>
    <xf numFmtId="0" fontId="0" fillId="0" borderId="41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locked="0" hidden="1"/>
    </xf>
    <xf numFmtId="0" fontId="0" fillId="0" borderId="36" xfId="0" applyBorder="1" applyAlignment="1" applyProtection="1">
      <alignment horizontal="center" vertical="center"/>
      <protection locked="0" hidden="1"/>
    </xf>
    <xf numFmtId="0" fontId="21" fillId="0" borderId="19" xfId="0" applyFont="1" applyBorder="1" applyAlignment="1" applyProtection="1">
      <alignment horizontal="center" vertical="center"/>
      <protection hidden="1"/>
    </xf>
    <xf numFmtId="0" fontId="21" fillId="0" borderId="20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vertical="center"/>
      <protection hidden="1"/>
    </xf>
    <xf numFmtId="0" fontId="1" fillId="0" borderId="30" xfId="0" applyFont="1" applyBorder="1" applyAlignment="1" applyProtection="1">
      <alignment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/>
      <protection locked="0" hidden="1"/>
    </xf>
    <xf numFmtId="0" fontId="1" fillId="0" borderId="16" xfId="0" applyFont="1" applyBorder="1" applyAlignment="1" applyProtection="1">
      <alignment horizontal="center"/>
      <protection locked="0" hidden="1"/>
    </xf>
    <xf numFmtId="0" fontId="1" fillId="0" borderId="14" xfId="0" applyFont="1" applyBorder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left"/>
      <protection hidden="1"/>
    </xf>
    <xf numFmtId="0" fontId="21" fillId="0" borderId="0" xfId="0" applyFont="1" applyAlignment="1" applyProtection="1">
      <protection hidden="1"/>
    </xf>
    <xf numFmtId="0" fontId="0" fillId="0" borderId="42" xfId="0" applyBorder="1" applyAlignment="1" applyProtection="1">
      <alignment horizontal="center" vertical="center"/>
      <protection locked="0" hidden="1"/>
    </xf>
    <xf numFmtId="0" fontId="0" fillId="0" borderId="60" xfId="0" applyBorder="1" applyAlignment="1" applyProtection="1">
      <alignment horizontal="center" vertical="center"/>
      <protection locked="0" hidden="1"/>
    </xf>
    <xf numFmtId="0" fontId="0" fillId="0" borderId="43" xfId="0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 vertical="center"/>
      <protection locked="0"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20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0" fillId="0" borderId="38" xfId="0" applyBorder="1" applyAlignment="1" applyProtection="1">
      <alignment horizontal="center" vertical="center"/>
      <protection locked="0" hidden="1"/>
    </xf>
    <xf numFmtId="0" fontId="0" fillId="0" borderId="16" xfId="0" applyBorder="1" applyAlignment="1" applyProtection="1">
      <alignment horizontal="center" vertical="center"/>
      <protection locked="0" hidden="1"/>
    </xf>
    <xf numFmtId="0" fontId="0" fillId="0" borderId="17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1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left" vertical="center"/>
      <protection hidden="1"/>
    </xf>
    <xf numFmtId="0" fontId="1" fillId="0" borderId="22" xfId="0" applyFont="1" applyBorder="1" applyAlignment="1" applyProtection="1">
      <alignment horizontal="left" vertical="center"/>
      <protection hidden="1"/>
    </xf>
    <xf numFmtId="0" fontId="1" fillId="0" borderId="25" xfId="0" applyFont="1" applyBorder="1" applyAlignment="1" applyProtection="1">
      <alignment horizontal="left" vertical="center"/>
      <protection hidden="1"/>
    </xf>
    <xf numFmtId="0" fontId="1" fillId="0" borderId="12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1" fillId="0" borderId="13" xfId="0" applyFont="1" applyBorder="1" applyAlignment="1" applyProtection="1">
      <alignment horizontal="left" vertical="center"/>
      <protection hidden="1"/>
    </xf>
    <xf numFmtId="0" fontId="1" fillId="0" borderId="15" xfId="0" applyFont="1" applyBorder="1" applyAlignment="1" applyProtection="1">
      <alignment horizontal="left" vertical="center"/>
      <protection hidden="1"/>
    </xf>
    <xf numFmtId="0" fontId="1" fillId="0" borderId="16" xfId="0" applyFont="1" applyBorder="1" applyAlignment="1" applyProtection="1">
      <alignment horizontal="left" vertical="center"/>
      <protection hidden="1"/>
    </xf>
    <xf numFmtId="0" fontId="1" fillId="0" borderId="17" xfId="0" applyFont="1" applyBorder="1" applyAlignment="1" applyProtection="1">
      <alignment horizontal="left" vertical="center"/>
      <protection hidden="1"/>
    </xf>
    <xf numFmtId="0" fontId="22" fillId="0" borderId="33" xfId="0" applyFont="1" applyBorder="1" applyAlignment="1" applyProtection="1">
      <alignment horizontal="center" vertical="center"/>
      <protection hidden="1"/>
    </xf>
    <xf numFmtId="0" fontId="1" fillId="0" borderId="33" xfId="0" applyFont="1" applyBorder="1" applyAlignment="1" applyProtection="1">
      <alignment vertical="center"/>
      <protection hidden="1"/>
    </xf>
    <xf numFmtId="0" fontId="1" fillId="0" borderId="34" xfId="0" applyFont="1" applyBorder="1" applyAlignment="1" applyProtection="1">
      <alignment vertical="center"/>
      <protection hidden="1"/>
    </xf>
    <xf numFmtId="0" fontId="1" fillId="0" borderId="58" xfId="0" applyFont="1" applyBorder="1" applyAlignment="1" applyProtection="1">
      <alignment vertical="center"/>
      <protection hidden="1"/>
    </xf>
    <xf numFmtId="0" fontId="0" fillId="0" borderId="48" xfId="0" applyBorder="1" applyAlignment="1" applyProtection="1">
      <alignment horizontal="center" vertical="center"/>
      <protection locked="0" hidden="1"/>
    </xf>
    <xf numFmtId="0" fontId="0" fillId="0" borderId="15" xfId="0" applyBorder="1" applyAlignment="1" applyProtection="1">
      <alignment horizontal="center" vertical="center"/>
      <protection locked="0" hidden="1"/>
    </xf>
    <xf numFmtId="0" fontId="0" fillId="0" borderId="28" xfId="0" applyBorder="1" applyAlignment="1" applyProtection="1">
      <alignment horizontal="center" vertical="center"/>
      <protection locked="0" hidden="1"/>
    </xf>
    <xf numFmtId="0" fontId="22" fillId="0" borderId="32" xfId="0" applyFont="1" applyBorder="1" applyAlignment="1" applyProtection="1">
      <alignment horizontal="center" vertical="center"/>
      <protection hidden="1"/>
    </xf>
    <xf numFmtId="0" fontId="1" fillId="0" borderId="32" xfId="0" applyFont="1" applyBorder="1" applyAlignment="1" applyProtection="1">
      <alignment vertical="center"/>
      <protection hidden="1"/>
    </xf>
    <xf numFmtId="0" fontId="21" fillId="0" borderId="14" xfId="0" applyFont="1" applyBorder="1" applyAlignment="1" applyProtection="1">
      <alignment vertical="center"/>
      <protection hidden="1"/>
    </xf>
    <xf numFmtId="0" fontId="21" fillId="0" borderId="10" xfId="0" applyFont="1" applyBorder="1" applyAlignment="1" applyProtection="1">
      <alignment vertical="center"/>
      <protection hidden="1"/>
    </xf>
    <xf numFmtId="0" fontId="21" fillId="0" borderId="11" xfId="0" applyFont="1" applyBorder="1" applyAlignment="1" applyProtection="1">
      <alignment vertical="center"/>
      <protection hidden="1"/>
    </xf>
    <xf numFmtId="0" fontId="21" fillId="0" borderId="16" xfId="0" applyFont="1" applyBorder="1" applyAlignment="1" applyProtection="1">
      <alignment horizontal="center" vertical="center"/>
      <protection hidden="1"/>
    </xf>
    <xf numFmtId="0" fontId="22" fillId="0" borderId="35" xfId="0" applyFont="1" applyBorder="1" applyAlignment="1" applyProtection="1">
      <alignment horizontal="center" vertical="center" wrapText="1"/>
      <protection hidden="1"/>
    </xf>
    <xf numFmtId="0" fontId="22" fillId="0" borderId="22" xfId="0" applyFont="1" applyBorder="1" applyAlignment="1" applyProtection="1">
      <alignment horizontal="center" vertical="center" wrapText="1"/>
      <protection hidden="1"/>
    </xf>
    <xf numFmtId="0" fontId="22" fillId="0" borderId="36" xfId="0" applyFont="1" applyBorder="1" applyAlignment="1" applyProtection="1">
      <alignment horizontal="center" vertical="center" wrapText="1"/>
      <protection hidden="1"/>
    </xf>
    <xf numFmtId="0" fontId="22" fillId="0" borderId="37" xfId="0" applyFont="1" applyBorder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22" fillId="0" borderId="27" xfId="0" applyFont="1" applyBorder="1" applyAlignment="1" applyProtection="1">
      <alignment horizontal="center" vertical="center" wrapText="1"/>
      <protection hidden="1"/>
    </xf>
    <xf numFmtId="0" fontId="22" fillId="0" borderId="38" xfId="0" applyFont="1" applyBorder="1" applyAlignment="1" applyProtection="1">
      <alignment horizontal="center" vertical="center" wrapText="1"/>
      <protection hidden="1"/>
    </xf>
    <xf numFmtId="0" fontId="22" fillId="0" borderId="16" xfId="0" applyFont="1" applyBorder="1" applyAlignment="1" applyProtection="1">
      <alignment horizontal="center" vertical="center" wrapText="1"/>
      <protection hidden="1"/>
    </xf>
    <xf numFmtId="0" fontId="22" fillId="0" borderId="28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/>
      <protection hidden="1"/>
    </xf>
    <xf numFmtId="0" fontId="21" fillId="0" borderId="16" xfId="0" applyFont="1" applyBorder="1" applyAlignment="1" applyProtection="1">
      <alignment horizontal="center"/>
      <protection hidden="1"/>
    </xf>
    <xf numFmtId="0" fontId="0" fillId="0" borderId="47" xfId="0" applyBorder="1" applyAlignment="1" applyProtection="1">
      <alignment horizontal="center" vertical="center"/>
      <protection hidden="1"/>
    </xf>
    <xf numFmtId="0" fontId="0" fillId="0" borderId="59" xfId="0" applyBorder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0" fontId="0" fillId="0" borderId="43" xfId="0" applyBorder="1" applyAlignment="1" applyProtection="1">
      <alignment horizontal="center" vertical="center"/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16" xfId="0" applyFont="1" applyBorder="1" applyAlignment="1" applyProtection="1">
      <alignment horizontal="center"/>
      <protection hidden="1"/>
    </xf>
    <xf numFmtId="0" fontId="21" fillId="0" borderId="29" xfId="0" applyFont="1" applyBorder="1" applyAlignment="1" applyProtection="1">
      <alignment vertical="center"/>
      <protection hidden="1"/>
    </xf>
    <xf numFmtId="0" fontId="21" fillId="0" borderId="14" xfId="0" applyFont="1" applyBorder="1" applyAlignment="1" applyProtection="1">
      <alignment vertical="center" wrapText="1"/>
      <protection hidden="1"/>
    </xf>
    <xf numFmtId="0" fontId="21" fillId="0" borderId="10" xfId="0" applyFont="1" applyBorder="1" applyAlignment="1" applyProtection="1">
      <alignment vertical="center" wrapText="1"/>
      <protection hidden="1"/>
    </xf>
    <xf numFmtId="0" fontId="21" fillId="0" borderId="11" xfId="0" applyFont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21" fillId="0" borderId="16" xfId="0" applyFont="1" applyBorder="1" applyAlignment="1" applyProtection="1">
      <alignment horizontal="center" vertical="center" wrapText="1"/>
      <protection hidden="1"/>
    </xf>
    <xf numFmtId="0" fontId="21" fillId="0" borderId="13" xfId="0" applyFont="1" applyBorder="1" applyAlignment="1" applyProtection="1">
      <alignment horizontal="center" vertical="center" wrapText="1"/>
      <protection hidden="1"/>
    </xf>
    <xf numFmtId="0" fontId="21" fillId="0" borderId="17" xfId="0" applyFont="1" applyBorder="1" applyAlignment="1" applyProtection="1">
      <alignment horizontal="center" vertical="center" wrapText="1"/>
      <protection hidden="1"/>
    </xf>
    <xf numFmtId="0" fontId="21" fillId="0" borderId="12" xfId="0" applyFont="1" applyBorder="1" applyAlignment="1" applyProtection="1">
      <alignment horizontal="left" vertical="center" wrapText="1" shrinkToFit="1"/>
      <protection hidden="1"/>
    </xf>
    <xf numFmtId="0" fontId="21" fillId="0" borderId="0" xfId="0" applyFont="1" applyAlignment="1" applyProtection="1">
      <alignment horizontal="left" vertical="center" wrapText="1" shrinkToFit="1"/>
      <protection hidden="1"/>
    </xf>
    <xf numFmtId="0" fontId="21" fillId="0" borderId="13" xfId="0" applyFont="1" applyBorder="1" applyAlignment="1" applyProtection="1">
      <alignment horizontal="left" vertical="center" wrapText="1" shrinkToFit="1"/>
      <protection hidden="1"/>
    </xf>
    <xf numFmtId="0" fontId="29" fillId="0" borderId="16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protection hidden="1"/>
    </xf>
    <xf numFmtId="0" fontId="7" fillId="0" borderId="16" xfId="0" applyFont="1" applyBorder="1" applyAlignment="1" applyProtection="1">
      <protection hidden="1"/>
    </xf>
    <xf numFmtId="0" fontId="7" fillId="0" borderId="22" xfId="0" applyFont="1" applyBorder="1" applyAlignment="1" applyProtection="1">
      <protection hidden="1"/>
    </xf>
    <xf numFmtId="0" fontId="7" fillId="0" borderId="22" xfId="0" applyFont="1" applyBorder="1" applyAlignment="1" applyProtection="1">
      <alignment horizontal="left"/>
      <protection hidden="1"/>
    </xf>
    <xf numFmtId="0" fontId="7" fillId="0" borderId="16" xfId="0" applyFont="1" applyBorder="1" applyAlignment="1" applyProtection="1">
      <alignment horizontal="left"/>
      <protection hidden="1"/>
    </xf>
    <xf numFmtId="0" fontId="0" fillId="0" borderId="0" xfId="0" applyAlignment="1" applyProtection="1">
      <protection hidden="1"/>
    </xf>
    <xf numFmtId="0" fontId="21" fillId="0" borderId="12" xfId="0" applyFont="1" applyBorder="1" applyAlignment="1" applyProtection="1">
      <alignment horizontal="center" vertical="center" wrapText="1"/>
      <protection hidden="1"/>
    </xf>
    <xf numFmtId="0" fontId="21" fillId="0" borderId="15" xfId="0" applyFont="1" applyBorder="1" applyAlignment="1" applyProtection="1">
      <alignment horizontal="center" vertical="center" wrapText="1"/>
      <protection hidden="1"/>
    </xf>
    <xf numFmtId="0" fontId="21" fillId="0" borderId="14" xfId="0" applyFont="1" applyBorder="1" applyAlignment="1" applyProtection="1">
      <alignment horizontal="center" vertical="center"/>
      <protection hidden="1"/>
    </xf>
    <xf numFmtId="0" fontId="21" fillId="0" borderId="11" xfId="0" applyFont="1" applyBorder="1" applyAlignment="1" applyProtection="1">
      <alignment horizontal="center" vertical="center"/>
      <protection hidden="1"/>
    </xf>
    <xf numFmtId="0" fontId="21" fillId="0" borderId="15" xfId="0" applyFont="1" applyBorder="1" applyAlignment="1" applyProtection="1">
      <alignment horizontal="center" vertical="center"/>
      <protection hidden="1"/>
    </xf>
    <xf numFmtId="0" fontId="21" fillId="0" borderId="17" xfId="0" applyFont="1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left" vertical="center" wrapText="1"/>
      <protection hidden="1"/>
    </xf>
    <xf numFmtId="0" fontId="1" fillId="0" borderId="22" xfId="0" applyFont="1" applyBorder="1" applyAlignment="1" applyProtection="1">
      <alignment horizontal="left" vertical="center" wrapText="1"/>
      <protection hidden="1"/>
    </xf>
    <xf numFmtId="0" fontId="1" fillId="0" borderId="25" xfId="0" applyFont="1" applyBorder="1" applyAlignment="1" applyProtection="1">
      <alignment horizontal="left" vertical="center" wrapText="1"/>
      <protection hidden="1"/>
    </xf>
    <xf numFmtId="0" fontId="1" fillId="0" borderId="12" xfId="0" applyFont="1" applyBorder="1" applyAlignment="1" applyProtection="1">
      <alignment horizontal="left" vertical="center" wrapText="1"/>
      <protection hidden="1"/>
    </xf>
    <xf numFmtId="0" fontId="1" fillId="0" borderId="0" xfId="0" applyFont="1" applyAlignment="1" applyProtection="1">
      <alignment horizontal="left" vertical="center" wrapText="1"/>
      <protection hidden="1"/>
    </xf>
    <xf numFmtId="0" fontId="1" fillId="0" borderId="13" xfId="0" applyFont="1" applyBorder="1" applyAlignment="1" applyProtection="1">
      <alignment horizontal="left" vertical="center" wrapText="1"/>
      <protection hidden="1"/>
    </xf>
    <xf numFmtId="0" fontId="1" fillId="0" borderId="15" xfId="0" applyFont="1" applyBorder="1" applyAlignment="1" applyProtection="1">
      <alignment horizontal="left" vertical="center" wrapText="1"/>
      <protection hidden="1"/>
    </xf>
    <xf numFmtId="0" fontId="1" fillId="0" borderId="16" xfId="0" applyFont="1" applyBorder="1" applyAlignment="1" applyProtection="1">
      <alignment horizontal="left" vertical="center" wrapText="1"/>
      <protection hidden="1"/>
    </xf>
    <xf numFmtId="0" fontId="1" fillId="0" borderId="17" xfId="0" applyFont="1" applyBorder="1" applyAlignment="1" applyProtection="1">
      <alignment horizontal="left" vertical="center" wrapText="1"/>
      <protection hidden="1"/>
    </xf>
    <xf numFmtId="0" fontId="1" fillId="0" borderId="48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21" fillId="0" borderId="47" xfId="0" applyFont="1" applyBorder="1" applyAlignment="1" applyProtection="1">
      <alignment vertical="center" wrapText="1"/>
      <protection hidden="1"/>
    </xf>
    <xf numFmtId="0" fontId="21" fillId="0" borderId="47" xfId="0" applyFont="1" applyBorder="1" applyAlignment="1" applyProtection="1">
      <alignment vertical="center"/>
      <protection hidden="1"/>
    </xf>
    <xf numFmtId="0" fontId="21" fillId="0" borderId="30" xfId="0" applyFont="1" applyBorder="1" applyAlignment="1" applyProtection="1">
      <alignment vertical="center"/>
      <protection hidden="1"/>
    </xf>
    <xf numFmtId="0" fontId="0" fillId="0" borderId="39" xfId="0" applyBorder="1" applyAlignment="1" applyProtection="1">
      <alignment horizontal="center" vertical="center"/>
      <protection locked="0" hidden="1"/>
    </xf>
    <xf numFmtId="0" fontId="0" fillId="0" borderId="29" xfId="0" applyBorder="1" applyAlignment="1" applyProtection="1">
      <alignment horizontal="center" vertical="center"/>
      <protection locked="0" hidden="1"/>
    </xf>
    <xf numFmtId="0" fontId="0" fillId="0" borderId="30" xfId="0" applyBorder="1" applyAlignment="1" applyProtection="1">
      <alignment horizontal="center" vertical="center"/>
      <protection locked="0" hidden="1"/>
    </xf>
    <xf numFmtId="0" fontId="1" fillId="0" borderId="18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0" fillId="0" borderId="44" xfId="0" applyBorder="1" applyAlignment="1" applyProtection="1">
      <alignment horizontal="center" vertical="center"/>
      <protection locked="0" hidden="1"/>
    </xf>
    <xf numFmtId="0" fontId="0" fillId="0" borderId="54" xfId="0" applyBorder="1" applyAlignment="1" applyProtection="1">
      <alignment horizontal="center" vertical="center"/>
      <protection hidden="1"/>
    </xf>
    <xf numFmtId="0" fontId="0" fillId="0" borderId="40" xfId="0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locked="0" hidden="1"/>
    </xf>
    <xf numFmtId="0" fontId="1" fillId="0" borderId="16" xfId="0" applyFont="1" applyBorder="1" applyAlignment="1" applyProtection="1">
      <alignment horizontal="center" vertical="center"/>
      <protection locked="0" hidden="1"/>
    </xf>
    <xf numFmtId="0" fontId="21" fillId="0" borderId="14" xfId="0" applyFont="1" applyBorder="1" applyAlignment="1" applyProtection="1">
      <alignment horizontal="left" vertical="center" wrapText="1"/>
      <protection hidden="1"/>
    </xf>
    <xf numFmtId="0" fontId="21" fillId="0" borderId="10" xfId="0" applyFont="1" applyBorder="1" applyAlignment="1" applyProtection="1">
      <alignment horizontal="left" vertical="center" wrapText="1"/>
      <protection hidden="1"/>
    </xf>
    <xf numFmtId="0" fontId="21" fillId="0" borderId="11" xfId="0" applyFont="1" applyBorder="1" applyAlignment="1" applyProtection="1">
      <alignment horizontal="left" vertical="center" wrapText="1"/>
      <protection hidden="1"/>
    </xf>
    <xf numFmtId="0" fontId="28" fillId="0" borderId="0" xfId="0" applyFont="1" applyAlignment="1" applyProtection="1">
      <alignment horizontal="center" vertical="center"/>
      <protection hidden="1"/>
    </xf>
    <xf numFmtId="49" fontId="21" fillId="0" borderId="24" xfId="0" applyNumberFormat="1" applyFont="1" applyBorder="1" applyAlignment="1" applyProtection="1">
      <alignment horizontal="center" vertical="center"/>
      <protection hidden="1"/>
    </xf>
    <xf numFmtId="49" fontId="21" fillId="0" borderId="25" xfId="0" applyNumberFormat="1" applyFont="1" applyBorder="1" applyAlignment="1" applyProtection="1">
      <alignment horizontal="center" vertical="center"/>
      <protection hidden="1"/>
    </xf>
    <xf numFmtId="49" fontId="21" fillId="0" borderId="12" xfId="0" applyNumberFormat="1" applyFont="1" applyBorder="1" applyAlignment="1" applyProtection="1">
      <alignment horizontal="center" vertical="center"/>
      <protection hidden="1"/>
    </xf>
    <xf numFmtId="49" fontId="21" fillId="0" borderId="13" xfId="0" applyNumberFormat="1" applyFont="1" applyBorder="1" applyAlignment="1" applyProtection="1">
      <alignment horizontal="center" vertical="center"/>
      <protection hidden="1"/>
    </xf>
    <xf numFmtId="49" fontId="21" fillId="0" borderId="15" xfId="0" applyNumberFormat="1" applyFont="1" applyBorder="1" applyAlignment="1" applyProtection="1">
      <alignment horizontal="center" vertical="center"/>
      <protection hidden="1"/>
    </xf>
    <xf numFmtId="49" fontId="21" fillId="0" borderId="17" xfId="0" applyNumberFormat="1" applyFont="1" applyBorder="1" applyAlignment="1" applyProtection="1">
      <alignment horizontal="center" vertical="center"/>
      <protection hidden="1"/>
    </xf>
    <xf numFmtId="0" fontId="1" fillId="0" borderId="47" xfId="0" applyFont="1" applyBorder="1" applyAlignment="1" applyProtection="1">
      <alignment vertical="center"/>
      <protection hidden="1"/>
    </xf>
    <xf numFmtId="0" fontId="1" fillId="0" borderId="16" xfId="0" applyFont="1" applyBorder="1" applyAlignment="1" applyProtection="1">
      <alignment vertical="center"/>
      <protection hidden="1"/>
    </xf>
    <xf numFmtId="0" fontId="21" fillId="0" borderId="29" xfId="0" applyFont="1" applyBorder="1" applyAlignment="1" applyProtection="1">
      <alignment vertical="center" wrapText="1"/>
      <protection hidden="1"/>
    </xf>
    <xf numFmtId="0" fontId="1" fillId="0" borderId="12" xfId="0" applyFont="1" applyBorder="1" applyAlignment="1" applyProtection="1">
      <alignment vertical="center"/>
      <protection hidden="1"/>
    </xf>
    <xf numFmtId="49" fontId="1" fillId="0" borderId="25" xfId="0" applyNumberFormat="1" applyFont="1" applyBorder="1" applyAlignment="1" applyProtection="1">
      <alignment horizontal="center" vertical="center"/>
      <protection hidden="1"/>
    </xf>
    <xf numFmtId="49" fontId="1" fillId="0" borderId="13" xfId="0" applyNumberFormat="1" applyFont="1" applyBorder="1" applyAlignment="1" applyProtection="1">
      <alignment horizontal="center" vertical="center"/>
      <protection hidden="1"/>
    </xf>
    <xf numFmtId="49" fontId="1" fillId="0" borderId="12" xfId="0" applyNumberFormat="1" applyFont="1" applyBorder="1" applyAlignment="1" applyProtection="1">
      <alignment horizontal="center" vertical="center"/>
      <protection hidden="1"/>
    </xf>
    <xf numFmtId="0" fontId="21" fillId="0" borderId="15" xfId="0" applyFont="1" applyBorder="1" applyAlignment="1" applyProtection="1">
      <alignment horizontal="left" vertical="center"/>
      <protection hidden="1"/>
    </xf>
    <xf numFmtId="0" fontId="21" fillId="0" borderId="16" xfId="0" applyFont="1" applyBorder="1" applyAlignment="1" applyProtection="1">
      <alignment horizontal="left" vertical="center"/>
      <protection hidden="1"/>
    </xf>
    <xf numFmtId="0" fontId="21" fillId="0" borderId="17" xfId="0" applyFont="1" applyBorder="1" applyAlignment="1" applyProtection="1">
      <alignment horizontal="left" vertical="center"/>
      <protection hidden="1"/>
    </xf>
    <xf numFmtId="0" fontId="1" fillId="0" borderId="22" xfId="0" applyFont="1" applyBorder="1" applyAlignment="1" applyProtection="1">
      <alignment vertical="center"/>
      <protection hidden="1"/>
    </xf>
    <xf numFmtId="0" fontId="1" fillId="0" borderId="25" xfId="0" applyFont="1" applyBorder="1" applyAlignment="1" applyProtection="1">
      <alignment vertic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1" fillId="0" borderId="13" xfId="0" applyFont="1" applyBorder="1" applyAlignment="1" applyProtection="1">
      <alignment vertical="center"/>
      <protection hidden="1"/>
    </xf>
    <xf numFmtId="0" fontId="1" fillId="0" borderId="15" xfId="0" applyFont="1" applyBorder="1" applyAlignment="1" applyProtection="1">
      <alignment vertical="center"/>
      <protection hidden="1"/>
    </xf>
    <xf numFmtId="0" fontId="1" fillId="0" borderId="17" xfId="0" applyFont="1" applyBorder="1" applyAlignment="1" applyProtection="1">
      <alignment vertical="center"/>
      <protection hidden="1"/>
    </xf>
    <xf numFmtId="0" fontId="7" fillId="0" borderId="29" xfId="0" applyFont="1" applyBorder="1" applyAlignment="1" applyProtection="1">
      <alignment horizontal="center" vertical="center"/>
      <protection hidden="1"/>
    </xf>
    <xf numFmtId="0" fontId="1" fillId="0" borderId="31" xfId="0" applyFont="1" applyBorder="1" applyAlignment="1" applyProtection="1">
      <alignment vertical="center"/>
      <protection hidden="1"/>
    </xf>
    <xf numFmtId="0" fontId="21" fillId="0" borderId="19" xfId="0" applyFont="1" applyBorder="1" applyAlignment="1" applyProtection="1">
      <alignment horizontal="left" vertical="center" wrapText="1"/>
      <protection hidden="1"/>
    </xf>
    <xf numFmtId="0" fontId="21" fillId="0" borderId="18" xfId="0" applyFont="1" applyBorder="1" applyAlignment="1" applyProtection="1">
      <alignment horizontal="left" vertical="center" wrapText="1"/>
      <protection hidden="1"/>
    </xf>
    <xf numFmtId="0" fontId="21" fillId="0" borderId="20" xfId="0" applyFont="1" applyBorder="1" applyAlignment="1" applyProtection="1">
      <alignment horizontal="left" vertical="center" wrapText="1"/>
      <protection hidden="1"/>
    </xf>
    <xf numFmtId="0" fontId="1" fillId="0" borderId="22" xfId="0" applyFont="1" applyBorder="1" applyAlignment="1" applyProtection="1">
      <alignment horizontal="left"/>
      <protection locked="0" hidden="1"/>
    </xf>
    <xf numFmtId="0" fontId="1" fillId="0" borderId="16" xfId="0" applyFont="1" applyBorder="1" applyAlignment="1" applyProtection="1">
      <alignment horizontal="left"/>
      <protection locked="0" hidden="1"/>
    </xf>
    <xf numFmtId="0" fontId="21" fillId="0" borderId="22" xfId="0" applyFont="1" applyBorder="1" applyAlignment="1" applyProtection="1">
      <alignment horizontal="center" vertical="center"/>
      <protection locked="0" hidden="1"/>
    </xf>
    <xf numFmtId="0" fontId="21" fillId="0" borderId="22" xfId="0" applyFont="1" applyBorder="1" applyAlignment="1" applyProtection="1">
      <alignment horizontal="right" vertical="center"/>
      <protection hidden="1"/>
    </xf>
    <xf numFmtId="0" fontId="21" fillId="0" borderId="16" xfId="0" applyFont="1" applyBorder="1" applyAlignment="1" applyProtection="1">
      <alignment horizontal="right" vertical="center"/>
      <protection hidden="1"/>
    </xf>
    <xf numFmtId="0" fontId="28" fillId="0" borderId="0" xfId="0" applyFont="1" applyAlignment="1" applyProtection="1">
      <alignment horizontal="center"/>
      <protection hidden="1"/>
    </xf>
    <xf numFmtId="0" fontId="28" fillId="0" borderId="16" xfId="0" applyFont="1" applyBorder="1" applyAlignment="1" applyProtection="1">
      <alignment horizontal="center"/>
      <protection hidden="1"/>
    </xf>
    <xf numFmtId="0" fontId="21" fillId="0" borderId="19" xfId="0" applyFont="1" applyBorder="1" applyAlignment="1" applyProtection="1">
      <alignment horizontal="left" vertical="center"/>
      <protection hidden="1"/>
    </xf>
    <xf numFmtId="0" fontId="21" fillId="0" borderId="18" xfId="0" applyFont="1" applyBorder="1" applyAlignment="1" applyProtection="1">
      <alignment horizontal="left" vertical="center"/>
      <protection hidden="1"/>
    </xf>
    <xf numFmtId="0" fontId="21" fillId="0" borderId="20" xfId="0" applyFont="1" applyBorder="1" applyAlignment="1" applyProtection="1">
      <alignment horizontal="left" vertical="center"/>
      <protection hidden="1"/>
    </xf>
    <xf numFmtId="0" fontId="21" fillId="0" borderId="13" xfId="0" applyFont="1" applyBorder="1" applyAlignment="1" applyProtection="1">
      <alignment horizontal="center"/>
      <protection hidden="1"/>
    </xf>
    <xf numFmtId="0" fontId="21" fillId="0" borderId="30" xfId="0" applyFont="1" applyBorder="1" applyAlignment="1" applyProtection="1">
      <alignment vertical="center" wrapText="1"/>
      <protection hidden="1"/>
    </xf>
    <xf numFmtId="176" fontId="25" fillId="0" borderId="0" xfId="0" applyNumberFormat="1" applyFont="1" applyAlignment="1" applyProtection="1">
      <alignment horizontal="center"/>
      <protection locked="0" hidden="1"/>
    </xf>
    <xf numFmtId="0" fontId="25" fillId="0" borderId="0" xfId="0" applyFont="1" applyAlignment="1" applyProtection="1">
      <alignment horizontal="center"/>
      <protection locked="0" hidden="1"/>
    </xf>
    <xf numFmtId="0" fontId="25" fillId="0" borderId="16" xfId="0" applyFont="1" applyBorder="1" applyAlignment="1" applyProtection="1">
      <alignment horizontal="center"/>
      <protection locked="0" hidden="1"/>
    </xf>
    <xf numFmtId="0" fontId="21" fillId="0" borderId="50" xfId="0" applyFont="1" applyBorder="1" applyAlignment="1" applyProtection="1">
      <alignment vertical="center" wrapText="1"/>
      <protection hidden="1"/>
    </xf>
    <xf numFmtId="0" fontId="1" fillId="0" borderId="51" xfId="0" applyFont="1" applyBorder="1" applyAlignment="1" applyProtection="1">
      <alignment vertical="center"/>
      <protection hidden="1"/>
    </xf>
    <xf numFmtId="0" fontId="1" fillId="0" borderId="52" xfId="0" applyFont="1" applyBorder="1" applyAlignment="1" applyProtection="1">
      <alignment vertical="center"/>
      <protection hidden="1"/>
    </xf>
    <xf numFmtId="0" fontId="1" fillId="0" borderId="14" xfId="0" applyFont="1" applyBorder="1" applyAlignment="1" applyProtection="1">
      <alignment vertical="center"/>
      <protection hidden="1"/>
    </xf>
    <xf numFmtId="0" fontId="1" fillId="0" borderId="10" xfId="0" applyFont="1" applyBorder="1" applyAlignment="1" applyProtection="1">
      <alignment vertical="center"/>
      <protection hidden="1"/>
    </xf>
    <xf numFmtId="0" fontId="1" fillId="0" borderId="11" xfId="0" applyFont="1" applyBorder="1" applyAlignment="1" applyProtection="1">
      <alignment vertical="center"/>
      <protection hidden="1"/>
    </xf>
    <xf numFmtId="0" fontId="21" fillId="0" borderId="50" xfId="0" applyFont="1" applyBorder="1" applyAlignment="1" applyProtection="1">
      <alignment vertical="center"/>
      <protection hidden="1"/>
    </xf>
    <xf numFmtId="0" fontId="21" fillId="0" borderId="51" xfId="0" applyFont="1" applyBorder="1" applyAlignment="1" applyProtection="1">
      <alignment vertical="center"/>
      <protection hidden="1"/>
    </xf>
    <xf numFmtId="0" fontId="21" fillId="0" borderId="52" xfId="0" applyFont="1" applyBorder="1" applyAlignment="1" applyProtection="1">
      <alignment vertical="center"/>
      <protection hidden="1"/>
    </xf>
    <xf numFmtId="0" fontId="21" fillId="0" borderId="12" xfId="0" applyFont="1" applyBorder="1" applyAlignment="1" applyProtection="1">
      <alignment horizontal="center" vertical="center" shrinkToFit="1"/>
      <protection hidden="1"/>
    </xf>
    <xf numFmtId="0" fontId="21" fillId="0" borderId="0" xfId="0" applyFont="1" applyAlignment="1" applyProtection="1">
      <alignment horizontal="center" vertical="center" shrinkToFit="1"/>
      <protection hidden="1"/>
    </xf>
    <xf numFmtId="0" fontId="21" fillId="0" borderId="0" xfId="0" applyFont="1" applyAlignment="1" applyProtection="1">
      <alignment horizontal="right"/>
      <protection hidden="1"/>
    </xf>
    <xf numFmtId="0" fontId="21" fillId="0" borderId="0" xfId="0" applyFont="1" applyAlignment="1" applyProtection="1">
      <alignment horizontal="right" vertical="center"/>
      <protection hidden="1"/>
    </xf>
    <xf numFmtId="0" fontId="21" fillId="0" borderId="17" xfId="0" applyFont="1" applyBorder="1" applyAlignment="1" applyProtection="1">
      <alignment horizontal="right" vertical="center"/>
      <protection hidden="1"/>
    </xf>
    <xf numFmtId="0" fontId="21" fillId="0" borderId="21" xfId="0" applyFont="1" applyBorder="1" applyAlignment="1" applyProtection="1">
      <alignment horizontal="center" vertical="center"/>
      <protection locked="0" hidden="1"/>
    </xf>
    <xf numFmtId="0" fontId="21" fillId="0" borderId="21" xfId="0" applyFont="1" applyBorder="1" applyAlignment="1" applyProtection="1">
      <alignment horizontal="center" vertical="center"/>
      <protection hidden="1"/>
    </xf>
    <xf numFmtId="0" fontId="21" fillId="0" borderId="24" xfId="0" applyFont="1" applyBorder="1" applyAlignment="1" applyProtection="1">
      <alignment horizontal="center" vertical="center" wrapText="1"/>
      <protection hidden="1"/>
    </xf>
    <xf numFmtId="0" fontId="21" fillId="0" borderId="22" xfId="0" applyFont="1" applyBorder="1" applyAlignment="1" applyProtection="1">
      <alignment horizontal="center" vertical="center" wrapText="1"/>
      <protection hidden="1"/>
    </xf>
    <xf numFmtId="0" fontId="21" fillId="0" borderId="25" xfId="0" applyFont="1" applyBorder="1" applyAlignment="1" applyProtection="1">
      <alignment horizontal="center" vertical="center" wrapText="1"/>
      <protection hidden="1"/>
    </xf>
    <xf numFmtId="0" fontId="21" fillId="0" borderId="21" xfId="0" applyFont="1" applyBorder="1" applyAlignment="1" applyProtection="1">
      <alignment horizontal="center" vertical="center" shrinkToFit="1"/>
      <protection locked="0" hidden="1"/>
    </xf>
    <xf numFmtId="176" fontId="21" fillId="0" borderId="0" xfId="0" applyNumberFormat="1" applyFont="1" applyBorder="1" applyAlignment="1" applyProtection="1">
      <alignment horizontal="center"/>
      <protection locked="0" hidden="1"/>
    </xf>
    <xf numFmtId="176" fontId="21" fillId="0" borderId="16" xfId="0" applyNumberFormat="1" applyFont="1" applyBorder="1" applyAlignment="1" applyProtection="1">
      <alignment horizontal="center"/>
      <protection locked="0" hidden="1"/>
    </xf>
    <xf numFmtId="38" fontId="0" fillId="0" borderId="14" xfId="33" applyFont="1" applyBorder="1" applyAlignment="1" applyProtection="1">
      <alignment horizontal="center" vertical="center"/>
      <protection hidden="1"/>
    </xf>
    <xf numFmtId="38" fontId="0" fillId="0" borderId="10" xfId="33" applyFont="1" applyBorder="1" applyAlignment="1" applyProtection="1">
      <alignment horizontal="center" vertical="center"/>
      <protection hidden="1"/>
    </xf>
    <xf numFmtId="38" fontId="0" fillId="0" borderId="26" xfId="33" applyFont="1" applyBorder="1" applyAlignment="1" applyProtection="1">
      <alignment horizontal="center" vertical="center"/>
      <protection hidden="1"/>
    </xf>
    <xf numFmtId="176" fontId="21" fillId="0" borderId="0" xfId="0" applyNumberFormat="1" applyFont="1" applyBorder="1" applyAlignment="1" applyProtection="1">
      <alignment horizontal="left"/>
      <protection hidden="1"/>
    </xf>
    <xf numFmtId="0" fontId="21" fillId="0" borderId="0" xfId="0" applyFont="1" applyBorder="1" applyAlignment="1" applyProtection="1">
      <alignment horizontal="left"/>
      <protection hidden="1"/>
    </xf>
    <xf numFmtId="0" fontId="1" fillId="0" borderId="49" xfId="0" applyFont="1" applyBorder="1" applyAlignment="1" applyProtection="1">
      <alignment horizontal="center" vertical="center"/>
      <protection hidden="1"/>
    </xf>
    <xf numFmtId="176" fontId="21" fillId="0" borderId="0" xfId="0" applyNumberFormat="1" applyFont="1" applyAlignment="1" applyProtection="1">
      <alignment horizontal="center"/>
      <protection hidden="1"/>
    </xf>
    <xf numFmtId="176" fontId="21" fillId="0" borderId="16" xfId="0" applyNumberFormat="1" applyFont="1" applyBorder="1" applyAlignment="1" applyProtection="1">
      <alignment horizontal="center"/>
      <protection hidden="1"/>
    </xf>
    <xf numFmtId="0" fontId="7" fillId="0" borderId="21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vertical="center"/>
      <protection hidden="1"/>
    </xf>
    <xf numFmtId="0" fontId="21" fillId="0" borderId="14" xfId="0" applyFont="1" applyBorder="1" applyAlignment="1" applyProtection="1">
      <alignment horizontal="left" vertical="center"/>
      <protection hidden="1"/>
    </xf>
    <xf numFmtId="0" fontId="21" fillId="0" borderId="10" xfId="0" applyFont="1" applyBorder="1" applyAlignment="1" applyProtection="1">
      <alignment horizontal="left" vertical="center"/>
      <protection hidden="1"/>
    </xf>
    <xf numFmtId="0" fontId="21" fillId="0" borderId="11" xfId="0" applyFont="1" applyBorder="1" applyAlignment="1" applyProtection="1">
      <alignment horizontal="left" vertical="center"/>
      <protection hidden="1"/>
    </xf>
    <xf numFmtId="0" fontId="21" fillId="0" borderId="31" xfId="0" applyFont="1" applyBorder="1" applyAlignment="1" applyProtection="1">
      <alignment horizontal="center" vertical="center"/>
      <protection hidden="1"/>
    </xf>
    <xf numFmtId="0" fontId="21" fillId="0" borderId="46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1" fillId="0" borderId="14" xfId="0" applyFont="1" applyBorder="1" applyAlignment="1" applyProtection="1">
      <alignment horizontal="center" vertical="top"/>
      <protection hidden="1"/>
    </xf>
    <xf numFmtId="0" fontId="21" fillId="0" borderId="10" xfId="0" applyFont="1" applyBorder="1" applyAlignment="1" applyProtection="1">
      <alignment horizontal="center" vertical="top"/>
      <protection hidden="1"/>
    </xf>
    <xf numFmtId="0" fontId="21" fillId="0" borderId="11" xfId="0" applyFont="1" applyBorder="1" applyAlignment="1" applyProtection="1">
      <alignment horizontal="center" vertical="top"/>
      <protection hidden="1"/>
    </xf>
    <xf numFmtId="0" fontId="21" fillId="0" borderId="12" xfId="0" applyFont="1" applyBorder="1" applyAlignment="1" applyProtection="1">
      <alignment horizontal="center" vertical="top"/>
      <protection hidden="1"/>
    </xf>
    <xf numFmtId="0" fontId="21" fillId="0" borderId="0" xfId="0" applyFont="1" applyAlignment="1" applyProtection="1">
      <alignment horizontal="center" vertical="top"/>
      <protection hidden="1"/>
    </xf>
    <xf numFmtId="0" fontId="21" fillId="0" borderId="13" xfId="0" applyFont="1" applyBorder="1" applyAlignment="1" applyProtection="1">
      <alignment horizontal="center" vertical="top"/>
      <protection hidden="1"/>
    </xf>
    <xf numFmtId="0" fontId="21" fillId="0" borderId="19" xfId="0" applyFont="1" applyBorder="1" applyAlignment="1" applyProtection="1">
      <alignment horizontal="center" vertical="top"/>
      <protection hidden="1"/>
    </xf>
    <xf numFmtId="0" fontId="21" fillId="0" borderId="18" xfId="0" applyFont="1" applyBorder="1" applyAlignment="1" applyProtection="1">
      <alignment horizontal="center" vertical="top"/>
      <protection hidden="1"/>
    </xf>
    <xf numFmtId="0" fontId="21" fillId="0" borderId="20" xfId="0" applyFont="1" applyBorder="1" applyAlignment="1" applyProtection="1">
      <alignment horizontal="center" vertical="top"/>
      <protection hidden="1"/>
    </xf>
    <xf numFmtId="0" fontId="33" fillId="0" borderId="21" xfId="0" applyFont="1" applyBorder="1" applyAlignment="1">
      <alignment horizontal="center" vertical="center"/>
    </xf>
    <xf numFmtId="3" fontId="33" fillId="0" borderId="21" xfId="0" applyNumberFormat="1" applyFont="1" applyBorder="1" applyAlignment="1">
      <alignment horizontal="center" vertical="center"/>
    </xf>
    <xf numFmtId="0" fontId="28" fillId="0" borderId="0" xfId="0" applyFont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 vertical="center"/>
      <protection hidden="1"/>
    </xf>
    <xf numFmtId="0" fontId="0" fillId="0" borderId="16" xfId="0" applyBorder="1" applyAlignment="1" applyProtection="1">
      <alignment horizontal="right" vertical="center"/>
      <protection hidden="1"/>
    </xf>
    <xf numFmtId="0" fontId="21" fillId="0" borderId="22" xfId="0" applyFont="1" applyBorder="1" applyAlignment="1" applyProtection="1">
      <alignment horizontal="center"/>
      <protection locked="0" hidden="1"/>
    </xf>
    <xf numFmtId="0" fontId="0" fillId="0" borderId="0" xfId="0" applyAlignment="1" applyProtection="1">
      <alignment horizontal="right"/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16" xfId="0" applyFont="1" applyBorder="1" applyAlignment="1" applyProtection="1">
      <alignment horizontal="right"/>
      <protection hidden="1"/>
    </xf>
    <xf numFmtId="0" fontId="21" fillId="0" borderId="22" xfId="0" applyFont="1" applyBorder="1" applyAlignment="1" applyProtection="1">
      <alignment horizontal="right"/>
      <protection hidden="1"/>
    </xf>
    <xf numFmtId="0" fontId="21" fillId="0" borderId="16" xfId="0" applyFont="1" applyBorder="1" applyAlignment="1" applyProtection="1">
      <alignment horizontal="right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left" wrapText="1"/>
      <protection locked="0" hidden="1"/>
    </xf>
    <xf numFmtId="0" fontId="1" fillId="0" borderId="16" xfId="0" applyFont="1" applyBorder="1" applyAlignment="1" applyProtection="1">
      <alignment horizontal="left" wrapText="1"/>
      <protection locked="0" hidden="1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Normal 2" xfId="44" xr:uid="{943331AB-9BFF-473A-A94E-08EB314CF543}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 2" xfId="43" xr:uid="{A7DAC309-5D81-4E09-8B9B-0FD94E8FDA98}"/>
    <cellStyle name="良い" xfId="42" builtinId="26" customBuiltin="1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O1005"/>
  <sheetViews>
    <sheetView tabSelected="1" zoomScale="98" zoomScaleNormal="98" workbookViewId="0">
      <selection activeCell="R8" sqref="R8:AN11"/>
    </sheetView>
  </sheetViews>
  <sheetFormatPr defaultColWidth="0" defaultRowHeight="13.5" zeroHeight="1" x14ac:dyDescent="0.15"/>
  <cols>
    <col min="1" max="4" width="1.625" style="26" customWidth="1"/>
    <col min="5" max="23" width="1.25" style="26" customWidth="1"/>
    <col min="24" max="24" width="1.875" style="26" customWidth="1"/>
    <col min="25" max="89" width="1.25" style="26" customWidth="1"/>
    <col min="90" max="94" width="5.625" style="26" customWidth="1"/>
    <col min="95" max="96" width="5.625" style="1" hidden="1" customWidth="1"/>
    <col min="97" max="97" width="13.5" style="1" hidden="1" customWidth="1"/>
    <col min="98" max="98" width="8.375" style="1" hidden="1" customWidth="1"/>
    <col min="99" max="99" width="18.75" style="1" hidden="1" customWidth="1"/>
    <col min="100" max="100" width="19.5" style="1" hidden="1" customWidth="1"/>
    <col min="101" max="101" width="23.25" style="1" hidden="1" customWidth="1"/>
    <col min="102" max="102" width="22.5" style="1" hidden="1" customWidth="1"/>
    <col min="103" max="103" width="11.875" style="1" hidden="1" customWidth="1"/>
    <col min="104" max="104" width="5.5" style="1" hidden="1" customWidth="1"/>
    <col min="105" max="105" width="13.25" style="1" hidden="1" customWidth="1"/>
    <col min="106" max="106" width="5.625" style="1" hidden="1" customWidth="1"/>
    <col min="107" max="107" width="14.625" style="1" hidden="1" customWidth="1"/>
    <col min="108" max="108" width="8.625" style="1" hidden="1" customWidth="1"/>
    <col min="109" max="109" width="14.125" style="1" hidden="1" customWidth="1"/>
    <col min="110" max="110" width="12.25" style="1" hidden="1" customWidth="1"/>
    <col min="111" max="111" width="13.25" style="1" hidden="1" customWidth="1"/>
    <col min="112" max="112" width="9.5" style="1" hidden="1" customWidth="1"/>
    <col min="113" max="113" width="5.625" style="1" hidden="1" customWidth="1"/>
    <col min="114" max="114" width="12.25" style="1" hidden="1" customWidth="1"/>
    <col min="115" max="116" width="5.5" style="1" hidden="1" customWidth="1"/>
    <col min="117" max="117" width="12" style="1" hidden="1" customWidth="1"/>
    <col min="118" max="119" width="12.75" style="1" hidden="1" customWidth="1"/>
    <col min="120" max="16384" width="9" style="1" hidden="1"/>
  </cols>
  <sheetData>
    <row r="1" spans="5:89" ht="8.1" customHeight="1" x14ac:dyDescent="0.15"/>
    <row r="2" spans="5:89" ht="8.1" customHeight="1" x14ac:dyDescent="0.15"/>
    <row r="3" spans="5:89" ht="8.1" customHeight="1" x14ac:dyDescent="0.15">
      <c r="E3" s="183" t="s">
        <v>90</v>
      </c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176"/>
      <c r="AH3" s="176"/>
      <c r="AI3" s="176"/>
      <c r="AJ3" s="176"/>
      <c r="AK3" s="176"/>
      <c r="AL3" s="176"/>
      <c r="AM3" s="176"/>
      <c r="AN3" s="176"/>
      <c r="AO3" s="176"/>
      <c r="AP3" s="176"/>
      <c r="AQ3" s="176"/>
      <c r="AR3" s="176"/>
      <c r="AS3" s="176"/>
      <c r="AT3" s="176"/>
      <c r="AU3" s="176"/>
      <c r="AV3" s="176"/>
      <c r="AW3" s="176"/>
      <c r="AX3" s="176"/>
      <c r="AY3" s="176"/>
      <c r="AZ3" s="176"/>
      <c r="BA3" s="176"/>
      <c r="BB3" s="176"/>
      <c r="BC3" s="176"/>
      <c r="BD3" s="176"/>
      <c r="BE3" s="176"/>
      <c r="BF3" s="176"/>
      <c r="BG3" s="176"/>
      <c r="BH3" s="176"/>
      <c r="BI3" s="176"/>
      <c r="BJ3" s="176"/>
      <c r="BK3" s="176"/>
      <c r="BL3" s="176"/>
      <c r="BM3" s="176"/>
      <c r="BN3" s="176"/>
      <c r="BO3" s="176"/>
      <c r="BP3" s="176"/>
      <c r="BQ3" s="176"/>
      <c r="BR3" s="176"/>
      <c r="BS3" s="176"/>
      <c r="BT3" s="176"/>
      <c r="BU3" s="176"/>
      <c r="BV3" s="176"/>
      <c r="BW3" s="176"/>
      <c r="BX3" s="176"/>
      <c r="BY3" s="176"/>
      <c r="BZ3" s="176"/>
      <c r="CA3" s="176"/>
      <c r="CB3" s="176"/>
      <c r="CC3" s="176"/>
      <c r="CD3" s="176"/>
      <c r="CE3" s="176"/>
      <c r="CF3" s="176"/>
      <c r="CG3" s="176"/>
      <c r="CH3" s="176"/>
      <c r="CI3" s="176"/>
      <c r="CJ3" s="176"/>
      <c r="CK3" s="176"/>
    </row>
    <row r="4" spans="5:89" ht="8.1" customHeight="1" x14ac:dyDescent="0.15"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6"/>
      <c r="CC4" s="176"/>
      <c r="CD4" s="176"/>
      <c r="CE4" s="176"/>
      <c r="CF4" s="176"/>
      <c r="CG4" s="176"/>
      <c r="CH4" s="176"/>
      <c r="CI4" s="176"/>
      <c r="CJ4" s="176"/>
      <c r="CK4" s="176"/>
    </row>
    <row r="5" spans="5:89" ht="8.1" customHeight="1" x14ac:dyDescent="0.15">
      <c r="E5" s="27"/>
      <c r="T5" s="28"/>
      <c r="U5" s="28"/>
      <c r="V5" s="28"/>
      <c r="W5" s="28"/>
      <c r="X5" s="28"/>
      <c r="Y5" s="28"/>
      <c r="Z5" s="28"/>
      <c r="AA5" s="349" t="s">
        <v>91</v>
      </c>
      <c r="AB5" s="349"/>
      <c r="AC5" s="349"/>
      <c r="AD5" s="349"/>
      <c r="AE5" s="349"/>
      <c r="AF5" s="349"/>
      <c r="AG5" s="349"/>
      <c r="AH5" s="349"/>
      <c r="AI5" s="349"/>
      <c r="AJ5" s="349"/>
      <c r="AK5" s="349"/>
      <c r="AL5" s="441" t="s">
        <v>4</v>
      </c>
      <c r="AM5" s="441"/>
      <c r="AN5" s="441"/>
      <c r="AO5" s="441"/>
      <c r="AP5" s="441"/>
      <c r="AQ5" s="441"/>
      <c r="AR5" s="441"/>
      <c r="AS5" s="441"/>
      <c r="AT5" s="441"/>
      <c r="AU5" s="441"/>
      <c r="AV5" s="441"/>
      <c r="AW5" s="441"/>
      <c r="AX5" s="349" t="s">
        <v>92</v>
      </c>
      <c r="AY5" s="349"/>
      <c r="AZ5" s="349"/>
      <c r="BA5" s="349"/>
      <c r="BB5" s="349"/>
      <c r="BC5" s="349"/>
      <c r="BD5" s="349"/>
      <c r="BE5" s="349"/>
      <c r="BF5" s="349"/>
      <c r="BG5" s="349" t="str">
        <f>IF(OR(AL5="認定番号",AL5=""),"？",VLOOKUP(AL5,DC27:DH36,2,FALSE))</f>
        <v>？</v>
      </c>
      <c r="BH5" s="349"/>
      <c r="BI5" s="349"/>
      <c r="BJ5" s="349"/>
      <c r="BK5" s="349"/>
      <c r="BL5" s="349"/>
      <c r="BM5" s="349"/>
      <c r="BN5" s="349"/>
      <c r="BO5" s="349"/>
      <c r="BP5" s="349"/>
      <c r="BQ5" s="349" t="s">
        <v>93</v>
      </c>
      <c r="BR5" s="349"/>
      <c r="BS5" s="349"/>
      <c r="BT5" s="28"/>
    </row>
    <row r="6" spans="5:89" ht="8.1" customHeight="1" x14ac:dyDescent="0.15">
      <c r="R6" s="28"/>
      <c r="S6" s="28"/>
      <c r="T6" s="28"/>
      <c r="U6" s="28"/>
      <c r="V6" s="28"/>
      <c r="W6" s="28"/>
      <c r="X6" s="28"/>
      <c r="Y6" s="28"/>
      <c r="Z6" s="28"/>
      <c r="AA6" s="349"/>
      <c r="AB6" s="349"/>
      <c r="AC6" s="349"/>
      <c r="AD6" s="349"/>
      <c r="AE6" s="349"/>
      <c r="AF6" s="349"/>
      <c r="AG6" s="349"/>
      <c r="AH6" s="349"/>
      <c r="AI6" s="349"/>
      <c r="AJ6" s="349"/>
      <c r="AK6" s="349"/>
      <c r="AL6" s="441"/>
      <c r="AM6" s="441"/>
      <c r="AN6" s="441"/>
      <c r="AO6" s="441"/>
      <c r="AP6" s="441"/>
      <c r="AQ6" s="441"/>
      <c r="AR6" s="441"/>
      <c r="AS6" s="441"/>
      <c r="AT6" s="441"/>
      <c r="AU6" s="441"/>
      <c r="AV6" s="441"/>
      <c r="AW6" s="441"/>
      <c r="AX6" s="349"/>
      <c r="AY6" s="349"/>
      <c r="AZ6" s="349"/>
      <c r="BA6" s="349"/>
      <c r="BB6" s="349"/>
      <c r="BC6" s="349"/>
      <c r="BD6" s="349"/>
      <c r="BE6" s="349"/>
      <c r="BF6" s="349"/>
      <c r="BG6" s="349"/>
      <c r="BH6" s="349"/>
      <c r="BI6" s="349"/>
      <c r="BJ6" s="349"/>
      <c r="BK6" s="349"/>
      <c r="BL6" s="349"/>
      <c r="BM6" s="349"/>
      <c r="BN6" s="349"/>
      <c r="BO6" s="349"/>
      <c r="BP6" s="349"/>
      <c r="BQ6" s="349"/>
      <c r="BR6" s="349"/>
      <c r="BS6" s="349"/>
      <c r="BT6" s="28"/>
    </row>
    <row r="7" spans="5:89" ht="8.1" customHeight="1" x14ac:dyDescent="0.15"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</row>
    <row r="8" spans="5:89" ht="8.1" customHeight="1" x14ac:dyDescent="0.15"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9"/>
      <c r="R8" s="452"/>
      <c r="S8" s="452"/>
      <c r="T8" s="452"/>
      <c r="U8" s="452"/>
      <c r="V8" s="452"/>
      <c r="W8" s="452"/>
      <c r="X8" s="452"/>
      <c r="Y8" s="452"/>
      <c r="Z8" s="452"/>
      <c r="AA8" s="452"/>
      <c r="AB8" s="452"/>
      <c r="AC8" s="452"/>
      <c r="AD8" s="452"/>
      <c r="AE8" s="452"/>
      <c r="AF8" s="452"/>
      <c r="AG8" s="452"/>
      <c r="AH8" s="452"/>
      <c r="AI8" s="452"/>
      <c r="AJ8" s="452"/>
      <c r="AK8" s="452"/>
      <c r="AL8" s="452"/>
      <c r="AM8" s="452"/>
      <c r="AN8" s="452"/>
      <c r="AO8" s="21"/>
      <c r="AP8" s="21"/>
      <c r="AQ8" s="445" t="s">
        <v>94</v>
      </c>
      <c r="AR8" s="446"/>
      <c r="AS8" s="446"/>
      <c r="AT8" s="446"/>
      <c r="AU8" s="446"/>
      <c r="AV8" s="446"/>
      <c r="AW8" s="119" t="s">
        <v>2</v>
      </c>
      <c r="AX8" s="119"/>
      <c r="AY8" s="119"/>
      <c r="AZ8" s="119"/>
      <c r="BA8" s="119"/>
      <c r="BB8" s="162" t="s">
        <v>95</v>
      </c>
      <c r="BC8" s="162"/>
      <c r="BD8" s="162"/>
      <c r="BE8" s="162"/>
      <c r="BF8" s="162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</row>
    <row r="9" spans="5:89" ht="8.1" customHeight="1" x14ac:dyDescent="0.15"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9"/>
      <c r="R9" s="452"/>
      <c r="S9" s="452"/>
      <c r="T9" s="452"/>
      <c r="U9" s="452"/>
      <c r="V9" s="452"/>
      <c r="W9" s="452"/>
      <c r="X9" s="452"/>
      <c r="Y9" s="452"/>
      <c r="Z9" s="452"/>
      <c r="AA9" s="452"/>
      <c r="AB9" s="452"/>
      <c r="AC9" s="452"/>
      <c r="AD9" s="452"/>
      <c r="AE9" s="452"/>
      <c r="AF9" s="452"/>
      <c r="AG9" s="452"/>
      <c r="AH9" s="452"/>
      <c r="AI9" s="452"/>
      <c r="AJ9" s="452"/>
      <c r="AK9" s="452"/>
      <c r="AL9" s="452"/>
      <c r="AM9" s="452"/>
      <c r="AN9" s="452"/>
      <c r="AO9" s="21"/>
      <c r="AP9" s="21"/>
      <c r="AQ9" s="447"/>
      <c r="AR9" s="447"/>
      <c r="AS9" s="447"/>
      <c r="AT9" s="447"/>
      <c r="AU9" s="447"/>
      <c r="AV9" s="447"/>
      <c r="AW9" s="120"/>
      <c r="AX9" s="120"/>
      <c r="AY9" s="120"/>
      <c r="AZ9" s="120"/>
      <c r="BA9" s="120"/>
      <c r="BB9" s="364"/>
      <c r="BC9" s="364"/>
      <c r="BD9" s="364"/>
      <c r="BE9" s="364"/>
      <c r="BF9" s="364"/>
      <c r="BG9" s="30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</row>
    <row r="10" spans="5:89" ht="8.1" customHeight="1" x14ac:dyDescent="0.15">
      <c r="F10" s="310" t="s">
        <v>96</v>
      </c>
      <c r="G10" s="310"/>
      <c r="H10" s="310"/>
      <c r="I10" s="310"/>
      <c r="J10" s="310"/>
      <c r="K10" s="310"/>
      <c r="L10" s="310"/>
      <c r="M10" s="310"/>
      <c r="N10" s="310"/>
      <c r="O10" s="310"/>
      <c r="P10" s="310"/>
      <c r="Q10" s="296" t="s">
        <v>97</v>
      </c>
      <c r="R10" s="452"/>
      <c r="S10" s="452"/>
      <c r="T10" s="452"/>
      <c r="U10" s="452"/>
      <c r="V10" s="452"/>
      <c r="W10" s="452"/>
      <c r="X10" s="452"/>
      <c r="Y10" s="452"/>
      <c r="Z10" s="452"/>
      <c r="AA10" s="452"/>
      <c r="AB10" s="452"/>
      <c r="AC10" s="452"/>
      <c r="AD10" s="452"/>
      <c r="AE10" s="452"/>
      <c r="AF10" s="452"/>
      <c r="AG10" s="452"/>
      <c r="AH10" s="452"/>
      <c r="AI10" s="452"/>
      <c r="AJ10" s="452"/>
      <c r="AK10" s="452"/>
      <c r="AL10" s="452"/>
      <c r="AM10" s="452"/>
      <c r="AN10" s="452"/>
      <c r="AQ10" s="403" t="s">
        <v>98</v>
      </c>
      <c r="AR10" s="442"/>
      <c r="AS10" s="442"/>
      <c r="AT10" s="442"/>
      <c r="AU10" s="442"/>
      <c r="AV10" s="442"/>
      <c r="AW10" s="119" t="s">
        <v>3</v>
      </c>
      <c r="AX10" s="119"/>
      <c r="AY10" s="119"/>
      <c r="AZ10" s="119"/>
      <c r="BA10" s="119"/>
      <c r="BB10" s="450" t="s">
        <v>99</v>
      </c>
      <c r="BC10" s="450"/>
      <c r="BD10" s="450"/>
      <c r="BE10" s="450"/>
      <c r="BF10" s="450"/>
      <c r="BG10" s="30"/>
      <c r="BH10" s="18"/>
      <c r="BI10" s="18"/>
      <c r="BJ10" s="18"/>
      <c r="BK10" s="18"/>
      <c r="BL10" s="18"/>
      <c r="BM10" s="18"/>
      <c r="BN10" s="404" t="s">
        <v>100</v>
      </c>
      <c r="BO10" s="404"/>
      <c r="BP10" s="404"/>
      <c r="BQ10" s="404"/>
      <c r="BR10" s="404"/>
      <c r="BS10" s="404"/>
      <c r="BT10" s="404"/>
      <c r="BU10" s="404"/>
      <c r="BV10" s="404"/>
      <c r="BW10" s="404"/>
      <c r="BX10" s="404"/>
      <c r="BY10" s="404"/>
      <c r="BZ10" s="404"/>
      <c r="CA10" s="404"/>
      <c r="CB10" s="404"/>
      <c r="CC10" s="404"/>
      <c r="CD10" s="404"/>
      <c r="CE10" s="404"/>
      <c r="CF10" s="404"/>
      <c r="CG10" s="404"/>
      <c r="CH10" s="404"/>
      <c r="CI10" s="404"/>
      <c r="CJ10" s="404"/>
      <c r="CK10" s="404"/>
    </row>
    <row r="11" spans="5:89" ht="8.1" customHeight="1" x14ac:dyDescent="0.15">
      <c r="F11" s="311"/>
      <c r="G11" s="311"/>
      <c r="H11" s="311"/>
      <c r="I11" s="311"/>
      <c r="J11" s="311"/>
      <c r="K11" s="311"/>
      <c r="L11" s="311"/>
      <c r="M11" s="311"/>
      <c r="N11" s="311"/>
      <c r="O11" s="311"/>
      <c r="P11" s="311"/>
      <c r="Q11" s="297"/>
      <c r="R11" s="453"/>
      <c r="S11" s="453"/>
      <c r="T11" s="453"/>
      <c r="U11" s="453"/>
      <c r="V11" s="453"/>
      <c r="W11" s="453"/>
      <c r="X11" s="453"/>
      <c r="Y11" s="453"/>
      <c r="Z11" s="453"/>
      <c r="AA11" s="453"/>
      <c r="AB11" s="453"/>
      <c r="AC11" s="453"/>
      <c r="AD11" s="453"/>
      <c r="AE11" s="453"/>
      <c r="AF11" s="453"/>
      <c r="AG11" s="453"/>
      <c r="AH11" s="453"/>
      <c r="AI11" s="453"/>
      <c r="AJ11" s="453"/>
      <c r="AK11" s="453"/>
      <c r="AL11" s="453"/>
      <c r="AM11" s="453"/>
      <c r="AN11" s="453"/>
      <c r="AQ11" s="443"/>
      <c r="AR11" s="443"/>
      <c r="AS11" s="443"/>
      <c r="AT11" s="443"/>
      <c r="AU11" s="443"/>
      <c r="AV11" s="443"/>
      <c r="AW11" s="120"/>
      <c r="AX11" s="120"/>
      <c r="AY11" s="120"/>
      <c r="AZ11" s="120"/>
      <c r="BA11" s="120"/>
      <c r="BB11" s="451"/>
      <c r="BC11" s="451"/>
      <c r="BD11" s="451"/>
      <c r="BE11" s="451"/>
      <c r="BF11" s="451"/>
      <c r="BI11" s="31"/>
      <c r="BJ11" s="32"/>
      <c r="BK11" s="32"/>
      <c r="BL11" s="32"/>
      <c r="BM11" s="32"/>
      <c r="BN11" s="404"/>
      <c r="BO11" s="404"/>
      <c r="BP11" s="404"/>
      <c r="BQ11" s="404"/>
      <c r="BR11" s="404"/>
      <c r="BS11" s="404"/>
      <c r="BT11" s="404"/>
      <c r="BU11" s="404"/>
      <c r="BV11" s="404"/>
      <c r="BW11" s="404"/>
      <c r="BX11" s="404"/>
      <c r="BY11" s="404"/>
      <c r="BZ11" s="404"/>
      <c r="CA11" s="404"/>
      <c r="CB11" s="404"/>
      <c r="CC11" s="404"/>
      <c r="CD11" s="404"/>
      <c r="CE11" s="404"/>
      <c r="CF11" s="404"/>
      <c r="CG11" s="404"/>
      <c r="CH11" s="404"/>
      <c r="CI11" s="404"/>
      <c r="CJ11" s="404"/>
      <c r="CK11" s="404"/>
    </row>
    <row r="12" spans="5:89" ht="8.1" customHeight="1" x14ac:dyDescent="0.15">
      <c r="F12" s="312" t="s">
        <v>101</v>
      </c>
      <c r="G12" s="312"/>
      <c r="H12" s="312"/>
      <c r="I12" s="312"/>
      <c r="J12" s="312"/>
      <c r="K12" s="312"/>
      <c r="L12" s="312"/>
      <c r="M12" s="312"/>
      <c r="N12" s="312"/>
      <c r="O12" s="312"/>
      <c r="P12" s="312"/>
      <c r="Q12" s="296" t="s">
        <v>97</v>
      </c>
      <c r="R12" s="377"/>
      <c r="S12" s="377"/>
      <c r="T12" s="377"/>
      <c r="U12" s="377"/>
      <c r="V12" s="377"/>
      <c r="W12" s="377"/>
      <c r="X12" s="377"/>
      <c r="Y12" s="377"/>
      <c r="Z12" s="377"/>
      <c r="AA12" s="377"/>
      <c r="AB12" s="377"/>
      <c r="AC12" s="377"/>
      <c r="AD12" s="377"/>
      <c r="AE12" s="377"/>
      <c r="AF12" s="377"/>
      <c r="AG12" s="377"/>
      <c r="AH12" s="377"/>
      <c r="AI12" s="377"/>
      <c r="AJ12" s="377"/>
      <c r="AK12" s="377"/>
      <c r="AL12" s="377"/>
      <c r="AM12" s="377"/>
      <c r="AN12" s="377"/>
      <c r="AQ12" s="448" t="s">
        <v>102</v>
      </c>
      <c r="AR12" s="448"/>
      <c r="AS12" s="448"/>
      <c r="AT12" s="448"/>
      <c r="AU12" s="448"/>
      <c r="AV12" s="448"/>
      <c r="AW12" s="444" t="s">
        <v>67</v>
      </c>
      <c r="AX12" s="444"/>
      <c r="AY12" s="444"/>
      <c r="AZ12" s="444"/>
      <c r="BA12" s="444"/>
      <c r="BB12" s="444"/>
      <c r="BC12" s="444"/>
      <c r="BD12" s="444"/>
      <c r="BE12" s="444"/>
      <c r="BF12" s="444"/>
      <c r="BG12" s="31"/>
      <c r="BH12" s="31"/>
      <c r="BI12" s="31"/>
      <c r="BJ12" s="290"/>
      <c r="BK12" s="290"/>
      <c r="BL12" s="290"/>
      <c r="BM12" s="290"/>
      <c r="BO12" s="121" t="s">
        <v>103</v>
      </c>
      <c r="BP12" s="121"/>
      <c r="BQ12" s="121"/>
      <c r="BR12" s="121"/>
      <c r="BS12" s="121"/>
      <c r="BT12" s="121"/>
      <c r="BU12" s="121"/>
      <c r="BV12" s="121"/>
      <c r="BW12" s="344"/>
      <c r="BX12" s="344"/>
      <c r="BY12" s="344"/>
      <c r="BZ12" s="344"/>
      <c r="CA12" s="344"/>
      <c r="CB12" s="344"/>
      <c r="CC12" s="344"/>
      <c r="CD12" s="344"/>
      <c r="CE12" s="344"/>
      <c r="CF12" s="344"/>
      <c r="CG12" s="344"/>
      <c r="CH12" s="344"/>
      <c r="CI12" s="121" t="s">
        <v>104</v>
      </c>
      <c r="CJ12" s="121"/>
      <c r="CK12" s="121"/>
    </row>
    <row r="13" spans="5:89" ht="8.1" customHeight="1" x14ac:dyDescent="0.15">
      <c r="F13" s="311"/>
      <c r="G13" s="311"/>
      <c r="H13" s="311"/>
      <c r="I13" s="311"/>
      <c r="J13" s="311"/>
      <c r="K13" s="311"/>
      <c r="L13" s="311"/>
      <c r="M13" s="311"/>
      <c r="N13" s="311"/>
      <c r="O13" s="311"/>
      <c r="P13" s="311"/>
      <c r="Q13" s="297"/>
      <c r="R13" s="378"/>
      <c r="S13" s="378"/>
      <c r="T13" s="378"/>
      <c r="U13" s="378"/>
      <c r="V13" s="378"/>
      <c r="W13" s="378"/>
      <c r="X13" s="378"/>
      <c r="Y13" s="378"/>
      <c r="Z13" s="378"/>
      <c r="AA13" s="378"/>
      <c r="AB13" s="378"/>
      <c r="AC13" s="378"/>
      <c r="AD13" s="378"/>
      <c r="AE13" s="378"/>
      <c r="AF13" s="378"/>
      <c r="AG13" s="378"/>
      <c r="AH13" s="378"/>
      <c r="AI13" s="378"/>
      <c r="AJ13" s="378"/>
      <c r="AK13" s="378"/>
      <c r="AL13" s="378"/>
      <c r="AM13" s="378"/>
      <c r="AN13" s="378"/>
      <c r="AQ13" s="449"/>
      <c r="AR13" s="449"/>
      <c r="AS13" s="449"/>
      <c r="AT13" s="449"/>
      <c r="AU13" s="449"/>
      <c r="AV13" s="449"/>
      <c r="AW13" s="120"/>
      <c r="AX13" s="120"/>
      <c r="AY13" s="120"/>
      <c r="AZ13" s="120"/>
      <c r="BA13" s="120"/>
      <c r="BB13" s="120"/>
      <c r="BC13" s="120"/>
      <c r="BD13" s="120"/>
      <c r="BE13" s="120"/>
      <c r="BF13" s="120"/>
      <c r="BG13" s="31"/>
      <c r="BH13" s="31"/>
      <c r="BI13" s="31"/>
      <c r="BJ13" s="290"/>
      <c r="BK13" s="290"/>
      <c r="BL13" s="290"/>
      <c r="BM13" s="290"/>
      <c r="BO13" s="280"/>
      <c r="BP13" s="280"/>
      <c r="BQ13" s="280"/>
      <c r="BR13" s="280"/>
      <c r="BS13" s="280"/>
      <c r="BT13" s="280"/>
      <c r="BU13" s="280"/>
      <c r="BV13" s="280"/>
      <c r="BW13" s="345"/>
      <c r="BX13" s="345"/>
      <c r="BY13" s="345"/>
      <c r="BZ13" s="345"/>
      <c r="CA13" s="345"/>
      <c r="CB13" s="345"/>
      <c r="CC13" s="345"/>
      <c r="CD13" s="345"/>
      <c r="CE13" s="345"/>
      <c r="CF13" s="345"/>
      <c r="CG13" s="345"/>
      <c r="CH13" s="345"/>
      <c r="CI13" s="280"/>
      <c r="CJ13" s="280"/>
      <c r="CK13" s="280"/>
    </row>
    <row r="14" spans="5:89" ht="7.5" customHeight="1" x14ac:dyDescent="0.15">
      <c r="F14" s="313" t="s">
        <v>105</v>
      </c>
      <c r="G14" s="313"/>
      <c r="H14" s="313"/>
      <c r="I14" s="313"/>
      <c r="J14" s="313"/>
      <c r="K14" s="313"/>
      <c r="L14" s="313"/>
      <c r="M14" s="313"/>
      <c r="N14" s="313"/>
      <c r="O14" s="313"/>
      <c r="P14" s="313"/>
      <c r="Q14" s="296" t="s">
        <v>97</v>
      </c>
      <c r="R14" s="377"/>
      <c r="S14" s="377"/>
      <c r="T14" s="377"/>
      <c r="U14" s="377"/>
      <c r="V14" s="377"/>
      <c r="W14" s="377"/>
      <c r="X14" s="377"/>
      <c r="Y14" s="377"/>
      <c r="Z14" s="377"/>
      <c r="AA14" s="377"/>
      <c r="AB14" s="377"/>
      <c r="AC14" s="377"/>
      <c r="AD14" s="377"/>
      <c r="AE14" s="377"/>
      <c r="AF14" s="377"/>
      <c r="AG14" s="377"/>
      <c r="AH14" s="377"/>
      <c r="AI14" s="377"/>
      <c r="AJ14" s="377"/>
      <c r="AK14" s="377"/>
      <c r="AL14" s="377"/>
      <c r="AM14" s="377"/>
      <c r="AN14" s="377"/>
      <c r="AQ14" s="165" t="s">
        <v>106</v>
      </c>
      <c r="AR14" s="165"/>
      <c r="AS14" s="165"/>
      <c r="AT14" s="165"/>
      <c r="AU14" s="165"/>
      <c r="AV14" s="165"/>
      <c r="AW14" s="379" t="s">
        <v>25</v>
      </c>
      <c r="AX14" s="379"/>
      <c r="AY14" s="379"/>
      <c r="AZ14" s="379"/>
      <c r="BA14" s="379"/>
      <c r="BB14" s="380" t="s">
        <v>50</v>
      </c>
      <c r="BC14" s="380"/>
      <c r="BD14" s="379"/>
      <c r="BE14" s="379"/>
      <c r="BF14" s="380" t="s">
        <v>107</v>
      </c>
      <c r="BG14" s="380"/>
      <c r="BH14" s="379"/>
      <c r="BI14" s="379"/>
      <c r="BJ14" s="380" t="s">
        <v>108</v>
      </c>
      <c r="BK14" s="380"/>
      <c r="BL14" s="290"/>
      <c r="BM14" s="290"/>
      <c r="BN14" s="32"/>
      <c r="BO14" s="33"/>
      <c r="BP14" s="33"/>
      <c r="BQ14" s="33"/>
      <c r="BR14" s="33"/>
      <c r="BS14" s="33"/>
      <c r="BT14" s="33"/>
      <c r="BU14" s="33"/>
      <c r="BV14" s="33"/>
      <c r="CI14" s="33"/>
      <c r="CJ14" s="33"/>
      <c r="CK14" s="33"/>
    </row>
    <row r="15" spans="5:89" ht="7.5" customHeight="1" x14ac:dyDescent="0.15"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P15" s="314"/>
      <c r="Q15" s="297"/>
      <c r="R15" s="378"/>
      <c r="S15" s="378"/>
      <c r="T15" s="378"/>
      <c r="U15" s="378"/>
      <c r="V15" s="378"/>
      <c r="W15" s="378"/>
      <c r="X15" s="378"/>
      <c r="Y15" s="378"/>
      <c r="Z15" s="378"/>
      <c r="AA15" s="378"/>
      <c r="AB15" s="378"/>
      <c r="AC15" s="378"/>
      <c r="AD15" s="378"/>
      <c r="AE15" s="378"/>
      <c r="AF15" s="378"/>
      <c r="AG15" s="378"/>
      <c r="AH15" s="378"/>
      <c r="AI15" s="378"/>
      <c r="AJ15" s="378"/>
      <c r="AK15" s="378"/>
      <c r="AL15" s="378"/>
      <c r="AM15" s="378"/>
      <c r="AN15" s="378"/>
      <c r="AQ15" s="280"/>
      <c r="AR15" s="280"/>
      <c r="AS15" s="280"/>
      <c r="AT15" s="280"/>
      <c r="AU15" s="280"/>
      <c r="AV15" s="280"/>
      <c r="AW15" s="170"/>
      <c r="AX15" s="170"/>
      <c r="AY15" s="170"/>
      <c r="AZ15" s="170"/>
      <c r="BA15" s="170"/>
      <c r="BB15" s="381"/>
      <c r="BC15" s="381"/>
      <c r="BD15" s="170"/>
      <c r="BE15" s="170"/>
      <c r="BF15" s="381"/>
      <c r="BG15" s="381"/>
      <c r="BH15" s="170"/>
      <c r="BI15" s="170"/>
      <c r="BJ15" s="381"/>
      <c r="BK15" s="381"/>
      <c r="BL15" s="291"/>
      <c r="BM15" s="291"/>
      <c r="BN15" s="32"/>
      <c r="BO15" s="33"/>
      <c r="BP15" s="33"/>
      <c r="BQ15" s="33"/>
      <c r="BR15" s="33"/>
      <c r="BS15" s="33"/>
      <c r="BT15" s="33"/>
      <c r="BU15" s="33"/>
      <c r="BV15" s="33"/>
      <c r="CI15" s="33"/>
      <c r="CJ15" s="33"/>
      <c r="CK15" s="33"/>
    </row>
    <row r="16" spans="5:89" ht="7.5" customHeight="1" x14ac:dyDescent="0.15"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5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Q16" s="37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1"/>
      <c r="BI16" s="31"/>
      <c r="BJ16" s="39"/>
      <c r="BK16" s="39"/>
      <c r="BL16" s="39"/>
      <c r="BM16" s="39"/>
      <c r="BO16" s="40"/>
      <c r="BP16" s="40"/>
      <c r="BQ16" s="40"/>
      <c r="BR16" s="40"/>
      <c r="BS16" s="40"/>
      <c r="BT16" s="40"/>
      <c r="BU16" s="40"/>
      <c r="BV16" s="40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40"/>
      <c r="CJ16" s="40"/>
      <c r="CK16" s="40"/>
    </row>
    <row r="17" spans="5:119" ht="7.5" customHeight="1" x14ac:dyDescent="0.15">
      <c r="E17" s="164" t="s">
        <v>109</v>
      </c>
      <c r="F17" s="366"/>
      <c r="G17" s="366"/>
      <c r="H17" s="366"/>
      <c r="I17" s="366"/>
      <c r="J17" s="366"/>
      <c r="K17" s="366"/>
      <c r="L17" s="367"/>
      <c r="M17" s="372" t="s">
        <v>110</v>
      </c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372" t="s">
        <v>111</v>
      </c>
      <c r="Y17" s="236"/>
      <c r="Z17" s="236"/>
      <c r="AA17" s="236"/>
      <c r="AB17" s="236"/>
      <c r="AC17" s="236"/>
      <c r="AD17" s="236"/>
      <c r="AE17" s="236"/>
      <c r="AF17" s="236"/>
      <c r="AG17" s="236"/>
      <c r="AH17" s="236"/>
      <c r="AI17" s="236"/>
      <c r="AJ17" s="236"/>
      <c r="AK17" s="372" t="s">
        <v>112</v>
      </c>
      <c r="AL17" s="236"/>
      <c r="AM17" s="236"/>
      <c r="AN17" s="236"/>
      <c r="AO17" s="236"/>
      <c r="AP17" s="236"/>
      <c r="AQ17" s="236"/>
      <c r="AR17" s="236"/>
      <c r="AS17" s="236"/>
      <c r="AT17" s="236"/>
      <c r="AU17" s="236"/>
      <c r="AV17" s="236"/>
      <c r="AW17" s="236"/>
      <c r="AX17" s="236"/>
      <c r="AY17" s="236"/>
      <c r="AZ17" s="236"/>
      <c r="BA17" s="236"/>
      <c r="BB17" s="236"/>
      <c r="BC17" s="236"/>
      <c r="BD17" s="236"/>
      <c r="BE17" s="236"/>
      <c r="BF17" s="236"/>
      <c r="BG17" s="236"/>
      <c r="BH17" s="422" t="s">
        <v>113</v>
      </c>
      <c r="BI17" s="423"/>
      <c r="BJ17" s="423"/>
      <c r="BK17" s="423"/>
      <c r="BL17" s="423"/>
      <c r="BM17" s="423"/>
      <c r="BN17" s="423"/>
      <c r="BO17" s="423"/>
      <c r="BP17" s="423"/>
      <c r="BQ17" s="423"/>
      <c r="BR17" s="423"/>
      <c r="BS17" s="423"/>
      <c r="BT17" s="423"/>
      <c r="BU17" s="423"/>
      <c r="BV17" s="423"/>
      <c r="BW17" s="257" t="s">
        <v>114</v>
      </c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4"/>
      <c r="CL17" s="201"/>
      <c r="CM17" s="173"/>
      <c r="CN17" s="173"/>
      <c r="CO17" s="174"/>
    </row>
    <row r="18" spans="5:119" ht="7.5" customHeight="1" x14ac:dyDescent="0.15">
      <c r="E18" s="359"/>
      <c r="F18" s="368"/>
      <c r="G18" s="368"/>
      <c r="H18" s="368"/>
      <c r="I18" s="368"/>
      <c r="J18" s="368"/>
      <c r="K18" s="368"/>
      <c r="L18" s="369"/>
      <c r="M18" s="237"/>
      <c r="N18" s="237"/>
      <c r="O18" s="237"/>
      <c r="P18" s="237"/>
      <c r="Q18" s="237"/>
      <c r="R18" s="237"/>
      <c r="S18" s="237"/>
      <c r="T18" s="237"/>
      <c r="U18" s="237"/>
      <c r="V18" s="237"/>
      <c r="W18" s="237"/>
      <c r="X18" s="237"/>
      <c r="Y18" s="237"/>
      <c r="Z18" s="237"/>
      <c r="AA18" s="237"/>
      <c r="AB18" s="237"/>
      <c r="AC18" s="237"/>
      <c r="AD18" s="237"/>
      <c r="AE18" s="237"/>
      <c r="AF18" s="237"/>
      <c r="AG18" s="237"/>
      <c r="AH18" s="237"/>
      <c r="AI18" s="237"/>
      <c r="AJ18" s="237"/>
      <c r="AK18" s="237"/>
      <c r="AL18" s="237"/>
      <c r="AM18" s="237"/>
      <c r="AN18" s="237"/>
      <c r="AO18" s="237"/>
      <c r="AP18" s="237"/>
      <c r="AQ18" s="237"/>
      <c r="AR18" s="237"/>
      <c r="AS18" s="237"/>
      <c r="AT18" s="237"/>
      <c r="AU18" s="237"/>
      <c r="AV18" s="237"/>
      <c r="AW18" s="237"/>
      <c r="AX18" s="237"/>
      <c r="AY18" s="237"/>
      <c r="AZ18" s="237"/>
      <c r="BA18" s="237"/>
      <c r="BB18" s="237"/>
      <c r="BC18" s="237"/>
      <c r="BD18" s="237"/>
      <c r="BE18" s="237"/>
      <c r="BF18" s="237"/>
      <c r="BG18" s="237"/>
      <c r="BH18" s="423"/>
      <c r="BI18" s="423"/>
      <c r="BJ18" s="423"/>
      <c r="BK18" s="423"/>
      <c r="BL18" s="423"/>
      <c r="BM18" s="423"/>
      <c r="BN18" s="423"/>
      <c r="BO18" s="423"/>
      <c r="BP18" s="423"/>
      <c r="BQ18" s="423"/>
      <c r="BR18" s="423"/>
      <c r="BS18" s="423"/>
      <c r="BT18" s="423"/>
      <c r="BU18" s="423"/>
      <c r="BV18" s="423"/>
      <c r="BW18" s="205"/>
      <c r="BX18" s="179"/>
      <c r="BY18" s="179"/>
      <c r="BZ18" s="179"/>
      <c r="CA18" s="179"/>
      <c r="CB18" s="179"/>
      <c r="CC18" s="179"/>
      <c r="CD18" s="179"/>
      <c r="CE18" s="179"/>
      <c r="CF18" s="179"/>
      <c r="CG18" s="179"/>
      <c r="CH18" s="179"/>
      <c r="CI18" s="179"/>
      <c r="CJ18" s="179"/>
      <c r="CK18" s="180"/>
      <c r="CL18" s="203"/>
      <c r="CM18" s="176"/>
      <c r="CN18" s="176"/>
      <c r="CO18" s="177"/>
      <c r="CY18" s="6"/>
      <c r="CZ18" s="6"/>
    </row>
    <row r="19" spans="5:119" ht="7.5" customHeight="1" x14ac:dyDescent="0.15">
      <c r="E19" s="359"/>
      <c r="F19" s="368"/>
      <c r="G19" s="368"/>
      <c r="H19" s="368"/>
      <c r="I19" s="368"/>
      <c r="J19" s="368"/>
      <c r="K19" s="368"/>
      <c r="L19" s="369"/>
      <c r="M19" s="237"/>
      <c r="N19" s="237"/>
      <c r="O19" s="237"/>
      <c r="P19" s="237"/>
      <c r="Q19" s="237"/>
      <c r="R19" s="237"/>
      <c r="S19" s="237"/>
      <c r="T19" s="237"/>
      <c r="U19" s="237"/>
      <c r="V19" s="237"/>
      <c r="W19" s="237"/>
      <c r="X19" s="237"/>
      <c r="Y19" s="237"/>
      <c r="Z19" s="237"/>
      <c r="AA19" s="237"/>
      <c r="AB19" s="237"/>
      <c r="AC19" s="237"/>
      <c r="AD19" s="237"/>
      <c r="AE19" s="237"/>
      <c r="AF19" s="237"/>
      <c r="AG19" s="237"/>
      <c r="AH19" s="237"/>
      <c r="AI19" s="237"/>
      <c r="AJ19" s="237"/>
      <c r="AK19" s="237"/>
      <c r="AL19" s="237"/>
      <c r="AM19" s="237"/>
      <c r="AN19" s="237"/>
      <c r="AO19" s="237"/>
      <c r="AP19" s="237"/>
      <c r="AQ19" s="237"/>
      <c r="AR19" s="237"/>
      <c r="AS19" s="237"/>
      <c r="AT19" s="237"/>
      <c r="AU19" s="237"/>
      <c r="AV19" s="237"/>
      <c r="AW19" s="237"/>
      <c r="AX19" s="237"/>
      <c r="AY19" s="237"/>
      <c r="AZ19" s="237"/>
      <c r="BA19" s="237"/>
      <c r="BB19" s="237"/>
      <c r="BC19" s="237"/>
      <c r="BD19" s="237"/>
      <c r="BE19" s="237"/>
      <c r="BF19" s="237"/>
      <c r="BG19" s="237"/>
      <c r="BH19" s="423"/>
      <c r="BI19" s="423"/>
      <c r="BJ19" s="423"/>
      <c r="BK19" s="423"/>
      <c r="BL19" s="423"/>
      <c r="BM19" s="423"/>
      <c r="BN19" s="423"/>
      <c r="BO19" s="423"/>
      <c r="BP19" s="423"/>
      <c r="BQ19" s="423"/>
      <c r="BR19" s="423"/>
      <c r="BS19" s="423"/>
      <c r="BT19" s="423"/>
      <c r="BU19" s="423"/>
      <c r="BV19" s="423"/>
      <c r="BW19" s="275" t="s">
        <v>115</v>
      </c>
      <c r="BX19" s="269"/>
      <c r="BY19" s="269"/>
      <c r="BZ19" s="269"/>
      <c r="CA19" s="270"/>
      <c r="CB19" s="281" t="s">
        <v>116</v>
      </c>
      <c r="CC19" s="282"/>
      <c r="CD19" s="282"/>
      <c r="CE19" s="282"/>
      <c r="CF19" s="283"/>
      <c r="CG19" s="268" t="s">
        <v>117</v>
      </c>
      <c r="CH19" s="269"/>
      <c r="CI19" s="269"/>
      <c r="CJ19" s="270"/>
      <c r="CK19" s="271"/>
      <c r="CL19" s="203"/>
      <c r="CM19" s="176"/>
      <c r="CN19" s="176"/>
      <c r="CO19" s="177"/>
      <c r="DB19"/>
    </row>
    <row r="20" spans="5:119" ht="7.5" customHeight="1" x14ac:dyDescent="0.15">
      <c r="E20" s="359"/>
      <c r="F20" s="368"/>
      <c r="G20" s="368"/>
      <c r="H20" s="368"/>
      <c r="I20" s="368"/>
      <c r="J20" s="368"/>
      <c r="K20" s="368"/>
      <c r="L20" s="369"/>
      <c r="M20" s="237"/>
      <c r="N20" s="237"/>
      <c r="O20" s="237"/>
      <c r="P20" s="237"/>
      <c r="Q20" s="237"/>
      <c r="R20" s="237"/>
      <c r="S20" s="237"/>
      <c r="T20" s="237"/>
      <c r="U20" s="237"/>
      <c r="V20" s="237"/>
      <c r="W20" s="237"/>
      <c r="X20" s="237"/>
      <c r="Y20" s="237"/>
      <c r="Z20" s="237"/>
      <c r="AA20" s="237"/>
      <c r="AB20" s="237"/>
      <c r="AC20" s="237"/>
      <c r="AD20" s="237"/>
      <c r="AE20" s="237"/>
      <c r="AF20" s="237"/>
      <c r="AG20" s="237"/>
      <c r="AH20" s="237"/>
      <c r="AI20" s="237"/>
      <c r="AJ20" s="237"/>
      <c r="AK20" s="237"/>
      <c r="AL20" s="237"/>
      <c r="AM20" s="237"/>
      <c r="AN20" s="237"/>
      <c r="AO20" s="237"/>
      <c r="AP20" s="237"/>
      <c r="AQ20" s="237"/>
      <c r="AR20" s="237"/>
      <c r="AS20" s="237"/>
      <c r="AT20" s="237"/>
      <c r="AU20" s="237"/>
      <c r="AV20" s="237"/>
      <c r="AW20" s="237"/>
      <c r="AX20" s="237"/>
      <c r="AY20" s="237"/>
      <c r="AZ20" s="237"/>
      <c r="BA20" s="237"/>
      <c r="BB20" s="237"/>
      <c r="BC20" s="237"/>
      <c r="BD20" s="237"/>
      <c r="BE20" s="237"/>
      <c r="BF20" s="237"/>
      <c r="BG20" s="237"/>
      <c r="BH20" s="423"/>
      <c r="BI20" s="423"/>
      <c r="BJ20" s="423"/>
      <c r="BK20" s="423"/>
      <c r="BL20" s="423"/>
      <c r="BM20" s="423"/>
      <c r="BN20" s="423"/>
      <c r="BO20" s="423"/>
      <c r="BP20" s="423"/>
      <c r="BQ20" s="423"/>
      <c r="BR20" s="423"/>
      <c r="BS20" s="423"/>
      <c r="BT20" s="423"/>
      <c r="BU20" s="423"/>
      <c r="BV20" s="423"/>
      <c r="BW20" s="275"/>
      <c r="BX20" s="269"/>
      <c r="BY20" s="269"/>
      <c r="BZ20" s="269"/>
      <c r="CA20" s="270"/>
      <c r="CB20" s="284"/>
      <c r="CC20" s="285"/>
      <c r="CD20" s="285"/>
      <c r="CE20" s="285"/>
      <c r="CF20" s="286"/>
      <c r="CG20" s="268"/>
      <c r="CH20" s="269"/>
      <c r="CI20" s="269"/>
      <c r="CJ20" s="270"/>
      <c r="CK20" s="271"/>
      <c r="CL20" s="203"/>
      <c r="CM20" s="176"/>
      <c r="CN20" s="176"/>
      <c r="CO20" s="177"/>
      <c r="DD20" s="5"/>
    </row>
    <row r="21" spans="5:119" ht="7.5" customHeight="1" x14ac:dyDescent="0.15">
      <c r="E21" s="370"/>
      <c r="F21" s="357"/>
      <c r="G21" s="357"/>
      <c r="H21" s="357"/>
      <c r="I21" s="357"/>
      <c r="J21" s="357"/>
      <c r="K21" s="357"/>
      <c r="L21" s="371"/>
      <c r="M21" s="373"/>
      <c r="N21" s="373"/>
      <c r="O21" s="373"/>
      <c r="P21" s="373"/>
      <c r="Q21" s="373"/>
      <c r="R21" s="373"/>
      <c r="S21" s="373"/>
      <c r="T21" s="373"/>
      <c r="U21" s="373"/>
      <c r="V21" s="373"/>
      <c r="W21" s="373"/>
      <c r="X21" s="373"/>
      <c r="Y21" s="373"/>
      <c r="Z21" s="373"/>
      <c r="AA21" s="373"/>
      <c r="AB21" s="373"/>
      <c r="AC21" s="373"/>
      <c r="AD21" s="373"/>
      <c r="AE21" s="373"/>
      <c r="AF21" s="373"/>
      <c r="AG21" s="373"/>
      <c r="AH21" s="373"/>
      <c r="AI21" s="373"/>
      <c r="AJ21" s="373"/>
      <c r="AK21" s="373"/>
      <c r="AL21" s="373"/>
      <c r="AM21" s="373"/>
      <c r="AN21" s="373"/>
      <c r="AO21" s="373"/>
      <c r="AP21" s="373"/>
      <c r="AQ21" s="373"/>
      <c r="AR21" s="373"/>
      <c r="AS21" s="373"/>
      <c r="AT21" s="373"/>
      <c r="AU21" s="373"/>
      <c r="AV21" s="373"/>
      <c r="AW21" s="373"/>
      <c r="AX21" s="373"/>
      <c r="AY21" s="373"/>
      <c r="AZ21" s="373"/>
      <c r="BA21" s="373"/>
      <c r="BB21" s="373"/>
      <c r="BC21" s="373"/>
      <c r="BD21" s="373"/>
      <c r="BE21" s="373"/>
      <c r="BF21" s="373"/>
      <c r="BG21" s="373"/>
      <c r="BH21" s="423"/>
      <c r="BI21" s="423"/>
      <c r="BJ21" s="423"/>
      <c r="BK21" s="423"/>
      <c r="BL21" s="423"/>
      <c r="BM21" s="423"/>
      <c r="BN21" s="423"/>
      <c r="BO21" s="423"/>
      <c r="BP21" s="423"/>
      <c r="BQ21" s="423"/>
      <c r="BR21" s="423"/>
      <c r="BS21" s="423"/>
      <c r="BT21" s="423"/>
      <c r="BU21" s="423"/>
      <c r="BV21" s="423"/>
      <c r="BW21" s="276"/>
      <c r="BX21" s="269"/>
      <c r="BY21" s="269"/>
      <c r="BZ21" s="269"/>
      <c r="CA21" s="270"/>
      <c r="CB21" s="287"/>
      <c r="CC21" s="288"/>
      <c r="CD21" s="288"/>
      <c r="CE21" s="288"/>
      <c r="CF21" s="289"/>
      <c r="CG21" s="269"/>
      <c r="CH21" s="269"/>
      <c r="CI21" s="269"/>
      <c r="CJ21" s="270"/>
      <c r="CK21" s="271"/>
      <c r="CL21" s="205"/>
      <c r="CM21" s="179"/>
      <c r="CN21" s="179"/>
      <c r="CO21" s="180"/>
      <c r="DB21"/>
      <c r="DD21" s="5"/>
    </row>
    <row r="22" spans="5:119" ht="7.5" customHeight="1" x14ac:dyDescent="0.15">
      <c r="E22" s="350" t="s">
        <v>53</v>
      </c>
      <c r="F22" s="351"/>
      <c r="G22" s="104" t="s">
        <v>118</v>
      </c>
      <c r="H22" s="105"/>
      <c r="I22" s="105"/>
      <c r="J22" s="105"/>
      <c r="K22" s="105"/>
      <c r="L22" s="106"/>
      <c r="M22" s="131" t="s">
        <v>5</v>
      </c>
      <c r="N22" s="132"/>
      <c r="O22" s="132"/>
      <c r="P22" s="132"/>
      <c r="Q22" s="132"/>
      <c r="R22" s="132"/>
      <c r="S22" s="132"/>
      <c r="T22" s="132"/>
      <c r="U22" s="132"/>
      <c r="V22" s="132"/>
      <c r="W22" s="133"/>
      <c r="X22" s="131" t="s">
        <v>119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3"/>
      <c r="AK22" s="131" t="s">
        <v>120</v>
      </c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3"/>
      <c r="BH22" s="201" t="str">
        <f>IF(BI26="","","●")</f>
        <v/>
      </c>
      <c r="BI22" s="173"/>
      <c r="BJ22" s="173"/>
      <c r="BK22" s="159" t="s">
        <v>121</v>
      </c>
      <c r="BL22" s="159"/>
      <c r="BM22" s="159"/>
      <c r="BN22" s="159"/>
      <c r="BO22" s="159"/>
      <c r="BP22" s="159"/>
      <c r="BQ22" s="159"/>
      <c r="BR22" s="159"/>
      <c r="BS22" s="159"/>
      <c r="BT22" s="159"/>
      <c r="BU22" s="159"/>
      <c r="BV22" s="160"/>
      <c r="BW22" s="257" t="str">
        <f>IF(AND(BI32="",BI26=""),"",(IF(OR(BI32=AP32,BI26=AP26),"○","")))</f>
        <v/>
      </c>
      <c r="BX22" s="181"/>
      <c r="BY22" s="181"/>
      <c r="BZ22" s="181"/>
      <c r="CA22" s="208"/>
      <c r="CB22" s="207" t="s">
        <v>122</v>
      </c>
      <c r="CC22" s="181"/>
      <c r="CD22" s="181"/>
      <c r="CE22" s="181"/>
      <c r="CF22" s="208"/>
      <c r="CG22" s="207" t="str">
        <f>IF(AND(BI32="",BI26=""),"",(IF(NOT(OR(BI32=AP32,BI26=AP26)),"○","")))</f>
        <v/>
      </c>
      <c r="CH22" s="181"/>
      <c r="CI22" s="181"/>
      <c r="CJ22" s="181"/>
      <c r="CK22" s="182"/>
      <c r="CL22" s="322" t="s">
        <v>123</v>
      </c>
      <c r="CM22" s="323"/>
      <c r="CN22" s="323"/>
      <c r="CO22" s="324"/>
      <c r="DB22"/>
      <c r="DD22" s="5"/>
    </row>
    <row r="23" spans="5:119" ht="7.5" customHeight="1" x14ac:dyDescent="0.15">
      <c r="E23" s="352"/>
      <c r="F23" s="353"/>
      <c r="G23" s="107"/>
      <c r="H23" s="108"/>
      <c r="I23" s="108"/>
      <c r="J23" s="108"/>
      <c r="K23" s="108"/>
      <c r="L23" s="109"/>
      <c r="M23" s="134"/>
      <c r="N23" s="135"/>
      <c r="O23" s="135"/>
      <c r="P23" s="135"/>
      <c r="Q23" s="135"/>
      <c r="R23" s="135"/>
      <c r="S23" s="135"/>
      <c r="T23" s="135"/>
      <c r="U23" s="135"/>
      <c r="V23" s="135"/>
      <c r="W23" s="136"/>
      <c r="X23" s="134"/>
      <c r="Y23" s="135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6"/>
      <c r="AK23" s="134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6"/>
      <c r="BH23" s="203"/>
      <c r="BI23" s="176"/>
      <c r="BJ23" s="176"/>
      <c r="BK23" s="162"/>
      <c r="BL23" s="162"/>
      <c r="BM23" s="162"/>
      <c r="BN23" s="162"/>
      <c r="BO23" s="162"/>
      <c r="BP23" s="162"/>
      <c r="BQ23" s="162"/>
      <c r="BR23" s="162"/>
      <c r="BS23" s="162"/>
      <c r="BT23" s="162"/>
      <c r="BU23" s="162"/>
      <c r="BV23" s="163"/>
      <c r="BW23" s="252"/>
      <c r="BX23" s="183"/>
      <c r="BY23" s="183"/>
      <c r="BZ23" s="183"/>
      <c r="CA23" s="210"/>
      <c r="CB23" s="209"/>
      <c r="CC23" s="183"/>
      <c r="CD23" s="183"/>
      <c r="CE23" s="183"/>
      <c r="CF23" s="210"/>
      <c r="CG23" s="209"/>
      <c r="CH23" s="183"/>
      <c r="CI23" s="183"/>
      <c r="CJ23" s="183"/>
      <c r="CK23" s="184"/>
      <c r="CL23" s="325"/>
      <c r="CM23" s="326"/>
      <c r="CN23" s="326"/>
      <c r="CO23" s="327"/>
      <c r="DB23"/>
      <c r="DD23" s="5"/>
    </row>
    <row r="24" spans="5:119" ht="7.5" customHeight="1" x14ac:dyDescent="0.15">
      <c r="E24" s="352"/>
      <c r="F24" s="353"/>
      <c r="G24" s="107"/>
      <c r="H24" s="108"/>
      <c r="I24" s="108"/>
      <c r="J24" s="108"/>
      <c r="K24" s="108"/>
      <c r="L24" s="109"/>
      <c r="M24" s="134"/>
      <c r="N24" s="135"/>
      <c r="O24" s="135"/>
      <c r="P24" s="135"/>
      <c r="Q24" s="135"/>
      <c r="R24" s="135"/>
      <c r="S24" s="135"/>
      <c r="T24" s="135"/>
      <c r="U24" s="135"/>
      <c r="V24" s="135"/>
      <c r="W24" s="136"/>
      <c r="X24" s="134"/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6"/>
      <c r="AK24" s="134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6"/>
      <c r="BH24" s="203"/>
      <c r="BI24" s="176"/>
      <c r="BJ24" s="176"/>
      <c r="BK24" s="162"/>
      <c r="BL24" s="162"/>
      <c r="BM24" s="162"/>
      <c r="BN24" s="162"/>
      <c r="BO24" s="162"/>
      <c r="BP24" s="162"/>
      <c r="BQ24" s="162"/>
      <c r="BR24" s="162"/>
      <c r="BS24" s="162"/>
      <c r="BT24" s="162"/>
      <c r="BU24" s="162"/>
      <c r="BV24" s="163"/>
      <c r="BW24" s="252"/>
      <c r="BX24" s="183"/>
      <c r="BY24" s="183"/>
      <c r="BZ24" s="183"/>
      <c r="CA24" s="210"/>
      <c r="CB24" s="209"/>
      <c r="CC24" s="183"/>
      <c r="CD24" s="183"/>
      <c r="CE24" s="183"/>
      <c r="CF24" s="210"/>
      <c r="CG24" s="209"/>
      <c r="CH24" s="183"/>
      <c r="CI24" s="183"/>
      <c r="CJ24" s="183"/>
      <c r="CK24" s="184"/>
      <c r="CL24" s="325"/>
      <c r="CM24" s="326"/>
      <c r="CN24" s="326"/>
      <c r="CO24" s="327"/>
      <c r="DB24"/>
      <c r="DD24" s="5"/>
    </row>
    <row r="25" spans="5:119" ht="3" customHeight="1" x14ac:dyDescent="0.15">
      <c r="E25" s="352"/>
      <c r="F25" s="353"/>
      <c r="G25" s="107"/>
      <c r="H25" s="108"/>
      <c r="I25" s="108"/>
      <c r="J25" s="108"/>
      <c r="K25" s="108"/>
      <c r="L25" s="109"/>
      <c r="M25" s="134"/>
      <c r="N25" s="135"/>
      <c r="O25" s="135"/>
      <c r="P25" s="135"/>
      <c r="Q25" s="135"/>
      <c r="R25" s="135"/>
      <c r="S25" s="135"/>
      <c r="T25" s="135"/>
      <c r="U25" s="135"/>
      <c r="V25" s="135"/>
      <c r="W25" s="136"/>
      <c r="X25" s="134"/>
      <c r="Y25" s="135"/>
      <c r="Z25" s="135"/>
      <c r="AA25" s="135"/>
      <c r="AB25" s="135"/>
      <c r="AC25" s="135"/>
      <c r="AD25" s="135"/>
      <c r="AE25" s="135"/>
      <c r="AF25" s="135"/>
      <c r="AG25" s="135"/>
      <c r="AH25" s="135"/>
      <c r="AI25" s="135"/>
      <c r="AJ25" s="136"/>
      <c r="AK25" s="41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3"/>
      <c r="BH25" s="44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45"/>
      <c r="BW25" s="252"/>
      <c r="BX25" s="183"/>
      <c r="BY25" s="183"/>
      <c r="BZ25" s="183"/>
      <c r="CA25" s="210"/>
      <c r="CB25" s="209"/>
      <c r="CC25" s="183"/>
      <c r="CD25" s="183"/>
      <c r="CE25" s="183"/>
      <c r="CF25" s="210"/>
      <c r="CG25" s="209"/>
      <c r="CH25" s="183"/>
      <c r="CI25" s="183"/>
      <c r="CJ25" s="183"/>
      <c r="CK25" s="184"/>
      <c r="CL25" s="325"/>
      <c r="CM25" s="326"/>
      <c r="CN25" s="326"/>
      <c r="CO25" s="327"/>
      <c r="DB25"/>
      <c r="DD25" s="5"/>
    </row>
    <row r="26" spans="5:119" ht="7.5" customHeight="1" x14ac:dyDescent="0.15">
      <c r="E26" s="352"/>
      <c r="F26" s="353"/>
      <c r="G26" s="107"/>
      <c r="H26" s="108"/>
      <c r="I26" s="108"/>
      <c r="J26" s="108"/>
      <c r="K26" s="108"/>
      <c r="L26" s="109"/>
      <c r="M26" s="134"/>
      <c r="N26" s="135"/>
      <c r="O26" s="135"/>
      <c r="P26" s="135"/>
      <c r="Q26" s="135"/>
      <c r="R26" s="135"/>
      <c r="S26" s="135"/>
      <c r="T26" s="135"/>
      <c r="U26" s="135"/>
      <c r="V26" s="135"/>
      <c r="W26" s="136"/>
      <c r="X26" s="134"/>
      <c r="Y26" s="135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6"/>
      <c r="AK26" s="46"/>
      <c r="AL26" s="121" t="s">
        <v>124</v>
      </c>
      <c r="AM26" s="121"/>
      <c r="AN26" s="121"/>
      <c r="AO26" s="121"/>
      <c r="AP26" s="157" t="str">
        <f>IF(OR(AL5="認定番号",AL5=""),"?",VLOOKUP(AL5,DC27:DH36,3,FALSE))</f>
        <v>?</v>
      </c>
      <c r="AQ26" s="157"/>
      <c r="AR26" s="157"/>
      <c r="AS26" s="157"/>
      <c r="AT26" s="157"/>
      <c r="AU26" s="157"/>
      <c r="AV26" s="157"/>
      <c r="AW26" s="157"/>
      <c r="AX26" s="157"/>
      <c r="AY26" s="157"/>
      <c r="AZ26" s="157"/>
      <c r="BA26" s="157"/>
      <c r="BB26" s="157"/>
      <c r="BC26" s="33"/>
      <c r="BG26" s="47"/>
      <c r="BI26" s="169"/>
      <c r="BJ26" s="169"/>
      <c r="BK26" s="169"/>
      <c r="BL26" s="169"/>
      <c r="BM26" s="169"/>
      <c r="BN26" s="169"/>
      <c r="BO26" s="169"/>
      <c r="BP26" s="169"/>
      <c r="BQ26" s="169"/>
      <c r="BR26" s="169"/>
      <c r="BS26" s="169"/>
      <c r="BW26" s="252"/>
      <c r="BX26" s="183"/>
      <c r="BY26" s="183"/>
      <c r="BZ26" s="183"/>
      <c r="CA26" s="210"/>
      <c r="CB26" s="209"/>
      <c r="CC26" s="183"/>
      <c r="CD26" s="183"/>
      <c r="CE26" s="183"/>
      <c r="CF26" s="210"/>
      <c r="CG26" s="209"/>
      <c r="CH26" s="183"/>
      <c r="CI26" s="183"/>
      <c r="CJ26" s="183"/>
      <c r="CK26" s="184"/>
      <c r="CL26" s="325"/>
      <c r="CM26" s="326"/>
      <c r="CN26" s="326"/>
      <c r="CO26" s="327"/>
      <c r="CU26" s="8"/>
      <c r="CV26" s="9" t="s">
        <v>1</v>
      </c>
      <c r="CW26" s="9"/>
      <c r="CX26" s="9"/>
      <c r="CY26" s="9"/>
      <c r="CZ26" s="9" t="s">
        <v>2</v>
      </c>
      <c r="DA26" s="9" t="s">
        <v>3</v>
      </c>
      <c r="DC26" s="9" t="s">
        <v>4</v>
      </c>
      <c r="DD26" s="11" t="s">
        <v>5</v>
      </c>
      <c r="DE26" s="9" t="s">
        <v>125</v>
      </c>
      <c r="DF26" s="9" t="s">
        <v>6</v>
      </c>
      <c r="DG26" s="9" t="s">
        <v>7</v>
      </c>
      <c r="DH26" s="9" t="s">
        <v>8</v>
      </c>
      <c r="DJ26" s="9" t="s">
        <v>9</v>
      </c>
      <c r="DK26" s="9" t="s">
        <v>2</v>
      </c>
      <c r="DL26" s="9" t="s">
        <v>3</v>
      </c>
      <c r="DM26" s="9" t="s">
        <v>10</v>
      </c>
      <c r="DN26" s="9" t="s">
        <v>11</v>
      </c>
      <c r="DO26" s="9" t="s">
        <v>11</v>
      </c>
    </row>
    <row r="27" spans="5:119" ht="7.5" customHeight="1" x14ac:dyDescent="0.15">
      <c r="E27" s="352"/>
      <c r="F27" s="353"/>
      <c r="G27" s="107"/>
      <c r="H27" s="108"/>
      <c r="I27" s="108"/>
      <c r="J27" s="108"/>
      <c r="K27" s="108"/>
      <c r="L27" s="109"/>
      <c r="M27" s="134"/>
      <c r="N27" s="135"/>
      <c r="O27" s="135"/>
      <c r="P27" s="135"/>
      <c r="Q27" s="135"/>
      <c r="R27" s="135"/>
      <c r="S27" s="135"/>
      <c r="T27" s="135"/>
      <c r="U27" s="135"/>
      <c r="V27" s="135"/>
      <c r="W27" s="136"/>
      <c r="X27" s="134"/>
      <c r="Y27" s="135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6"/>
      <c r="AK27" s="46"/>
      <c r="AL27" s="121"/>
      <c r="AM27" s="121"/>
      <c r="AN27" s="121"/>
      <c r="AO27" s="121"/>
      <c r="AP27" s="157"/>
      <c r="AQ27" s="157"/>
      <c r="AR27" s="157"/>
      <c r="AS27" s="157"/>
      <c r="AT27" s="157"/>
      <c r="AU27" s="157"/>
      <c r="AV27" s="157"/>
      <c r="AW27" s="157"/>
      <c r="AX27" s="157"/>
      <c r="AY27" s="157"/>
      <c r="AZ27" s="157"/>
      <c r="BA27" s="157"/>
      <c r="BB27" s="157"/>
      <c r="BC27" s="33"/>
      <c r="BG27" s="47"/>
      <c r="BI27" s="170"/>
      <c r="BJ27" s="170"/>
      <c r="BK27" s="170"/>
      <c r="BL27" s="170"/>
      <c r="BM27" s="170"/>
      <c r="BN27" s="170"/>
      <c r="BO27" s="170"/>
      <c r="BP27" s="170"/>
      <c r="BQ27" s="170"/>
      <c r="BR27" s="170"/>
      <c r="BS27" s="170"/>
      <c r="BW27" s="252"/>
      <c r="BX27" s="183"/>
      <c r="BY27" s="183"/>
      <c r="BZ27" s="183"/>
      <c r="CA27" s="210"/>
      <c r="CB27" s="209"/>
      <c r="CC27" s="183"/>
      <c r="CD27" s="183"/>
      <c r="CE27" s="183"/>
      <c r="CF27" s="210"/>
      <c r="CG27" s="209"/>
      <c r="CH27" s="183"/>
      <c r="CI27" s="183"/>
      <c r="CJ27" s="183"/>
      <c r="CK27" s="184"/>
      <c r="CL27" s="325"/>
      <c r="CM27" s="326"/>
      <c r="CN27" s="326"/>
      <c r="CO27" s="327"/>
      <c r="CU27" s="9" t="s">
        <v>12</v>
      </c>
      <c r="CV27" s="9" t="s">
        <v>13</v>
      </c>
      <c r="CW27" s="9">
        <v>1</v>
      </c>
      <c r="CX27" s="9">
        <v>1</v>
      </c>
      <c r="CY27" s="9">
        <v>1</v>
      </c>
      <c r="CZ27" s="9">
        <v>320</v>
      </c>
      <c r="DA27" s="9">
        <v>45</v>
      </c>
      <c r="DC27" s="9" t="s">
        <v>14</v>
      </c>
      <c r="DD27" s="11" t="s">
        <v>15</v>
      </c>
      <c r="DE27" s="9" t="s">
        <v>16</v>
      </c>
      <c r="DF27" s="9" t="s">
        <v>17</v>
      </c>
      <c r="DG27" s="8">
        <v>675</v>
      </c>
      <c r="DH27" s="8" t="s">
        <v>18</v>
      </c>
      <c r="DJ27" s="9" t="s">
        <v>15</v>
      </c>
      <c r="DK27" s="8">
        <v>320</v>
      </c>
      <c r="DL27" s="8">
        <v>45</v>
      </c>
      <c r="DM27" s="9" t="s">
        <v>19</v>
      </c>
      <c r="DN27" s="9" t="s">
        <v>20</v>
      </c>
      <c r="DO27" s="9"/>
    </row>
    <row r="28" spans="5:119" ht="3" customHeight="1" x14ac:dyDescent="0.15">
      <c r="E28" s="352"/>
      <c r="F28" s="353"/>
      <c r="G28" s="107"/>
      <c r="H28" s="108"/>
      <c r="I28" s="108"/>
      <c r="J28" s="108"/>
      <c r="K28" s="108"/>
      <c r="L28" s="109"/>
      <c r="M28" s="134"/>
      <c r="N28" s="135"/>
      <c r="O28" s="135"/>
      <c r="P28" s="135"/>
      <c r="Q28" s="135"/>
      <c r="R28" s="135"/>
      <c r="S28" s="135"/>
      <c r="T28" s="135"/>
      <c r="U28" s="135"/>
      <c r="V28" s="135"/>
      <c r="W28" s="136"/>
      <c r="X28" s="134"/>
      <c r="Y28" s="135"/>
      <c r="Z28" s="135"/>
      <c r="AA28" s="135"/>
      <c r="AB28" s="135"/>
      <c r="AC28" s="135"/>
      <c r="AD28" s="135"/>
      <c r="AE28" s="135"/>
      <c r="AF28" s="135"/>
      <c r="AG28" s="135"/>
      <c r="AH28" s="135"/>
      <c r="AI28" s="135"/>
      <c r="AJ28" s="136"/>
      <c r="AK28" s="48"/>
      <c r="AL28" s="49"/>
      <c r="AM28" s="49"/>
      <c r="AN28" s="49"/>
      <c r="AO28" s="50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2"/>
      <c r="BD28" s="53"/>
      <c r="BE28" s="53"/>
      <c r="BF28" s="53"/>
      <c r="BG28" s="54"/>
      <c r="BH28" s="53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53"/>
      <c r="BU28" s="53"/>
      <c r="BV28" s="54"/>
      <c r="BW28" s="252"/>
      <c r="BX28" s="183"/>
      <c r="BY28" s="183"/>
      <c r="BZ28" s="183"/>
      <c r="CA28" s="210"/>
      <c r="CB28" s="209"/>
      <c r="CC28" s="183"/>
      <c r="CD28" s="183"/>
      <c r="CE28" s="183"/>
      <c r="CF28" s="210"/>
      <c r="CG28" s="209"/>
      <c r="CH28" s="183"/>
      <c r="CI28" s="183"/>
      <c r="CJ28" s="183"/>
      <c r="CK28" s="184"/>
      <c r="CL28" s="325"/>
      <c r="CM28" s="326"/>
      <c r="CN28" s="326"/>
      <c r="CO28" s="327"/>
      <c r="CU28" s="8"/>
      <c r="CV28" s="9" t="s">
        <v>21</v>
      </c>
      <c r="CW28" s="9">
        <v>2</v>
      </c>
      <c r="CX28" s="9">
        <v>2</v>
      </c>
      <c r="CY28" s="9">
        <v>2</v>
      </c>
      <c r="CZ28" s="9">
        <v>450</v>
      </c>
      <c r="DA28" s="9">
        <v>60</v>
      </c>
      <c r="DC28" s="9" t="s">
        <v>22</v>
      </c>
      <c r="DD28" s="11" t="s">
        <v>23</v>
      </c>
      <c r="DE28" s="9" t="s">
        <v>16</v>
      </c>
      <c r="DF28" s="9" t="s">
        <v>17</v>
      </c>
      <c r="DG28" s="8">
        <v>675</v>
      </c>
      <c r="DH28" s="8" t="s">
        <v>18</v>
      </c>
      <c r="DJ28" s="9" t="s">
        <v>15</v>
      </c>
      <c r="DK28" s="8">
        <v>450</v>
      </c>
      <c r="DL28" s="8">
        <v>45</v>
      </c>
      <c r="DM28" s="9" t="s">
        <v>19</v>
      </c>
      <c r="DN28" s="9" t="s">
        <v>20</v>
      </c>
      <c r="DO28" s="9"/>
    </row>
    <row r="29" spans="5:119" ht="7.5" customHeight="1" x14ac:dyDescent="0.15">
      <c r="E29" s="352"/>
      <c r="F29" s="353"/>
      <c r="G29" s="107"/>
      <c r="H29" s="108"/>
      <c r="I29" s="108"/>
      <c r="J29" s="108"/>
      <c r="K29" s="108"/>
      <c r="L29" s="109"/>
      <c r="M29" s="134"/>
      <c r="N29" s="135"/>
      <c r="O29" s="135"/>
      <c r="P29" s="135"/>
      <c r="Q29" s="135"/>
      <c r="R29" s="135"/>
      <c r="S29" s="135"/>
      <c r="T29" s="135"/>
      <c r="U29" s="135"/>
      <c r="V29" s="135"/>
      <c r="W29" s="136"/>
      <c r="X29" s="134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6"/>
      <c r="AK29" s="306" t="s">
        <v>126</v>
      </c>
      <c r="AL29" s="307"/>
      <c r="AM29" s="307"/>
      <c r="AN29" s="307"/>
      <c r="AO29" s="307"/>
      <c r="AP29" s="307"/>
      <c r="AQ29" s="307"/>
      <c r="AR29" s="307"/>
      <c r="AS29" s="307"/>
      <c r="AT29" s="307"/>
      <c r="AU29" s="307"/>
      <c r="AV29" s="307"/>
      <c r="AW29" s="307"/>
      <c r="AX29" s="307"/>
      <c r="AY29" s="307"/>
      <c r="AZ29" s="307"/>
      <c r="BA29" s="307"/>
      <c r="BB29" s="307"/>
      <c r="BC29" s="307"/>
      <c r="BD29" s="307"/>
      <c r="BE29" s="307"/>
      <c r="BF29" s="307"/>
      <c r="BG29" s="308"/>
      <c r="BH29" s="242" t="str">
        <f>IF(BI32="","","●")</f>
        <v/>
      </c>
      <c r="BI29" s="238"/>
      <c r="BJ29" s="238"/>
      <c r="BK29" s="162" t="s">
        <v>127</v>
      </c>
      <c r="BL29" s="162"/>
      <c r="BM29" s="162"/>
      <c r="BN29" s="162"/>
      <c r="BO29" s="162"/>
      <c r="BP29" s="162"/>
      <c r="BQ29" s="162"/>
      <c r="BR29" s="162"/>
      <c r="BS29" s="162"/>
      <c r="BT29" s="162"/>
      <c r="BU29" s="162"/>
      <c r="BV29" s="163"/>
      <c r="BW29" s="252"/>
      <c r="BX29" s="183"/>
      <c r="BY29" s="183"/>
      <c r="BZ29" s="183"/>
      <c r="CA29" s="210"/>
      <c r="CB29" s="209"/>
      <c r="CC29" s="183"/>
      <c r="CD29" s="183"/>
      <c r="CE29" s="183"/>
      <c r="CF29" s="210"/>
      <c r="CG29" s="209"/>
      <c r="CH29" s="183"/>
      <c r="CI29" s="183"/>
      <c r="CJ29" s="183"/>
      <c r="CK29" s="184"/>
      <c r="CL29" s="325"/>
      <c r="CM29" s="326"/>
      <c r="CN29" s="326"/>
      <c r="CO29" s="327"/>
      <c r="CP29" s="33"/>
      <c r="CQ29" s="3"/>
      <c r="CR29" s="3"/>
      <c r="CS29" s="3"/>
      <c r="CT29" s="3"/>
      <c r="CU29" s="9" t="s">
        <v>24</v>
      </c>
      <c r="CV29" s="9" t="s">
        <v>25</v>
      </c>
      <c r="CW29" s="9">
        <v>3</v>
      </c>
      <c r="CX29" s="9">
        <v>3</v>
      </c>
      <c r="CY29" s="9">
        <v>3</v>
      </c>
      <c r="CZ29" s="9">
        <v>600</v>
      </c>
      <c r="DA29" s="9">
        <v>90</v>
      </c>
      <c r="DC29" s="9" t="s">
        <v>26</v>
      </c>
      <c r="DD29" s="11" t="s">
        <v>27</v>
      </c>
      <c r="DE29" s="9" t="s">
        <v>16</v>
      </c>
      <c r="DF29" s="9" t="s">
        <v>17</v>
      </c>
      <c r="DG29" s="8">
        <v>675</v>
      </c>
      <c r="DH29" s="8" t="s">
        <v>18</v>
      </c>
      <c r="DJ29" s="9" t="s">
        <v>15</v>
      </c>
      <c r="DK29" s="8">
        <v>450</v>
      </c>
      <c r="DL29" s="8">
        <v>60</v>
      </c>
      <c r="DM29" s="9" t="s">
        <v>19</v>
      </c>
      <c r="DN29" s="9" t="s">
        <v>20</v>
      </c>
      <c r="DO29" s="9"/>
    </row>
    <row r="30" spans="5:119" ht="7.5" customHeight="1" x14ac:dyDescent="0.15">
      <c r="E30" s="352"/>
      <c r="F30" s="353"/>
      <c r="G30" s="107"/>
      <c r="H30" s="108"/>
      <c r="I30" s="108"/>
      <c r="J30" s="108"/>
      <c r="K30" s="108"/>
      <c r="L30" s="109"/>
      <c r="M30" s="134"/>
      <c r="N30" s="135"/>
      <c r="O30" s="135"/>
      <c r="P30" s="135"/>
      <c r="Q30" s="135"/>
      <c r="R30" s="135"/>
      <c r="S30" s="135"/>
      <c r="T30" s="135"/>
      <c r="U30" s="135"/>
      <c r="V30" s="135"/>
      <c r="W30" s="136"/>
      <c r="X30" s="134"/>
      <c r="Y30" s="135"/>
      <c r="Z30" s="135"/>
      <c r="AA30" s="135"/>
      <c r="AB30" s="135"/>
      <c r="AC30" s="135"/>
      <c r="AD30" s="135"/>
      <c r="AE30" s="135"/>
      <c r="AF30" s="135"/>
      <c r="AG30" s="135"/>
      <c r="AH30" s="135"/>
      <c r="AI30" s="135"/>
      <c r="AJ30" s="136"/>
      <c r="AK30" s="306"/>
      <c r="AL30" s="307"/>
      <c r="AM30" s="307"/>
      <c r="AN30" s="307"/>
      <c r="AO30" s="307"/>
      <c r="AP30" s="307"/>
      <c r="AQ30" s="307"/>
      <c r="AR30" s="307"/>
      <c r="AS30" s="307"/>
      <c r="AT30" s="307"/>
      <c r="AU30" s="307"/>
      <c r="AV30" s="307"/>
      <c r="AW30" s="307"/>
      <c r="AX30" s="307"/>
      <c r="AY30" s="307"/>
      <c r="AZ30" s="307"/>
      <c r="BA30" s="307"/>
      <c r="BB30" s="307"/>
      <c r="BC30" s="307"/>
      <c r="BD30" s="307"/>
      <c r="BE30" s="307"/>
      <c r="BF30" s="307"/>
      <c r="BG30" s="308"/>
      <c r="BH30" s="203"/>
      <c r="BI30" s="176"/>
      <c r="BJ30" s="176"/>
      <c r="BK30" s="162"/>
      <c r="BL30" s="162"/>
      <c r="BM30" s="162"/>
      <c r="BN30" s="162"/>
      <c r="BO30" s="162"/>
      <c r="BP30" s="162"/>
      <c r="BQ30" s="162"/>
      <c r="BR30" s="162"/>
      <c r="BS30" s="162"/>
      <c r="BT30" s="162"/>
      <c r="BU30" s="162"/>
      <c r="BV30" s="163"/>
      <c r="BW30" s="252"/>
      <c r="BX30" s="183"/>
      <c r="BY30" s="183"/>
      <c r="BZ30" s="183"/>
      <c r="CA30" s="210"/>
      <c r="CB30" s="209"/>
      <c r="CC30" s="183"/>
      <c r="CD30" s="183"/>
      <c r="CE30" s="183"/>
      <c r="CF30" s="210"/>
      <c r="CG30" s="209"/>
      <c r="CH30" s="183"/>
      <c r="CI30" s="183"/>
      <c r="CJ30" s="183"/>
      <c r="CK30" s="184"/>
      <c r="CL30" s="325"/>
      <c r="CM30" s="326"/>
      <c r="CN30" s="326"/>
      <c r="CO30" s="327"/>
      <c r="CP30" s="33"/>
      <c r="CQ30" s="3"/>
      <c r="CR30" s="3"/>
      <c r="CS30" s="3"/>
      <c r="CT30" s="3"/>
      <c r="CU30" s="8"/>
      <c r="CV30" s="8"/>
      <c r="CW30" s="9">
        <v>4</v>
      </c>
      <c r="CX30" s="9">
        <v>4</v>
      </c>
      <c r="CY30" s="9">
        <v>4</v>
      </c>
      <c r="CZ30" s="9">
        <v>850</v>
      </c>
      <c r="DA30" s="9">
        <v>105</v>
      </c>
      <c r="DC30" s="9" t="s">
        <v>28</v>
      </c>
      <c r="DD30" s="11" t="s">
        <v>29</v>
      </c>
      <c r="DE30" s="9" t="s">
        <v>30</v>
      </c>
      <c r="DF30" s="9" t="s">
        <v>17</v>
      </c>
      <c r="DG30" s="8">
        <v>675</v>
      </c>
      <c r="DH30" s="8" t="s">
        <v>18</v>
      </c>
      <c r="DJ30" s="9" t="s">
        <v>29</v>
      </c>
      <c r="DK30" s="9">
        <v>450</v>
      </c>
      <c r="DL30" s="9">
        <v>90</v>
      </c>
      <c r="DM30" s="9" t="s">
        <v>31</v>
      </c>
      <c r="DN30" s="9" t="s">
        <v>32</v>
      </c>
      <c r="DO30" s="9"/>
    </row>
    <row r="31" spans="5:119" ht="7.5" customHeight="1" x14ac:dyDescent="0.15">
      <c r="E31" s="352"/>
      <c r="F31" s="353"/>
      <c r="G31" s="107"/>
      <c r="H31" s="108"/>
      <c r="I31" s="108"/>
      <c r="J31" s="108"/>
      <c r="K31" s="108"/>
      <c r="L31" s="109"/>
      <c r="M31" s="134"/>
      <c r="N31" s="135"/>
      <c r="O31" s="135"/>
      <c r="P31" s="135"/>
      <c r="Q31" s="135"/>
      <c r="R31" s="135"/>
      <c r="S31" s="135"/>
      <c r="T31" s="135"/>
      <c r="U31" s="135"/>
      <c r="V31" s="135"/>
      <c r="W31" s="136"/>
      <c r="X31" s="134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6"/>
      <c r="AK31" s="306"/>
      <c r="AL31" s="307"/>
      <c r="AM31" s="307"/>
      <c r="AN31" s="307"/>
      <c r="AO31" s="307"/>
      <c r="AP31" s="307"/>
      <c r="AQ31" s="307"/>
      <c r="AR31" s="307"/>
      <c r="AS31" s="307"/>
      <c r="AT31" s="307"/>
      <c r="AU31" s="307"/>
      <c r="AV31" s="307"/>
      <c r="AW31" s="307"/>
      <c r="AX31" s="307"/>
      <c r="AY31" s="307"/>
      <c r="AZ31" s="307"/>
      <c r="BA31" s="307"/>
      <c r="BB31" s="307"/>
      <c r="BC31" s="307"/>
      <c r="BD31" s="307"/>
      <c r="BE31" s="307"/>
      <c r="BF31" s="307"/>
      <c r="BG31" s="308"/>
      <c r="BH31" s="203"/>
      <c r="BI31" s="176"/>
      <c r="BJ31" s="176"/>
      <c r="BK31" s="162"/>
      <c r="BL31" s="162"/>
      <c r="BM31" s="162"/>
      <c r="BN31" s="162"/>
      <c r="BO31" s="162"/>
      <c r="BP31" s="162"/>
      <c r="BQ31" s="162"/>
      <c r="BR31" s="162"/>
      <c r="BS31" s="162"/>
      <c r="BT31" s="162"/>
      <c r="BU31" s="162"/>
      <c r="BV31" s="163"/>
      <c r="BW31" s="252"/>
      <c r="BX31" s="183"/>
      <c r="BY31" s="183"/>
      <c r="BZ31" s="183"/>
      <c r="CA31" s="210"/>
      <c r="CB31" s="209"/>
      <c r="CC31" s="183"/>
      <c r="CD31" s="183"/>
      <c r="CE31" s="183"/>
      <c r="CF31" s="210"/>
      <c r="CG31" s="209"/>
      <c r="CH31" s="183"/>
      <c r="CI31" s="183"/>
      <c r="CJ31" s="183"/>
      <c r="CK31" s="184"/>
      <c r="CL31" s="325"/>
      <c r="CM31" s="326"/>
      <c r="CN31" s="326"/>
      <c r="CO31" s="327"/>
      <c r="CP31" s="33"/>
      <c r="CQ31" s="3"/>
      <c r="CR31" s="3"/>
      <c r="CS31" s="3"/>
      <c r="CT31" s="3"/>
      <c r="CU31" s="3"/>
      <c r="CV31" s="3"/>
      <c r="CW31" s="9">
        <v>5</v>
      </c>
      <c r="CX31" s="9">
        <v>5</v>
      </c>
      <c r="CY31" s="9">
        <v>5</v>
      </c>
      <c r="CZ31" s="9"/>
      <c r="DA31" s="9"/>
      <c r="DC31" s="9"/>
      <c r="DD31" s="11"/>
      <c r="DE31" s="9"/>
      <c r="DF31" s="9"/>
      <c r="DG31" s="8"/>
      <c r="DH31" s="8"/>
      <c r="DJ31" s="9" t="s">
        <v>29</v>
      </c>
      <c r="DK31" s="9">
        <v>450</v>
      </c>
      <c r="DL31" s="9">
        <v>105</v>
      </c>
      <c r="DM31" s="9" t="s">
        <v>31</v>
      </c>
      <c r="DN31" s="9" t="s">
        <v>32</v>
      </c>
      <c r="DO31" s="9"/>
    </row>
    <row r="32" spans="5:119" ht="7.5" customHeight="1" x14ac:dyDescent="0.15">
      <c r="E32" s="352"/>
      <c r="F32" s="353"/>
      <c r="G32" s="107"/>
      <c r="H32" s="108"/>
      <c r="I32" s="108"/>
      <c r="J32" s="108"/>
      <c r="K32" s="108"/>
      <c r="L32" s="109"/>
      <c r="M32" s="134"/>
      <c r="N32" s="135"/>
      <c r="O32" s="135"/>
      <c r="P32" s="135"/>
      <c r="Q32" s="135"/>
      <c r="R32" s="135"/>
      <c r="S32" s="135"/>
      <c r="T32" s="135"/>
      <c r="U32" s="135"/>
      <c r="V32" s="135"/>
      <c r="W32" s="136"/>
      <c r="X32" s="134"/>
      <c r="Y32" s="135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6"/>
      <c r="AK32" s="44"/>
      <c r="AL32" s="121" t="s">
        <v>124</v>
      </c>
      <c r="AM32" s="121"/>
      <c r="AN32" s="121"/>
      <c r="AO32" s="121"/>
      <c r="AP32" s="157" t="str">
        <f>IF(OR(AL5="認定番号",AL5=""),"?",VLOOKUP(AL5,DC27:DH36,3,FALSE))</f>
        <v>?</v>
      </c>
      <c r="AQ32" s="157"/>
      <c r="AR32" s="157"/>
      <c r="AS32" s="157"/>
      <c r="AT32" s="157"/>
      <c r="AU32" s="157"/>
      <c r="AV32" s="157"/>
      <c r="AW32" s="157"/>
      <c r="AX32" s="157"/>
      <c r="AY32" s="157"/>
      <c r="AZ32" s="157"/>
      <c r="BA32" s="157"/>
      <c r="BB32" s="157"/>
      <c r="BC32" s="55"/>
      <c r="BD32" s="55"/>
      <c r="BE32" s="55"/>
      <c r="BF32" s="55"/>
      <c r="BG32" s="56"/>
      <c r="BH32" s="44"/>
      <c r="BI32" s="169"/>
      <c r="BJ32" s="169"/>
      <c r="BK32" s="169"/>
      <c r="BL32" s="169"/>
      <c r="BM32" s="169"/>
      <c r="BN32" s="169"/>
      <c r="BO32" s="169"/>
      <c r="BP32" s="169"/>
      <c r="BQ32" s="169"/>
      <c r="BR32" s="169"/>
      <c r="BS32" s="169"/>
      <c r="BT32" s="33"/>
      <c r="BU32" s="33"/>
      <c r="BV32" s="33"/>
      <c r="BW32" s="252"/>
      <c r="BX32" s="183"/>
      <c r="BY32" s="183"/>
      <c r="BZ32" s="183"/>
      <c r="CA32" s="210"/>
      <c r="CB32" s="209"/>
      <c r="CC32" s="183"/>
      <c r="CD32" s="183"/>
      <c r="CE32" s="183"/>
      <c r="CF32" s="210"/>
      <c r="CG32" s="209"/>
      <c r="CH32" s="183"/>
      <c r="CI32" s="183"/>
      <c r="CJ32" s="183"/>
      <c r="CK32" s="184"/>
      <c r="CL32" s="325"/>
      <c r="CM32" s="326"/>
      <c r="CN32" s="326"/>
      <c r="CO32" s="327"/>
      <c r="CP32" s="33"/>
      <c r="CQ32" s="3"/>
      <c r="CR32" s="3"/>
      <c r="CS32" s="3"/>
      <c r="CT32" s="3"/>
      <c r="CU32" s="3"/>
      <c r="CV32" s="3"/>
      <c r="CW32" s="9">
        <v>6</v>
      </c>
      <c r="CX32" s="9">
        <v>6</v>
      </c>
      <c r="CY32" s="9">
        <v>6</v>
      </c>
      <c r="CZ32" s="9"/>
      <c r="DA32" s="8"/>
      <c r="DC32" s="9"/>
      <c r="DD32" s="11"/>
      <c r="DE32" s="9"/>
      <c r="DF32" s="9"/>
      <c r="DG32" s="8"/>
      <c r="DH32" s="8"/>
      <c r="DJ32" s="9" t="s">
        <v>15</v>
      </c>
      <c r="DK32" s="9">
        <v>600</v>
      </c>
      <c r="DL32" s="8">
        <v>45</v>
      </c>
      <c r="DM32" s="9" t="s">
        <v>19</v>
      </c>
      <c r="DN32" s="9" t="s">
        <v>33</v>
      </c>
      <c r="DO32" s="9"/>
    </row>
    <row r="33" spans="5:119" ht="7.5" customHeight="1" x14ac:dyDescent="0.15">
      <c r="E33" s="352"/>
      <c r="F33" s="353"/>
      <c r="G33" s="107"/>
      <c r="H33" s="108"/>
      <c r="I33" s="108"/>
      <c r="J33" s="108"/>
      <c r="K33" s="108"/>
      <c r="L33" s="109"/>
      <c r="M33" s="134"/>
      <c r="N33" s="135"/>
      <c r="O33" s="135"/>
      <c r="P33" s="135"/>
      <c r="Q33" s="135"/>
      <c r="R33" s="135"/>
      <c r="S33" s="135"/>
      <c r="T33" s="135"/>
      <c r="U33" s="135"/>
      <c r="V33" s="135"/>
      <c r="W33" s="136"/>
      <c r="X33" s="134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6"/>
      <c r="AK33" s="44"/>
      <c r="AL33" s="121"/>
      <c r="AM33" s="121"/>
      <c r="AN33" s="121"/>
      <c r="AO33" s="121"/>
      <c r="AP33" s="309"/>
      <c r="AQ33" s="309"/>
      <c r="AR33" s="309"/>
      <c r="AS33" s="309"/>
      <c r="AT33" s="309"/>
      <c r="AU33" s="309"/>
      <c r="AV33" s="309"/>
      <c r="AW33" s="309"/>
      <c r="AX33" s="309"/>
      <c r="AY33" s="309"/>
      <c r="AZ33" s="309"/>
      <c r="BA33" s="309"/>
      <c r="BB33" s="309"/>
      <c r="BC33" s="55"/>
      <c r="BD33" s="55"/>
      <c r="BE33" s="55"/>
      <c r="BF33" s="55"/>
      <c r="BG33" s="56"/>
      <c r="BH33" s="44"/>
      <c r="BI33" s="170"/>
      <c r="BJ33" s="170"/>
      <c r="BK33" s="170"/>
      <c r="BL33" s="170"/>
      <c r="BM33" s="170"/>
      <c r="BN33" s="170"/>
      <c r="BO33" s="170"/>
      <c r="BP33" s="170"/>
      <c r="BQ33" s="170"/>
      <c r="BR33" s="170"/>
      <c r="BS33" s="170"/>
      <c r="BT33" s="33"/>
      <c r="BU33" s="33"/>
      <c r="BV33" s="45"/>
      <c r="BW33" s="252"/>
      <c r="BX33" s="183"/>
      <c r="BY33" s="183"/>
      <c r="BZ33" s="183"/>
      <c r="CA33" s="210"/>
      <c r="CB33" s="209"/>
      <c r="CC33" s="183"/>
      <c r="CD33" s="183"/>
      <c r="CE33" s="183"/>
      <c r="CF33" s="210"/>
      <c r="CG33" s="209"/>
      <c r="CH33" s="183"/>
      <c r="CI33" s="183"/>
      <c r="CJ33" s="183"/>
      <c r="CK33" s="184"/>
      <c r="CL33" s="325"/>
      <c r="CM33" s="326"/>
      <c r="CN33" s="326"/>
      <c r="CO33" s="327"/>
      <c r="CP33" s="33"/>
      <c r="CQ33" s="3"/>
      <c r="CR33" s="3"/>
      <c r="CS33" s="3"/>
      <c r="CT33" s="3"/>
      <c r="CU33" s="3"/>
      <c r="CV33" s="3"/>
      <c r="CW33" s="9">
        <v>7</v>
      </c>
      <c r="CX33" s="9">
        <v>7</v>
      </c>
      <c r="CY33" s="9">
        <v>7</v>
      </c>
      <c r="CZ33" s="9"/>
      <c r="DA33" s="8"/>
      <c r="DC33" s="9"/>
      <c r="DD33" s="11"/>
      <c r="DE33" s="9"/>
      <c r="DF33" s="9"/>
      <c r="DG33" s="8"/>
      <c r="DH33" s="8"/>
      <c r="DJ33" s="9" t="s">
        <v>15</v>
      </c>
      <c r="DK33" s="9">
        <v>600</v>
      </c>
      <c r="DL33" s="8">
        <v>60</v>
      </c>
      <c r="DM33" s="9" t="s">
        <v>19</v>
      </c>
      <c r="DN33" s="9" t="s">
        <v>33</v>
      </c>
      <c r="DO33" s="9"/>
    </row>
    <row r="34" spans="5:119" ht="3" customHeight="1" x14ac:dyDescent="0.15">
      <c r="E34" s="352"/>
      <c r="F34" s="353"/>
      <c r="G34" s="107"/>
      <c r="H34" s="108"/>
      <c r="I34" s="108"/>
      <c r="J34" s="108"/>
      <c r="K34" s="108"/>
      <c r="L34" s="109"/>
      <c r="M34" s="374"/>
      <c r="N34" s="375"/>
      <c r="O34" s="375"/>
      <c r="P34" s="375"/>
      <c r="Q34" s="375"/>
      <c r="R34" s="375"/>
      <c r="S34" s="375"/>
      <c r="T34" s="375"/>
      <c r="U34" s="375"/>
      <c r="V34" s="375"/>
      <c r="W34" s="376"/>
      <c r="X34" s="374"/>
      <c r="Y34" s="375"/>
      <c r="Z34" s="375"/>
      <c r="AA34" s="375"/>
      <c r="AB34" s="375"/>
      <c r="AC34" s="375"/>
      <c r="AD34" s="375"/>
      <c r="AE34" s="375"/>
      <c r="AF34" s="375"/>
      <c r="AG34" s="375"/>
      <c r="AH34" s="375"/>
      <c r="AI34" s="375"/>
      <c r="AJ34" s="376"/>
      <c r="AK34" s="44"/>
      <c r="AL34" s="49"/>
      <c r="AM34" s="40"/>
      <c r="AN34" s="40"/>
      <c r="AO34" s="4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55"/>
      <c r="BD34" s="55"/>
      <c r="BE34" s="55"/>
      <c r="BF34" s="55"/>
      <c r="BG34" s="56"/>
      <c r="BH34" s="57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33"/>
      <c r="BU34" s="33"/>
      <c r="BV34" s="33"/>
      <c r="BW34" s="258"/>
      <c r="BX34" s="217"/>
      <c r="BY34" s="217"/>
      <c r="BZ34" s="217"/>
      <c r="CA34" s="218"/>
      <c r="CB34" s="216"/>
      <c r="CC34" s="217"/>
      <c r="CD34" s="217"/>
      <c r="CE34" s="217"/>
      <c r="CF34" s="218"/>
      <c r="CG34" s="216"/>
      <c r="CH34" s="217"/>
      <c r="CI34" s="217"/>
      <c r="CJ34" s="217"/>
      <c r="CK34" s="250"/>
      <c r="CL34" s="328"/>
      <c r="CM34" s="329"/>
      <c r="CN34" s="329"/>
      <c r="CO34" s="330"/>
      <c r="CP34" s="33"/>
      <c r="CQ34" s="3"/>
      <c r="CR34" s="3"/>
      <c r="CS34" s="3"/>
      <c r="CT34" s="3"/>
      <c r="CU34" s="3"/>
      <c r="CV34" s="3"/>
      <c r="CW34" s="9">
        <v>8</v>
      </c>
      <c r="CX34" s="9">
        <v>8</v>
      </c>
      <c r="CY34" s="9">
        <v>8</v>
      </c>
      <c r="CZ34" s="9"/>
      <c r="DA34" s="8"/>
      <c r="DC34" s="9"/>
      <c r="DD34" s="11"/>
      <c r="DE34" s="9"/>
      <c r="DF34" s="9"/>
      <c r="DG34" s="8"/>
      <c r="DH34" s="8"/>
      <c r="DJ34" s="9" t="s">
        <v>29</v>
      </c>
      <c r="DK34" s="9">
        <v>600</v>
      </c>
      <c r="DL34" s="9">
        <v>90</v>
      </c>
      <c r="DM34" s="9" t="s">
        <v>31</v>
      </c>
      <c r="DN34" s="9" t="s">
        <v>32</v>
      </c>
      <c r="DO34" s="9"/>
    </row>
    <row r="35" spans="5:119" ht="7.5" customHeight="1" x14ac:dyDescent="0.15">
      <c r="E35" s="352"/>
      <c r="F35" s="353"/>
      <c r="G35" s="107"/>
      <c r="H35" s="108"/>
      <c r="I35" s="108"/>
      <c r="J35" s="108"/>
      <c r="K35" s="108"/>
      <c r="L35" s="109"/>
      <c r="M35" s="299" t="s">
        <v>128</v>
      </c>
      <c r="N35" s="300"/>
      <c r="O35" s="300"/>
      <c r="P35" s="300"/>
      <c r="Q35" s="300"/>
      <c r="R35" s="300"/>
      <c r="S35" s="300"/>
      <c r="T35" s="300"/>
      <c r="U35" s="300"/>
      <c r="V35" s="300"/>
      <c r="W35" s="301"/>
      <c r="X35" s="299" t="s">
        <v>129</v>
      </c>
      <c r="Y35" s="300"/>
      <c r="Z35" s="300"/>
      <c r="AA35" s="300"/>
      <c r="AB35" s="300"/>
      <c r="AC35" s="300"/>
      <c r="AD35" s="300"/>
      <c r="AE35" s="300"/>
      <c r="AF35" s="300"/>
      <c r="AG35" s="300"/>
      <c r="AH35" s="300"/>
      <c r="AI35" s="300"/>
      <c r="AJ35" s="301"/>
      <c r="AK35" s="277" t="s">
        <v>130</v>
      </c>
      <c r="AL35" s="278"/>
      <c r="AM35" s="278"/>
      <c r="AN35" s="278"/>
      <c r="AO35" s="278"/>
      <c r="AP35" s="278"/>
      <c r="AQ35" s="278"/>
      <c r="AR35" s="278"/>
      <c r="AS35" s="278"/>
      <c r="AT35" s="278"/>
      <c r="AU35" s="278"/>
      <c r="AV35" s="278"/>
      <c r="AW35" s="278"/>
      <c r="AX35" s="278"/>
      <c r="AY35" s="278"/>
      <c r="AZ35" s="278"/>
      <c r="BA35" s="278"/>
      <c r="BB35" s="278"/>
      <c r="BC35" s="278"/>
      <c r="BD35" s="278"/>
      <c r="BE35" s="278"/>
      <c r="BF35" s="278"/>
      <c r="BG35" s="279"/>
      <c r="BH35" s="277"/>
      <c r="BI35" s="278"/>
      <c r="BJ35" s="278"/>
      <c r="BK35" s="278"/>
      <c r="BL35" s="278"/>
      <c r="BM35" s="278"/>
      <c r="BN35" s="278"/>
      <c r="BO35" s="278"/>
      <c r="BP35" s="278"/>
      <c r="BQ35" s="278"/>
      <c r="BR35" s="278"/>
      <c r="BS35" s="278"/>
      <c r="BT35" s="278"/>
      <c r="BU35" s="278"/>
      <c r="BV35" s="279"/>
      <c r="BW35" s="245"/>
      <c r="BX35" s="246"/>
      <c r="BY35" s="246"/>
      <c r="BZ35" s="246"/>
      <c r="CA35" s="246"/>
      <c r="CB35" s="219" t="s">
        <v>122</v>
      </c>
      <c r="CC35" s="220"/>
      <c r="CD35" s="220"/>
      <c r="CE35" s="220"/>
      <c r="CF35" s="249"/>
      <c r="CG35" s="272"/>
      <c r="CH35" s="222"/>
      <c r="CI35" s="222"/>
      <c r="CJ35" s="222"/>
      <c r="CK35" s="223"/>
      <c r="CL35" s="113" t="s">
        <v>131</v>
      </c>
      <c r="CM35" s="114"/>
      <c r="CN35" s="114"/>
      <c r="CO35" s="115"/>
      <c r="CP35" s="33"/>
      <c r="CQ35" s="3"/>
      <c r="CR35" s="3"/>
      <c r="CS35" s="3"/>
      <c r="CT35" s="3"/>
      <c r="CU35" s="3"/>
      <c r="CV35" s="3"/>
      <c r="CW35" s="9">
        <v>9</v>
      </c>
      <c r="CX35" s="9">
        <v>9</v>
      </c>
      <c r="CY35" s="9">
        <v>9</v>
      </c>
      <c r="CZ35" s="9"/>
      <c r="DA35" s="8"/>
      <c r="DC35" s="9"/>
      <c r="DD35" s="9"/>
      <c r="DE35" s="8"/>
      <c r="DF35" s="8"/>
      <c r="DG35" s="8"/>
      <c r="DH35" s="8"/>
      <c r="DJ35" s="9" t="s">
        <v>29</v>
      </c>
      <c r="DK35" s="9">
        <v>600</v>
      </c>
      <c r="DL35" s="9">
        <v>105</v>
      </c>
      <c r="DM35" s="9" t="s">
        <v>31</v>
      </c>
      <c r="DN35" s="9" t="s">
        <v>32</v>
      </c>
      <c r="DO35" s="9"/>
    </row>
    <row r="36" spans="5:119" ht="7.5" customHeight="1" x14ac:dyDescent="0.15">
      <c r="E36" s="352"/>
      <c r="F36" s="353"/>
      <c r="G36" s="107"/>
      <c r="H36" s="108"/>
      <c r="I36" s="108"/>
      <c r="J36" s="108"/>
      <c r="K36" s="108"/>
      <c r="L36" s="109"/>
      <c r="M36" s="107"/>
      <c r="N36" s="108"/>
      <c r="O36" s="108"/>
      <c r="P36" s="108"/>
      <c r="Q36" s="108"/>
      <c r="R36" s="108"/>
      <c r="S36" s="108"/>
      <c r="T36" s="108"/>
      <c r="U36" s="108"/>
      <c r="V36" s="108"/>
      <c r="W36" s="109"/>
      <c r="X36" s="107"/>
      <c r="Y36" s="108"/>
      <c r="Z36" s="108"/>
      <c r="AA36" s="108"/>
      <c r="AB36" s="108"/>
      <c r="AC36" s="108"/>
      <c r="AD36" s="108"/>
      <c r="AE36" s="108"/>
      <c r="AF36" s="108"/>
      <c r="AG36" s="108"/>
      <c r="AH36" s="108"/>
      <c r="AI36" s="108"/>
      <c r="AJ36" s="109"/>
      <c r="AK36" s="116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  <c r="BE36" s="117"/>
      <c r="BF36" s="117"/>
      <c r="BG36" s="118"/>
      <c r="BH36" s="116"/>
      <c r="BI36" s="117"/>
      <c r="BJ36" s="117"/>
      <c r="BK36" s="117"/>
      <c r="BL36" s="117"/>
      <c r="BM36" s="117"/>
      <c r="BN36" s="117"/>
      <c r="BO36" s="117"/>
      <c r="BP36" s="117"/>
      <c r="BQ36" s="117"/>
      <c r="BR36" s="117"/>
      <c r="BS36" s="117"/>
      <c r="BT36" s="117"/>
      <c r="BU36" s="117"/>
      <c r="BV36" s="118"/>
      <c r="BW36" s="247"/>
      <c r="BX36" s="189"/>
      <c r="BY36" s="189"/>
      <c r="BZ36" s="189"/>
      <c r="CA36" s="189"/>
      <c r="CB36" s="209"/>
      <c r="CC36" s="183"/>
      <c r="CD36" s="183"/>
      <c r="CE36" s="183"/>
      <c r="CF36" s="210"/>
      <c r="CG36" s="213"/>
      <c r="CH36" s="214"/>
      <c r="CI36" s="214"/>
      <c r="CJ36" s="214"/>
      <c r="CK36" s="215"/>
      <c r="CL36" s="116"/>
      <c r="CM36" s="117"/>
      <c r="CN36" s="117"/>
      <c r="CO36" s="118"/>
      <c r="CP36" s="33"/>
      <c r="CQ36" s="3"/>
      <c r="CR36" s="3"/>
      <c r="CS36" s="3"/>
      <c r="CT36" s="3"/>
      <c r="CU36" s="3"/>
      <c r="CV36" s="3"/>
      <c r="CW36" s="9">
        <v>10</v>
      </c>
      <c r="CX36" s="9">
        <v>10</v>
      </c>
      <c r="CY36" s="9">
        <v>10</v>
      </c>
      <c r="CZ36" s="9"/>
      <c r="DA36" s="8"/>
      <c r="DC36" s="9"/>
      <c r="DD36" s="9"/>
      <c r="DE36" s="8"/>
      <c r="DF36" s="8"/>
      <c r="DG36" s="8"/>
      <c r="DH36" s="8"/>
      <c r="DJ36" s="9" t="s">
        <v>23</v>
      </c>
      <c r="DK36" s="9">
        <v>850</v>
      </c>
      <c r="DL36" s="8">
        <v>45</v>
      </c>
      <c r="DM36" s="9" t="s">
        <v>34</v>
      </c>
      <c r="DN36" s="9" t="s">
        <v>35</v>
      </c>
      <c r="DO36" s="9" t="s">
        <v>36</v>
      </c>
    </row>
    <row r="37" spans="5:119" ht="7.5" customHeight="1" x14ac:dyDescent="0.15">
      <c r="E37" s="352"/>
      <c r="F37" s="353"/>
      <c r="G37" s="107"/>
      <c r="H37" s="108"/>
      <c r="I37" s="108"/>
      <c r="J37" s="108"/>
      <c r="K37" s="108"/>
      <c r="L37" s="109"/>
      <c r="M37" s="107"/>
      <c r="N37" s="108"/>
      <c r="O37" s="108"/>
      <c r="P37" s="108"/>
      <c r="Q37" s="108"/>
      <c r="R37" s="108"/>
      <c r="S37" s="108"/>
      <c r="T37" s="108"/>
      <c r="U37" s="108"/>
      <c r="V37" s="108"/>
      <c r="W37" s="109"/>
      <c r="X37" s="107"/>
      <c r="Y37" s="108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9"/>
      <c r="AK37" s="151"/>
      <c r="AL37" s="152"/>
      <c r="AM37" s="152"/>
      <c r="AN37" s="152"/>
      <c r="AO37" s="152"/>
      <c r="AP37" s="152"/>
      <c r="AQ37" s="152"/>
      <c r="AR37" s="152"/>
      <c r="AS37" s="152"/>
      <c r="AT37" s="152"/>
      <c r="AU37" s="152"/>
      <c r="AV37" s="152"/>
      <c r="AW37" s="152"/>
      <c r="AX37" s="152"/>
      <c r="AY37" s="152"/>
      <c r="AZ37" s="152"/>
      <c r="BA37" s="152"/>
      <c r="BB37" s="152"/>
      <c r="BC37" s="152"/>
      <c r="BD37" s="152"/>
      <c r="BE37" s="152"/>
      <c r="BF37" s="152"/>
      <c r="BG37" s="153"/>
      <c r="BH37" s="151"/>
      <c r="BI37" s="152"/>
      <c r="BJ37" s="152"/>
      <c r="BK37" s="152"/>
      <c r="BL37" s="152"/>
      <c r="BM37" s="152"/>
      <c r="BN37" s="152"/>
      <c r="BO37" s="152"/>
      <c r="BP37" s="152"/>
      <c r="BQ37" s="152"/>
      <c r="BR37" s="152"/>
      <c r="BS37" s="152"/>
      <c r="BT37" s="152"/>
      <c r="BU37" s="152"/>
      <c r="BV37" s="153"/>
      <c r="BW37" s="248"/>
      <c r="BX37" s="191"/>
      <c r="BY37" s="191"/>
      <c r="BZ37" s="191"/>
      <c r="CA37" s="191"/>
      <c r="CB37" s="216"/>
      <c r="CC37" s="217"/>
      <c r="CD37" s="217"/>
      <c r="CE37" s="217"/>
      <c r="CF37" s="218"/>
      <c r="CG37" s="143"/>
      <c r="CH37" s="144"/>
      <c r="CI37" s="144"/>
      <c r="CJ37" s="144"/>
      <c r="CK37" s="145"/>
      <c r="CL37" s="148"/>
      <c r="CM37" s="149"/>
      <c r="CN37" s="149"/>
      <c r="CO37" s="150"/>
      <c r="CP37" s="33"/>
      <c r="CQ37" s="3"/>
      <c r="CR37" s="3"/>
      <c r="CS37" s="3"/>
      <c r="CT37" s="3"/>
      <c r="CU37" s="3"/>
      <c r="CV37" s="3"/>
      <c r="CW37" s="9">
        <v>11</v>
      </c>
      <c r="CX37" s="9">
        <v>11</v>
      </c>
      <c r="CY37" s="9">
        <v>11</v>
      </c>
      <c r="CZ37" s="9"/>
      <c r="DA37" s="8"/>
      <c r="DJ37" s="9" t="s">
        <v>23</v>
      </c>
      <c r="DK37" s="9">
        <v>850</v>
      </c>
      <c r="DL37" s="8">
        <v>60</v>
      </c>
      <c r="DM37" s="9" t="s">
        <v>34</v>
      </c>
      <c r="DN37" s="9" t="s">
        <v>35</v>
      </c>
      <c r="DO37" s="9" t="s">
        <v>36</v>
      </c>
    </row>
    <row r="38" spans="5:119" ht="7.5" customHeight="1" x14ac:dyDescent="0.15">
      <c r="E38" s="352"/>
      <c r="F38" s="353"/>
      <c r="G38" s="107"/>
      <c r="H38" s="108"/>
      <c r="I38" s="108"/>
      <c r="J38" s="108"/>
      <c r="K38" s="108"/>
      <c r="L38" s="109"/>
      <c r="M38" s="107"/>
      <c r="N38" s="108"/>
      <c r="O38" s="108"/>
      <c r="P38" s="108"/>
      <c r="Q38" s="108"/>
      <c r="R38" s="108"/>
      <c r="S38" s="108"/>
      <c r="T38" s="108"/>
      <c r="U38" s="108"/>
      <c r="V38" s="108"/>
      <c r="W38" s="109"/>
      <c r="X38" s="107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9"/>
      <c r="AK38" s="107" t="s">
        <v>132</v>
      </c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9"/>
      <c r="BH38" s="318"/>
      <c r="BI38" s="194"/>
      <c r="BJ38" s="194"/>
      <c r="BK38" s="194"/>
      <c r="BL38" s="194"/>
      <c r="BM38" s="194"/>
      <c r="BN38" s="194"/>
      <c r="BO38" s="194"/>
      <c r="BP38" s="194"/>
      <c r="BQ38" s="194"/>
      <c r="BR38" s="194"/>
      <c r="BS38" s="194"/>
      <c r="BT38" s="194"/>
      <c r="BU38" s="194"/>
      <c r="BV38" s="319"/>
      <c r="BW38" s="226"/>
      <c r="BX38" s="222"/>
      <c r="BY38" s="222"/>
      <c r="BZ38" s="222"/>
      <c r="CA38" s="227"/>
      <c r="CB38" s="219" t="s">
        <v>122</v>
      </c>
      <c r="CC38" s="220"/>
      <c r="CD38" s="220"/>
      <c r="CE38" s="220"/>
      <c r="CF38" s="249"/>
      <c r="CG38" s="272"/>
      <c r="CH38" s="222"/>
      <c r="CI38" s="222"/>
      <c r="CJ38" s="222"/>
      <c r="CK38" s="223"/>
      <c r="CL38" s="131" t="s">
        <v>131</v>
      </c>
      <c r="CM38" s="132"/>
      <c r="CN38" s="132"/>
      <c r="CO38" s="133"/>
      <c r="CU38" s="3"/>
      <c r="CV38" s="3"/>
      <c r="CW38" s="9">
        <v>12</v>
      </c>
      <c r="CX38" s="9">
        <v>12</v>
      </c>
      <c r="CY38" s="9">
        <v>12</v>
      </c>
      <c r="CZ38" s="9"/>
      <c r="DA38" s="8"/>
      <c r="DJ38" s="9" t="s">
        <v>27</v>
      </c>
      <c r="DK38" s="9">
        <v>850</v>
      </c>
      <c r="DL38" s="9">
        <v>90</v>
      </c>
      <c r="DM38" s="9" t="s">
        <v>31</v>
      </c>
      <c r="DN38" s="9" t="s">
        <v>37</v>
      </c>
      <c r="DO38" s="9"/>
    </row>
    <row r="39" spans="5:119" ht="7.5" customHeight="1" x14ac:dyDescent="0.15">
      <c r="E39" s="352"/>
      <c r="F39" s="353"/>
      <c r="G39" s="107"/>
      <c r="H39" s="108"/>
      <c r="I39" s="108"/>
      <c r="J39" s="108"/>
      <c r="K39" s="108"/>
      <c r="L39" s="109"/>
      <c r="M39" s="107"/>
      <c r="N39" s="108"/>
      <c r="O39" s="108"/>
      <c r="P39" s="108"/>
      <c r="Q39" s="108"/>
      <c r="R39" s="108"/>
      <c r="S39" s="108"/>
      <c r="T39" s="108"/>
      <c r="U39" s="108"/>
      <c r="V39" s="108"/>
      <c r="W39" s="109"/>
      <c r="X39" s="107"/>
      <c r="Y39" s="108"/>
      <c r="Z39" s="108"/>
      <c r="AA39" s="108"/>
      <c r="AB39" s="108"/>
      <c r="AC39" s="108"/>
      <c r="AD39" s="108"/>
      <c r="AE39" s="108"/>
      <c r="AF39" s="108"/>
      <c r="AG39" s="108"/>
      <c r="AH39" s="108"/>
      <c r="AI39" s="108"/>
      <c r="AJ39" s="109"/>
      <c r="AK39" s="107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  <c r="BD39" s="108"/>
      <c r="BE39" s="108"/>
      <c r="BF39" s="108"/>
      <c r="BG39" s="109"/>
      <c r="BH39" s="167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68"/>
      <c r="BW39" s="228"/>
      <c r="BX39" s="214"/>
      <c r="BY39" s="214"/>
      <c r="BZ39" s="214"/>
      <c r="CA39" s="229"/>
      <c r="CB39" s="209"/>
      <c r="CC39" s="183"/>
      <c r="CD39" s="183"/>
      <c r="CE39" s="183"/>
      <c r="CF39" s="210"/>
      <c r="CG39" s="213"/>
      <c r="CH39" s="214"/>
      <c r="CI39" s="214"/>
      <c r="CJ39" s="214"/>
      <c r="CK39" s="215"/>
      <c r="CL39" s="134"/>
      <c r="CM39" s="135"/>
      <c r="CN39" s="135"/>
      <c r="CO39" s="136"/>
      <c r="CU39" s="3"/>
      <c r="CV39" s="3"/>
      <c r="CW39" s="9">
        <v>13</v>
      </c>
      <c r="CX39" s="9"/>
      <c r="CY39" s="9">
        <v>13</v>
      </c>
      <c r="CZ39" s="9"/>
      <c r="DA39" s="8"/>
      <c r="DJ39" s="9" t="s">
        <v>27</v>
      </c>
      <c r="DK39" s="9">
        <v>850</v>
      </c>
      <c r="DL39" s="9">
        <v>105</v>
      </c>
      <c r="DM39" s="9" t="s">
        <v>31</v>
      </c>
      <c r="DN39" s="9" t="s">
        <v>37</v>
      </c>
      <c r="DO39" s="9"/>
    </row>
    <row r="40" spans="5:119" ht="7.5" customHeight="1" x14ac:dyDescent="0.15">
      <c r="E40" s="352"/>
      <c r="F40" s="353"/>
      <c r="G40" s="107"/>
      <c r="H40" s="108"/>
      <c r="I40" s="108"/>
      <c r="J40" s="108"/>
      <c r="K40" s="108"/>
      <c r="L40" s="109"/>
      <c r="M40" s="107"/>
      <c r="N40" s="108"/>
      <c r="O40" s="108"/>
      <c r="P40" s="108"/>
      <c r="Q40" s="108"/>
      <c r="R40" s="108"/>
      <c r="S40" s="108"/>
      <c r="T40" s="108"/>
      <c r="U40" s="108"/>
      <c r="V40" s="108"/>
      <c r="W40" s="109"/>
      <c r="X40" s="107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9"/>
      <c r="AK40" s="107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  <c r="BD40" s="108"/>
      <c r="BE40" s="108"/>
      <c r="BF40" s="108"/>
      <c r="BG40" s="109"/>
      <c r="BH40" s="167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68"/>
      <c r="BW40" s="228"/>
      <c r="BX40" s="214"/>
      <c r="BY40" s="214"/>
      <c r="BZ40" s="214"/>
      <c r="CA40" s="229"/>
      <c r="CB40" s="209"/>
      <c r="CC40" s="183"/>
      <c r="CD40" s="183"/>
      <c r="CE40" s="183"/>
      <c r="CF40" s="210"/>
      <c r="CG40" s="213"/>
      <c r="CH40" s="214"/>
      <c r="CI40" s="214"/>
      <c r="CJ40" s="214"/>
      <c r="CK40" s="215"/>
      <c r="CL40" s="134"/>
      <c r="CM40" s="135"/>
      <c r="CN40" s="135"/>
      <c r="CO40" s="136"/>
      <c r="CW40" s="9">
        <v>14</v>
      </c>
      <c r="CX40" s="9"/>
      <c r="CY40" s="9">
        <v>14</v>
      </c>
      <c r="CZ40" s="9"/>
      <c r="DA40" s="8"/>
    </row>
    <row r="41" spans="5:119" ht="7.5" customHeight="1" x14ac:dyDescent="0.15">
      <c r="E41" s="352"/>
      <c r="F41" s="353"/>
      <c r="G41" s="107"/>
      <c r="H41" s="108"/>
      <c r="I41" s="108"/>
      <c r="J41" s="108"/>
      <c r="K41" s="108"/>
      <c r="L41" s="109"/>
      <c r="M41" s="107"/>
      <c r="N41" s="108"/>
      <c r="O41" s="108"/>
      <c r="P41" s="108"/>
      <c r="Q41" s="108"/>
      <c r="R41" s="108"/>
      <c r="S41" s="108"/>
      <c r="T41" s="108"/>
      <c r="U41" s="108"/>
      <c r="V41" s="108"/>
      <c r="W41" s="109"/>
      <c r="X41" s="107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9"/>
      <c r="AK41" s="107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8"/>
      <c r="BC41" s="108"/>
      <c r="BD41" s="108"/>
      <c r="BE41" s="108"/>
      <c r="BF41" s="108"/>
      <c r="BG41" s="109"/>
      <c r="BH41" s="167"/>
      <c r="BI41" s="121"/>
      <c r="BJ41" s="121"/>
      <c r="BK41" s="121"/>
      <c r="BL41" s="121"/>
      <c r="BM41" s="121"/>
      <c r="BN41" s="121"/>
      <c r="BO41" s="121"/>
      <c r="BP41" s="121"/>
      <c r="BQ41" s="121"/>
      <c r="BR41" s="121"/>
      <c r="BS41" s="121"/>
      <c r="BT41" s="121"/>
      <c r="BU41" s="121"/>
      <c r="BV41" s="168"/>
      <c r="BW41" s="228"/>
      <c r="BX41" s="214"/>
      <c r="BY41" s="214"/>
      <c r="BZ41" s="214"/>
      <c r="CA41" s="229"/>
      <c r="CB41" s="209"/>
      <c r="CC41" s="183"/>
      <c r="CD41" s="183"/>
      <c r="CE41" s="183"/>
      <c r="CF41" s="210"/>
      <c r="CG41" s="213"/>
      <c r="CH41" s="214"/>
      <c r="CI41" s="214"/>
      <c r="CJ41" s="214"/>
      <c r="CK41" s="215"/>
      <c r="CL41" s="134"/>
      <c r="CM41" s="135"/>
      <c r="CN41" s="135"/>
      <c r="CO41" s="136"/>
      <c r="CP41" s="33"/>
      <c r="CQ41" s="3"/>
      <c r="CR41" s="3"/>
      <c r="CS41" s="3"/>
      <c r="CT41" s="3"/>
      <c r="CW41" s="9">
        <v>15</v>
      </c>
      <c r="CX41" s="9"/>
      <c r="CY41" s="9">
        <v>15</v>
      </c>
      <c r="CZ41" s="9"/>
      <c r="DA41" s="8"/>
    </row>
    <row r="42" spans="5:119" ht="7.5" customHeight="1" x14ac:dyDescent="0.15">
      <c r="E42" s="352"/>
      <c r="F42" s="353"/>
      <c r="G42" s="107"/>
      <c r="H42" s="108"/>
      <c r="I42" s="108"/>
      <c r="J42" s="108"/>
      <c r="K42" s="108"/>
      <c r="L42" s="109"/>
      <c r="M42" s="107"/>
      <c r="N42" s="108"/>
      <c r="O42" s="108"/>
      <c r="P42" s="108"/>
      <c r="Q42" s="108"/>
      <c r="R42" s="108"/>
      <c r="S42" s="108"/>
      <c r="T42" s="108"/>
      <c r="U42" s="108"/>
      <c r="V42" s="108"/>
      <c r="W42" s="109"/>
      <c r="X42" s="107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9"/>
      <c r="AK42" s="316" t="s">
        <v>133</v>
      </c>
      <c r="AL42" s="302"/>
      <c r="AM42" s="302"/>
      <c r="AN42" s="302"/>
      <c r="AO42" s="302"/>
      <c r="AP42" s="302"/>
      <c r="AQ42" s="302"/>
      <c r="AR42" s="302" t="s">
        <v>134</v>
      </c>
      <c r="AS42" s="302"/>
      <c r="AT42" s="146" t="str">
        <f>IF(OR(AL5="認定番号",AL5=""),"?",VLOOKUP(AL5,DC27:DH36,4,FALSE))</f>
        <v>?</v>
      </c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302" t="s">
        <v>135</v>
      </c>
      <c r="BF42" s="302"/>
      <c r="BG42" s="304"/>
      <c r="BH42" s="167"/>
      <c r="BI42" s="121"/>
      <c r="BJ42" s="121"/>
      <c r="BK42" s="121"/>
      <c r="BL42" s="121"/>
      <c r="BM42" s="121"/>
      <c r="BN42" s="121"/>
      <c r="BO42" s="121"/>
      <c r="BP42" s="121"/>
      <c r="BQ42" s="121"/>
      <c r="BR42" s="121"/>
      <c r="BS42" s="121"/>
      <c r="BT42" s="121"/>
      <c r="BU42" s="121"/>
      <c r="BV42" s="168"/>
      <c r="BW42" s="228"/>
      <c r="BX42" s="214"/>
      <c r="BY42" s="214"/>
      <c r="BZ42" s="214"/>
      <c r="CA42" s="229"/>
      <c r="CB42" s="209"/>
      <c r="CC42" s="183"/>
      <c r="CD42" s="183"/>
      <c r="CE42" s="183"/>
      <c r="CF42" s="210"/>
      <c r="CG42" s="213"/>
      <c r="CH42" s="214"/>
      <c r="CI42" s="214"/>
      <c r="CJ42" s="214"/>
      <c r="CK42" s="215"/>
      <c r="CL42" s="134"/>
      <c r="CM42" s="135"/>
      <c r="CN42" s="135"/>
      <c r="CO42" s="136"/>
      <c r="CP42" s="33"/>
      <c r="CQ42" s="3"/>
      <c r="CR42" s="3"/>
      <c r="CS42" s="3"/>
      <c r="CT42" s="3"/>
      <c r="CW42" s="9">
        <v>16</v>
      </c>
      <c r="CX42" s="9"/>
      <c r="CY42" s="9">
        <v>16</v>
      </c>
      <c r="CZ42" s="9"/>
      <c r="DA42" s="8"/>
      <c r="DJ42" s="9" t="s">
        <v>9</v>
      </c>
      <c r="DK42" s="9" t="s">
        <v>2</v>
      </c>
      <c r="DL42" s="9" t="s">
        <v>3</v>
      </c>
      <c r="DM42" s="4"/>
    </row>
    <row r="43" spans="5:119" ht="7.5" customHeight="1" x14ac:dyDescent="0.15">
      <c r="E43" s="354"/>
      <c r="F43" s="355"/>
      <c r="G43" s="110"/>
      <c r="H43" s="111"/>
      <c r="I43" s="111"/>
      <c r="J43" s="111"/>
      <c r="K43" s="111"/>
      <c r="L43" s="112"/>
      <c r="M43" s="110"/>
      <c r="N43" s="111"/>
      <c r="O43" s="111"/>
      <c r="P43" s="111"/>
      <c r="Q43" s="111"/>
      <c r="R43" s="111"/>
      <c r="S43" s="111"/>
      <c r="T43" s="111"/>
      <c r="U43" s="111"/>
      <c r="V43" s="111"/>
      <c r="W43" s="112"/>
      <c r="X43" s="110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2"/>
      <c r="AK43" s="317"/>
      <c r="AL43" s="303"/>
      <c r="AM43" s="303"/>
      <c r="AN43" s="303"/>
      <c r="AO43" s="303"/>
      <c r="AP43" s="303"/>
      <c r="AQ43" s="303"/>
      <c r="AR43" s="303"/>
      <c r="AS43" s="303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303"/>
      <c r="BF43" s="303"/>
      <c r="BG43" s="305"/>
      <c r="BH43" s="320"/>
      <c r="BI43" s="280"/>
      <c r="BJ43" s="280"/>
      <c r="BK43" s="280"/>
      <c r="BL43" s="280"/>
      <c r="BM43" s="280"/>
      <c r="BN43" s="280"/>
      <c r="BO43" s="280"/>
      <c r="BP43" s="280"/>
      <c r="BQ43" s="280"/>
      <c r="BR43" s="280"/>
      <c r="BS43" s="280"/>
      <c r="BT43" s="280"/>
      <c r="BU43" s="280"/>
      <c r="BV43" s="321"/>
      <c r="BW43" s="273"/>
      <c r="BX43" s="255"/>
      <c r="BY43" s="255"/>
      <c r="BZ43" s="255"/>
      <c r="CA43" s="274"/>
      <c r="CB43" s="211"/>
      <c r="CC43" s="185"/>
      <c r="CD43" s="185"/>
      <c r="CE43" s="185"/>
      <c r="CF43" s="212"/>
      <c r="CG43" s="254"/>
      <c r="CH43" s="255"/>
      <c r="CI43" s="255"/>
      <c r="CJ43" s="255"/>
      <c r="CK43" s="256"/>
      <c r="CL43" s="137"/>
      <c r="CM43" s="138"/>
      <c r="CN43" s="138"/>
      <c r="CO43" s="139"/>
      <c r="CP43" s="33"/>
      <c r="CQ43" s="3"/>
      <c r="CR43" s="3"/>
      <c r="CS43" s="3"/>
      <c r="CT43" s="3"/>
      <c r="CU43" s="3"/>
      <c r="CV43" s="3"/>
      <c r="CW43" s="9">
        <v>17</v>
      </c>
      <c r="CX43" s="9"/>
      <c r="CY43" s="9">
        <v>17</v>
      </c>
      <c r="CZ43" s="9"/>
      <c r="DA43" s="8"/>
      <c r="DC43" t="s">
        <v>38</v>
      </c>
      <c r="DJ43" s="8" t="str">
        <f>BG5</f>
        <v>？</v>
      </c>
      <c r="DK43" s="8" t="str">
        <f>AW8</f>
        <v>積載</v>
      </c>
      <c r="DL43" s="8" t="str">
        <f>AW10</f>
        <v>速度</v>
      </c>
      <c r="DM43" s="4"/>
    </row>
    <row r="44" spans="5:119" ht="7.5" customHeight="1" x14ac:dyDescent="0.15">
      <c r="E44" s="350" t="s">
        <v>59</v>
      </c>
      <c r="F44" s="174"/>
      <c r="G44" s="104" t="s">
        <v>136</v>
      </c>
      <c r="H44" s="114"/>
      <c r="I44" s="114"/>
      <c r="J44" s="114"/>
      <c r="K44" s="114"/>
      <c r="L44" s="115"/>
      <c r="M44" s="298" t="s">
        <v>137</v>
      </c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358" t="s">
        <v>138</v>
      </c>
      <c r="Y44" s="298"/>
      <c r="Z44" s="298"/>
      <c r="AA44" s="298"/>
      <c r="AB44" s="298"/>
      <c r="AC44" s="298"/>
      <c r="AD44" s="298"/>
      <c r="AE44" s="298"/>
      <c r="AF44" s="298"/>
      <c r="AG44" s="298"/>
      <c r="AH44" s="298"/>
      <c r="AI44" s="298"/>
      <c r="AJ44" s="113"/>
      <c r="AK44" s="298" t="s">
        <v>139</v>
      </c>
      <c r="AL44" s="298"/>
      <c r="AM44" s="298"/>
      <c r="AN44" s="298"/>
      <c r="AO44" s="298"/>
      <c r="AP44" s="298"/>
      <c r="AQ44" s="298"/>
      <c r="AR44" s="298"/>
      <c r="AS44" s="298"/>
      <c r="AT44" s="298"/>
      <c r="AU44" s="298"/>
      <c r="AV44" s="298"/>
      <c r="AW44" s="298"/>
      <c r="AX44" s="298"/>
      <c r="AY44" s="298"/>
      <c r="AZ44" s="298"/>
      <c r="BA44" s="298"/>
      <c r="BB44" s="298"/>
      <c r="BC44" s="298"/>
      <c r="BD44" s="298"/>
      <c r="BE44" s="298"/>
      <c r="BF44" s="298"/>
      <c r="BG44" s="298"/>
      <c r="BH44" s="236"/>
      <c r="BI44" s="236"/>
      <c r="BJ44" s="236"/>
      <c r="BK44" s="236"/>
      <c r="BL44" s="236"/>
      <c r="BM44" s="236"/>
      <c r="BN44" s="236"/>
      <c r="BO44" s="236"/>
      <c r="BP44" s="236"/>
      <c r="BQ44" s="236"/>
      <c r="BR44" s="236"/>
      <c r="BS44" s="236"/>
      <c r="BT44" s="236"/>
      <c r="BU44" s="236"/>
      <c r="BV44" s="236"/>
      <c r="BW44" s="337"/>
      <c r="BX44" s="337"/>
      <c r="BY44" s="337"/>
      <c r="BZ44" s="337"/>
      <c r="CA44" s="245"/>
      <c r="CB44" s="181" t="s">
        <v>122</v>
      </c>
      <c r="CC44" s="173"/>
      <c r="CD44" s="173"/>
      <c r="CE44" s="173"/>
      <c r="CF44" s="202"/>
      <c r="CG44" s="336"/>
      <c r="CH44" s="337"/>
      <c r="CI44" s="337"/>
      <c r="CJ44" s="337"/>
      <c r="CK44" s="337"/>
      <c r="CL44" s="259" t="s">
        <v>131</v>
      </c>
      <c r="CM44" s="260"/>
      <c r="CN44" s="260"/>
      <c r="CO44" s="261"/>
      <c r="CP44" s="33"/>
      <c r="CQ44" s="3"/>
      <c r="CR44" s="3"/>
      <c r="CS44" s="3"/>
      <c r="CT44" s="3"/>
      <c r="CU44" s="3"/>
      <c r="CV44" s="3"/>
      <c r="CW44" s="9">
        <v>18</v>
      </c>
      <c r="CX44" s="9"/>
      <c r="CY44" s="9">
        <v>18</v>
      </c>
      <c r="CZ44" s="9"/>
      <c r="DA44" s="8"/>
      <c r="DC44" s="8"/>
      <c r="DD44" s="8">
        <v>30</v>
      </c>
      <c r="DE44" s="8">
        <v>45</v>
      </c>
      <c r="DF44" s="8">
        <v>60</v>
      </c>
      <c r="DG44" s="8">
        <v>90</v>
      </c>
      <c r="DH44" s="9">
        <v>105</v>
      </c>
    </row>
    <row r="45" spans="5:119" ht="7.5" customHeight="1" x14ac:dyDescent="0.15">
      <c r="E45" s="203"/>
      <c r="F45" s="177"/>
      <c r="G45" s="116"/>
      <c r="H45" s="117"/>
      <c r="I45" s="117"/>
      <c r="J45" s="117"/>
      <c r="K45" s="117"/>
      <c r="L45" s="118"/>
      <c r="M45" s="237"/>
      <c r="N45" s="237"/>
      <c r="O45" s="237"/>
      <c r="P45" s="237"/>
      <c r="Q45" s="237"/>
      <c r="R45" s="237"/>
      <c r="S45" s="237"/>
      <c r="T45" s="237"/>
      <c r="U45" s="237"/>
      <c r="V45" s="237"/>
      <c r="W45" s="237"/>
      <c r="X45" s="335"/>
      <c r="Y45" s="335"/>
      <c r="Z45" s="335"/>
      <c r="AA45" s="335"/>
      <c r="AB45" s="335"/>
      <c r="AC45" s="335"/>
      <c r="AD45" s="335"/>
      <c r="AE45" s="335"/>
      <c r="AF45" s="335"/>
      <c r="AG45" s="335"/>
      <c r="AH45" s="335"/>
      <c r="AI45" s="335"/>
      <c r="AJ45" s="116"/>
      <c r="AK45" s="335"/>
      <c r="AL45" s="335"/>
      <c r="AM45" s="335"/>
      <c r="AN45" s="335"/>
      <c r="AO45" s="335"/>
      <c r="AP45" s="335"/>
      <c r="AQ45" s="335"/>
      <c r="AR45" s="335"/>
      <c r="AS45" s="335"/>
      <c r="AT45" s="335"/>
      <c r="AU45" s="335"/>
      <c r="AV45" s="335"/>
      <c r="AW45" s="335"/>
      <c r="AX45" s="335"/>
      <c r="AY45" s="335"/>
      <c r="AZ45" s="335"/>
      <c r="BA45" s="335"/>
      <c r="BB45" s="335"/>
      <c r="BC45" s="335"/>
      <c r="BD45" s="335"/>
      <c r="BE45" s="335"/>
      <c r="BF45" s="335"/>
      <c r="BG45" s="335"/>
      <c r="BH45" s="237"/>
      <c r="BI45" s="237"/>
      <c r="BJ45" s="237"/>
      <c r="BK45" s="237"/>
      <c r="BL45" s="237"/>
      <c r="BM45" s="237"/>
      <c r="BN45" s="237"/>
      <c r="BO45" s="237"/>
      <c r="BP45" s="237"/>
      <c r="BQ45" s="237"/>
      <c r="BR45" s="237"/>
      <c r="BS45" s="237"/>
      <c r="BT45" s="237"/>
      <c r="BU45" s="237"/>
      <c r="BV45" s="237"/>
      <c r="BW45" s="338"/>
      <c r="BX45" s="338"/>
      <c r="BY45" s="338"/>
      <c r="BZ45" s="338"/>
      <c r="CA45" s="247"/>
      <c r="CB45" s="176"/>
      <c r="CC45" s="176"/>
      <c r="CD45" s="176"/>
      <c r="CE45" s="176"/>
      <c r="CF45" s="204"/>
      <c r="CG45" s="190"/>
      <c r="CH45" s="338"/>
      <c r="CI45" s="338"/>
      <c r="CJ45" s="338"/>
      <c r="CK45" s="338"/>
      <c r="CL45" s="262"/>
      <c r="CM45" s="263"/>
      <c r="CN45" s="263"/>
      <c r="CO45" s="264"/>
      <c r="CP45" s="33"/>
      <c r="CQ45" s="3"/>
      <c r="CR45" s="3"/>
      <c r="CS45" s="3"/>
      <c r="CT45" s="3"/>
      <c r="CU45" s="3"/>
      <c r="CV45" s="3"/>
      <c r="CW45" s="9">
        <v>19</v>
      </c>
      <c r="CX45" s="9"/>
      <c r="CY45" s="9">
        <v>19</v>
      </c>
      <c r="CZ45" s="9"/>
      <c r="DA45" s="8"/>
      <c r="DC45" s="8">
        <v>320</v>
      </c>
      <c r="DD45" s="9" t="s">
        <v>39</v>
      </c>
      <c r="DE45" s="8">
        <v>520</v>
      </c>
      <c r="DF45" s="9">
        <v>700</v>
      </c>
      <c r="DG45" s="9">
        <v>1350</v>
      </c>
      <c r="DH45" s="9">
        <v>1910</v>
      </c>
    </row>
    <row r="46" spans="5:119" ht="7.5" customHeight="1" x14ac:dyDescent="0.15">
      <c r="E46" s="203"/>
      <c r="F46" s="177"/>
      <c r="G46" s="116"/>
      <c r="H46" s="117"/>
      <c r="I46" s="117"/>
      <c r="J46" s="117"/>
      <c r="K46" s="117"/>
      <c r="L46" s="118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  <c r="AE46" s="237"/>
      <c r="AF46" s="237"/>
      <c r="AG46" s="237"/>
      <c r="AH46" s="237"/>
      <c r="AI46" s="237"/>
      <c r="AJ46" s="359"/>
      <c r="AK46" s="335"/>
      <c r="AL46" s="335"/>
      <c r="AM46" s="335"/>
      <c r="AN46" s="335"/>
      <c r="AO46" s="335"/>
      <c r="AP46" s="335"/>
      <c r="AQ46" s="335"/>
      <c r="AR46" s="335"/>
      <c r="AS46" s="335"/>
      <c r="AT46" s="335"/>
      <c r="AU46" s="335"/>
      <c r="AV46" s="335"/>
      <c r="AW46" s="335"/>
      <c r="AX46" s="335"/>
      <c r="AY46" s="335"/>
      <c r="AZ46" s="335"/>
      <c r="BA46" s="335"/>
      <c r="BB46" s="335"/>
      <c r="BC46" s="335"/>
      <c r="BD46" s="335"/>
      <c r="BE46" s="335"/>
      <c r="BF46" s="335"/>
      <c r="BG46" s="335"/>
      <c r="BH46" s="237"/>
      <c r="BI46" s="237"/>
      <c r="BJ46" s="237"/>
      <c r="BK46" s="237"/>
      <c r="BL46" s="237"/>
      <c r="BM46" s="237"/>
      <c r="BN46" s="237"/>
      <c r="BO46" s="237"/>
      <c r="BP46" s="237"/>
      <c r="BQ46" s="237"/>
      <c r="BR46" s="237"/>
      <c r="BS46" s="237"/>
      <c r="BT46" s="237"/>
      <c r="BU46" s="237"/>
      <c r="BV46" s="237"/>
      <c r="BW46" s="341"/>
      <c r="BX46" s="341"/>
      <c r="BY46" s="341"/>
      <c r="BZ46" s="341"/>
      <c r="CA46" s="248"/>
      <c r="CB46" s="339"/>
      <c r="CC46" s="339"/>
      <c r="CD46" s="339"/>
      <c r="CE46" s="339"/>
      <c r="CF46" s="340"/>
      <c r="CG46" s="190"/>
      <c r="CH46" s="338"/>
      <c r="CI46" s="338"/>
      <c r="CJ46" s="338"/>
      <c r="CK46" s="338"/>
      <c r="CL46" s="265"/>
      <c r="CM46" s="266"/>
      <c r="CN46" s="266"/>
      <c r="CO46" s="267"/>
      <c r="CP46" s="33"/>
      <c r="CQ46" s="3"/>
      <c r="CR46" s="3"/>
      <c r="CS46" s="3"/>
      <c r="CT46" s="3"/>
      <c r="CU46" s="3"/>
      <c r="CV46" s="3"/>
      <c r="CW46" s="9">
        <v>20</v>
      </c>
      <c r="CX46" s="9"/>
      <c r="CY46" s="9">
        <v>20</v>
      </c>
      <c r="CZ46" s="9"/>
      <c r="DA46" s="8"/>
      <c r="DC46" s="8">
        <v>450</v>
      </c>
      <c r="DD46" s="9" t="s">
        <v>39</v>
      </c>
      <c r="DE46" s="8">
        <v>520</v>
      </c>
      <c r="DF46" s="9">
        <v>700</v>
      </c>
      <c r="DG46" s="9">
        <v>1350</v>
      </c>
      <c r="DH46" s="9">
        <v>1910</v>
      </c>
      <c r="DJ46" s="9" t="s">
        <v>11</v>
      </c>
    </row>
    <row r="47" spans="5:119" ht="7.15" customHeight="1" x14ac:dyDescent="0.15">
      <c r="E47" s="203"/>
      <c r="F47" s="177"/>
      <c r="G47" s="116"/>
      <c r="H47" s="117"/>
      <c r="I47" s="117"/>
      <c r="J47" s="117"/>
      <c r="K47" s="117"/>
      <c r="L47" s="118"/>
      <c r="M47" s="277" t="s">
        <v>140</v>
      </c>
      <c r="N47" s="278"/>
      <c r="O47" s="278"/>
      <c r="P47" s="278"/>
      <c r="Q47" s="278"/>
      <c r="R47" s="278"/>
      <c r="S47" s="278"/>
      <c r="T47" s="278"/>
      <c r="U47" s="278"/>
      <c r="V47" s="278"/>
      <c r="W47" s="279"/>
      <c r="X47" s="300" t="s">
        <v>141</v>
      </c>
      <c r="Y47" s="278"/>
      <c r="Z47" s="278"/>
      <c r="AA47" s="278"/>
      <c r="AB47" s="278"/>
      <c r="AC47" s="278"/>
      <c r="AD47" s="278"/>
      <c r="AE47" s="278"/>
      <c r="AF47" s="278"/>
      <c r="AG47" s="278"/>
      <c r="AH47" s="278"/>
      <c r="AI47" s="278"/>
      <c r="AJ47" s="278"/>
      <c r="AK47" s="58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60"/>
      <c r="BH47" s="58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2"/>
      <c r="BW47" s="251" t="str">
        <f>IF(BJ48="","",(IF(AS48&lt;=BJ48,"○","")))</f>
        <v/>
      </c>
      <c r="BX47" s="220"/>
      <c r="BY47" s="220"/>
      <c r="BZ47" s="220"/>
      <c r="CA47" s="249"/>
      <c r="CB47" s="220" t="s">
        <v>122</v>
      </c>
      <c r="CC47" s="238"/>
      <c r="CD47" s="238"/>
      <c r="CE47" s="238"/>
      <c r="CF47" s="239"/>
      <c r="CG47" s="219" t="str">
        <f>IF(BJ48="","",(IF(BJ48&lt;AS48,"○","")))</f>
        <v/>
      </c>
      <c r="CH47" s="220"/>
      <c r="CI47" s="220"/>
      <c r="CJ47" s="220"/>
      <c r="CK47" s="221"/>
      <c r="CL47" s="131" t="s">
        <v>142</v>
      </c>
      <c r="CM47" s="132"/>
      <c r="CN47" s="132"/>
      <c r="CO47" s="133"/>
      <c r="CP47" s="33"/>
      <c r="CQ47" s="3"/>
      <c r="CR47" s="3"/>
      <c r="CS47" s="3"/>
      <c r="CT47" s="3"/>
      <c r="CU47" s="3"/>
      <c r="CV47" s="3"/>
      <c r="CW47" s="9">
        <v>21</v>
      </c>
      <c r="CX47" s="9"/>
      <c r="CY47" s="9">
        <v>21</v>
      </c>
      <c r="CZ47" s="9"/>
      <c r="DA47" s="9"/>
      <c r="DC47" s="8">
        <v>600</v>
      </c>
      <c r="DD47" s="9" t="s">
        <v>39</v>
      </c>
      <c r="DE47" s="8">
        <v>520</v>
      </c>
      <c r="DF47" s="9">
        <v>700</v>
      </c>
      <c r="DG47" s="9">
        <v>1350</v>
      </c>
      <c r="DH47" s="9">
        <v>1910</v>
      </c>
      <c r="DJ47" s="8" t="e" cm="1">
        <f t="array" ref="DJ47">INDEX($DJ$27:$DO$39,MATCH(DJ43&amp;DK43&amp;DL43,DJ27:DJ39&amp;DK27:DK39&amp;DL27:DL39,0),5)</f>
        <v>#N/A</v>
      </c>
    </row>
    <row r="48" spans="5:119" ht="7.15" customHeight="1" x14ac:dyDescent="0.15">
      <c r="E48" s="203"/>
      <c r="F48" s="177"/>
      <c r="G48" s="116"/>
      <c r="H48" s="117"/>
      <c r="I48" s="117"/>
      <c r="J48" s="117"/>
      <c r="K48" s="117"/>
      <c r="L48" s="118"/>
      <c r="M48" s="116"/>
      <c r="N48" s="117"/>
      <c r="O48" s="117"/>
      <c r="P48" s="117"/>
      <c r="Q48" s="117"/>
      <c r="R48" s="117"/>
      <c r="S48" s="117"/>
      <c r="T48" s="117"/>
      <c r="U48" s="117"/>
      <c r="V48" s="117"/>
      <c r="W48" s="118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44"/>
      <c r="AL48" s="33"/>
      <c r="AM48" s="33"/>
      <c r="AN48" s="290" t="s">
        <v>143</v>
      </c>
      <c r="AO48" s="315"/>
      <c r="AP48" s="315"/>
      <c r="AQ48" s="315"/>
      <c r="AR48" s="315"/>
      <c r="AS48" s="382" t="str">
        <f>IF(OR(AL5="認定番号",AL5=""),"?",VLOOKUP(AL5,DC27:DH36,5,FALSE))</f>
        <v>?</v>
      </c>
      <c r="AT48" s="382"/>
      <c r="AU48" s="382"/>
      <c r="AV48" s="382"/>
      <c r="AW48" s="290" t="s">
        <v>144</v>
      </c>
      <c r="AX48" s="290"/>
      <c r="AY48" s="290"/>
      <c r="AZ48" s="290"/>
      <c r="BA48" s="290"/>
      <c r="BB48" s="290"/>
      <c r="BC48" s="290"/>
      <c r="BD48" s="290"/>
      <c r="BE48" s="290"/>
      <c r="BF48" s="290"/>
      <c r="BG48" s="387"/>
      <c r="BH48" s="46"/>
      <c r="BJ48" s="240"/>
      <c r="BK48" s="240"/>
      <c r="BL48" s="240"/>
      <c r="BM48" s="240"/>
      <c r="BN48" s="240"/>
      <c r="BO48" s="240"/>
      <c r="BP48" s="243" t="s">
        <v>145</v>
      </c>
      <c r="BQ48" s="244"/>
      <c r="BR48" s="244"/>
      <c r="BS48" s="244"/>
      <c r="BT48" s="244"/>
      <c r="BU48" s="244"/>
      <c r="BV48" s="47"/>
      <c r="BW48" s="252"/>
      <c r="BX48" s="183"/>
      <c r="BY48" s="183"/>
      <c r="BZ48" s="183"/>
      <c r="CA48" s="210"/>
      <c r="CB48" s="176"/>
      <c r="CC48" s="176"/>
      <c r="CD48" s="176"/>
      <c r="CE48" s="176"/>
      <c r="CF48" s="204"/>
      <c r="CG48" s="209"/>
      <c r="CH48" s="183"/>
      <c r="CI48" s="183"/>
      <c r="CJ48" s="183"/>
      <c r="CK48" s="184"/>
      <c r="CL48" s="134"/>
      <c r="CM48" s="135"/>
      <c r="CN48" s="135"/>
      <c r="CO48" s="136"/>
      <c r="CP48" s="33"/>
      <c r="CQ48" s="3"/>
      <c r="CR48" s="3"/>
      <c r="CS48" s="3"/>
      <c r="CT48" s="3"/>
      <c r="CU48" s="3"/>
      <c r="CV48" s="3"/>
      <c r="CW48" s="9">
        <v>22</v>
      </c>
      <c r="CX48" s="9"/>
      <c r="CY48" s="9">
        <v>22</v>
      </c>
      <c r="CZ48" s="9"/>
      <c r="DA48" s="9"/>
      <c r="DC48" s="8">
        <v>850</v>
      </c>
      <c r="DD48" s="9" t="s">
        <v>39</v>
      </c>
      <c r="DE48" s="8">
        <v>530</v>
      </c>
      <c r="DF48" s="9">
        <v>700</v>
      </c>
      <c r="DG48" s="9">
        <v>1350</v>
      </c>
      <c r="DH48" s="9">
        <v>1910</v>
      </c>
      <c r="DJ48" s="8" t="e">
        <f t="array" ref="DJ48">INDEX($DJ$27:$DO$39,MATCH(DJ43&amp;DK43&amp;DL43,DJ27:DJ39&amp;DK27:DK39&amp;DL27:DL39,0),6)</f>
        <v>#N/A</v>
      </c>
    </row>
    <row r="49" spans="5:112" ht="7.15" customHeight="1" x14ac:dyDescent="0.15">
      <c r="E49" s="203"/>
      <c r="F49" s="177"/>
      <c r="G49" s="116"/>
      <c r="H49" s="117"/>
      <c r="I49" s="117"/>
      <c r="J49" s="117"/>
      <c r="K49" s="117"/>
      <c r="L49" s="118"/>
      <c r="M49" s="116"/>
      <c r="N49" s="117"/>
      <c r="O49" s="117"/>
      <c r="P49" s="117"/>
      <c r="Q49" s="117"/>
      <c r="R49" s="117"/>
      <c r="S49" s="117"/>
      <c r="T49" s="117"/>
      <c r="U49" s="117"/>
      <c r="V49" s="117"/>
      <c r="W49" s="118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46"/>
      <c r="AL49" s="19"/>
      <c r="AM49" s="19"/>
      <c r="AN49" s="315"/>
      <c r="AO49" s="315"/>
      <c r="AP49" s="315"/>
      <c r="AQ49" s="315"/>
      <c r="AR49" s="315"/>
      <c r="AS49" s="382"/>
      <c r="AT49" s="382"/>
      <c r="AU49" s="382"/>
      <c r="AV49" s="382"/>
      <c r="AW49" s="290"/>
      <c r="AX49" s="290"/>
      <c r="AY49" s="290"/>
      <c r="AZ49" s="290"/>
      <c r="BA49" s="290"/>
      <c r="BB49" s="290"/>
      <c r="BC49" s="290"/>
      <c r="BD49" s="290"/>
      <c r="BE49" s="290"/>
      <c r="BF49" s="290"/>
      <c r="BG49" s="387"/>
      <c r="BH49" s="46"/>
      <c r="BJ49" s="240"/>
      <c r="BK49" s="240"/>
      <c r="BL49" s="240"/>
      <c r="BM49" s="240"/>
      <c r="BN49" s="240"/>
      <c r="BO49" s="240"/>
      <c r="BP49" s="244"/>
      <c r="BQ49" s="244"/>
      <c r="BR49" s="244"/>
      <c r="BS49" s="244"/>
      <c r="BT49" s="244"/>
      <c r="BU49" s="244"/>
      <c r="BV49" s="47"/>
      <c r="BW49" s="252"/>
      <c r="BX49" s="183"/>
      <c r="BY49" s="183"/>
      <c r="BZ49" s="183"/>
      <c r="CA49" s="210"/>
      <c r="CB49" s="176"/>
      <c r="CC49" s="176"/>
      <c r="CD49" s="176"/>
      <c r="CE49" s="176"/>
      <c r="CF49" s="204"/>
      <c r="CG49" s="209"/>
      <c r="CH49" s="183"/>
      <c r="CI49" s="183"/>
      <c r="CJ49" s="183"/>
      <c r="CK49" s="184"/>
      <c r="CL49" s="134"/>
      <c r="CM49" s="135"/>
      <c r="CN49" s="135"/>
      <c r="CO49" s="136"/>
      <c r="CP49" s="33"/>
      <c r="CQ49" s="3"/>
      <c r="CR49" s="3"/>
      <c r="CS49" s="3"/>
      <c r="CT49" s="3"/>
      <c r="CU49" s="3"/>
      <c r="CV49" s="3"/>
      <c r="CW49" s="9">
        <v>23</v>
      </c>
      <c r="CX49" s="9"/>
      <c r="CY49" s="9">
        <v>23</v>
      </c>
      <c r="CZ49" s="9"/>
      <c r="DA49" s="9"/>
      <c r="DC49" s="9"/>
      <c r="DD49" s="9"/>
      <c r="DE49" s="9"/>
      <c r="DF49" s="9"/>
      <c r="DG49" s="11"/>
      <c r="DH49" s="11"/>
    </row>
    <row r="50" spans="5:112" ht="7.15" customHeight="1" x14ac:dyDescent="0.15">
      <c r="E50" s="203"/>
      <c r="F50" s="177"/>
      <c r="G50" s="116"/>
      <c r="H50" s="117"/>
      <c r="I50" s="117"/>
      <c r="J50" s="117"/>
      <c r="K50" s="117"/>
      <c r="L50" s="118"/>
      <c r="M50" s="116"/>
      <c r="N50" s="117"/>
      <c r="O50" s="117"/>
      <c r="P50" s="117"/>
      <c r="Q50" s="117"/>
      <c r="R50" s="117"/>
      <c r="S50" s="117"/>
      <c r="T50" s="117"/>
      <c r="U50" s="117"/>
      <c r="V50" s="117"/>
      <c r="W50" s="118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24"/>
      <c r="AL50" s="19"/>
      <c r="AM50" s="19"/>
      <c r="AN50" s="315"/>
      <c r="AO50" s="315"/>
      <c r="AP50" s="315"/>
      <c r="AQ50" s="315"/>
      <c r="AR50" s="315"/>
      <c r="AS50" s="383"/>
      <c r="AT50" s="383"/>
      <c r="AU50" s="383"/>
      <c r="AV50" s="383"/>
      <c r="AW50" s="290"/>
      <c r="AX50" s="290"/>
      <c r="AY50" s="290"/>
      <c r="AZ50" s="290"/>
      <c r="BA50" s="290"/>
      <c r="BB50" s="290"/>
      <c r="BC50" s="290"/>
      <c r="BD50" s="290"/>
      <c r="BE50" s="290"/>
      <c r="BF50" s="290"/>
      <c r="BG50" s="387"/>
      <c r="BH50" s="46"/>
      <c r="BJ50" s="241"/>
      <c r="BK50" s="241"/>
      <c r="BL50" s="241"/>
      <c r="BM50" s="241"/>
      <c r="BN50" s="241"/>
      <c r="BO50" s="241"/>
      <c r="BP50" s="244"/>
      <c r="BQ50" s="244"/>
      <c r="BR50" s="244"/>
      <c r="BS50" s="244"/>
      <c r="BT50" s="244"/>
      <c r="BU50" s="244"/>
      <c r="BV50" s="47"/>
      <c r="BW50" s="252"/>
      <c r="BX50" s="183"/>
      <c r="BY50" s="183"/>
      <c r="BZ50" s="183"/>
      <c r="CA50" s="210"/>
      <c r="CB50" s="176"/>
      <c r="CC50" s="176"/>
      <c r="CD50" s="176"/>
      <c r="CE50" s="176"/>
      <c r="CF50" s="204"/>
      <c r="CG50" s="209"/>
      <c r="CH50" s="183"/>
      <c r="CI50" s="183"/>
      <c r="CJ50" s="183"/>
      <c r="CK50" s="184"/>
      <c r="CL50" s="134"/>
      <c r="CM50" s="135"/>
      <c r="CN50" s="135"/>
      <c r="CO50" s="136"/>
      <c r="CP50" s="33"/>
      <c r="CQ50" s="3"/>
      <c r="CR50" s="3"/>
      <c r="CS50" s="3"/>
      <c r="CT50" s="3"/>
      <c r="CU50" s="3"/>
      <c r="CV50" s="3"/>
      <c r="CW50" s="9">
        <v>24</v>
      </c>
      <c r="CX50" s="9"/>
      <c r="CY50" s="9">
        <v>24</v>
      </c>
      <c r="CZ50" s="9"/>
      <c r="DA50" s="9"/>
      <c r="DC50" s="9"/>
      <c r="DD50" s="9"/>
      <c r="DE50" s="9"/>
      <c r="DF50" s="9"/>
      <c r="DG50" s="11"/>
      <c r="DH50" s="11"/>
    </row>
    <row r="51" spans="5:112" ht="7.15" customHeight="1" x14ac:dyDescent="0.15">
      <c r="E51" s="205"/>
      <c r="F51" s="180"/>
      <c r="G51" s="148"/>
      <c r="H51" s="149"/>
      <c r="I51" s="149"/>
      <c r="J51" s="149"/>
      <c r="K51" s="149"/>
      <c r="L51" s="150"/>
      <c r="M51" s="148"/>
      <c r="N51" s="149"/>
      <c r="O51" s="149"/>
      <c r="P51" s="149"/>
      <c r="Q51" s="149"/>
      <c r="R51" s="149"/>
      <c r="S51" s="149"/>
      <c r="T51" s="149"/>
      <c r="U51" s="149"/>
      <c r="V51" s="149"/>
      <c r="W51" s="150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25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3"/>
      <c r="BH51" s="63"/>
      <c r="BI51" s="64"/>
      <c r="BJ51" s="64"/>
      <c r="BK51" s="64"/>
      <c r="BL51" s="357"/>
      <c r="BM51" s="357"/>
      <c r="BN51" s="357"/>
      <c r="BO51" s="357"/>
      <c r="BP51" s="357"/>
      <c r="BQ51" s="357"/>
      <c r="BR51" s="357"/>
      <c r="BS51" s="357"/>
      <c r="BT51" s="64"/>
      <c r="BU51" s="64"/>
      <c r="BV51" s="65"/>
      <c r="BW51" s="253"/>
      <c r="BX51" s="185"/>
      <c r="BY51" s="185"/>
      <c r="BZ51" s="185"/>
      <c r="CA51" s="212"/>
      <c r="CB51" s="179"/>
      <c r="CC51" s="179"/>
      <c r="CD51" s="179"/>
      <c r="CE51" s="179"/>
      <c r="CF51" s="206"/>
      <c r="CG51" s="211"/>
      <c r="CH51" s="185"/>
      <c r="CI51" s="185"/>
      <c r="CJ51" s="185"/>
      <c r="CK51" s="186"/>
      <c r="CL51" s="137"/>
      <c r="CM51" s="138"/>
      <c r="CN51" s="138"/>
      <c r="CO51" s="139"/>
      <c r="CP51" s="33"/>
      <c r="CQ51" s="3"/>
      <c r="CR51" s="3"/>
      <c r="CS51" s="9" t="s">
        <v>146</v>
      </c>
      <c r="CT51" s="7" t="e">
        <f>VLOOKUP(AW8,DC45:DH53,MATCH(AW10,DC44:DH44,0),FALSE)</f>
        <v>#N/A</v>
      </c>
      <c r="CU51" s="3"/>
      <c r="CV51" s="3"/>
      <c r="CW51" s="9">
        <v>25</v>
      </c>
      <c r="CX51" s="9"/>
      <c r="CY51" s="9">
        <v>25</v>
      </c>
      <c r="CZ51" s="9"/>
      <c r="DA51" s="8"/>
      <c r="DC51" s="9"/>
      <c r="DD51" s="9"/>
      <c r="DE51" s="9"/>
      <c r="DF51" s="9"/>
      <c r="DG51" s="11"/>
      <c r="DH51" s="11"/>
    </row>
    <row r="52" spans="5:112" ht="7.15" customHeight="1" x14ac:dyDescent="0.15">
      <c r="E52" s="350" t="s">
        <v>147</v>
      </c>
      <c r="F52" s="360"/>
      <c r="G52" s="104" t="s">
        <v>148</v>
      </c>
      <c r="H52" s="114"/>
      <c r="I52" s="114"/>
      <c r="J52" s="114"/>
      <c r="K52" s="114"/>
      <c r="L52" s="115"/>
      <c r="M52" s="298" t="s">
        <v>137</v>
      </c>
      <c r="N52" s="236"/>
      <c r="O52" s="236"/>
      <c r="P52" s="236"/>
      <c r="Q52" s="236"/>
      <c r="R52" s="236"/>
      <c r="S52" s="236"/>
      <c r="T52" s="236"/>
      <c r="U52" s="236"/>
      <c r="V52" s="236"/>
      <c r="W52" s="236"/>
      <c r="X52" s="358" t="s">
        <v>138</v>
      </c>
      <c r="Y52" s="298"/>
      <c r="Z52" s="298"/>
      <c r="AA52" s="298"/>
      <c r="AB52" s="298"/>
      <c r="AC52" s="298"/>
      <c r="AD52" s="298"/>
      <c r="AE52" s="298"/>
      <c r="AF52" s="298"/>
      <c r="AG52" s="298"/>
      <c r="AH52" s="298"/>
      <c r="AI52" s="298"/>
      <c r="AJ52" s="298"/>
      <c r="AK52" s="158" t="s">
        <v>139</v>
      </c>
      <c r="AL52" s="159"/>
      <c r="AM52" s="159"/>
      <c r="AN52" s="159"/>
      <c r="AO52" s="159"/>
      <c r="AP52" s="159"/>
      <c r="AQ52" s="159"/>
      <c r="AR52" s="159"/>
      <c r="AS52" s="159"/>
      <c r="AT52" s="159"/>
      <c r="AU52" s="159"/>
      <c r="AV52" s="159"/>
      <c r="AW52" s="159"/>
      <c r="AX52" s="159"/>
      <c r="AY52" s="159"/>
      <c r="AZ52" s="159"/>
      <c r="BA52" s="159"/>
      <c r="BB52" s="159"/>
      <c r="BC52" s="159"/>
      <c r="BD52" s="159"/>
      <c r="BE52" s="159"/>
      <c r="BF52" s="159"/>
      <c r="BG52" s="160"/>
      <c r="BH52" s="236"/>
      <c r="BI52" s="236"/>
      <c r="BJ52" s="236"/>
      <c r="BK52" s="236"/>
      <c r="BL52" s="236"/>
      <c r="BM52" s="236"/>
      <c r="BN52" s="236"/>
      <c r="BO52" s="236"/>
      <c r="BP52" s="236"/>
      <c r="BQ52" s="236"/>
      <c r="BR52" s="236"/>
      <c r="BS52" s="236"/>
      <c r="BT52" s="236"/>
      <c r="BU52" s="236"/>
      <c r="BV52" s="236"/>
      <c r="BW52" s="337"/>
      <c r="BX52" s="337"/>
      <c r="BY52" s="337"/>
      <c r="BZ52" s="337"/>
      <c r="CA52" s="245"/>
      <c r="CB52" s="181" t="s">
        <v>122</v>
      </c>
      <c r="CC52" s="173"/>
      <c r="CD52" s="173"/>
      <c r="CE52" s="173"/>
      <c r="CF52" s="202"/>
      <c r="CG52" s="336"/>
      <c r="CH52" s="337"/>
      <c r="CI52" s="337"/>
      <c r="CJ52" s="337"/>
      <c r="CK52" s="337"/>
      <c r="CL52" s="131" t="s">
        <v>131</v>
      </c>
      <c r="CM52" s="132"/>
      <c r="CN52" s="132"/>
      <c r="CO52" s="133"/>
      <c r="CP52" s="33"/>
      <c r="CQ52" s="3"/>
      <c r="CR52" s="3"/>
      <c r="CS52" s="9" t="s">
        <v>40</v>
      </c>
      <c r="CT52" s="12" t="e">
        <f>VLOOKUP(AW8,DC58:DH66,MATCH(AW10,DC57:DH57,0),FALSE)</f>
        <v>#N/A</v>
      </c>
      <c r="CU52" s="3"/>
      <c r="CV52" s="3"/>
      <c r="CW52" s="9">
        <v>26</v>
      </c>
      <c r="CX52" s="9"/>
      <c r="CY52" s="9">
        <v>26</v>
      </c>
      <c r="CZ52" s="9"/>
      <c r="DA52" s="8"/>
      <c r="DC52" s="9"/>
      <c r="DD52" s="9"/>
      <c r="DE52" s="9"/>
      <c r="DF52" s="9"/>
      <c r="DG52" s="11"/>
      <c r="DH52" s="11"/>
    </row>
    <row r="53" spans="5:112" ht="7.15" customHeight="1" x14ac:dyDescent="0.15">
      <c r="E53" s="352"/>
      <c r="F53" s="361"/>
      <c r="G53" s="107"/>
      <c r="H53" s="117"/>
      <c r="I53" s="117"/>
      <c r="J53" s="117"/>
      <c r="K53" s="117"/>
      <c r="L53" s="118"/>
      <c r="M53" s="335"/>
      <c r="N53" s="237"/>
      <c r="O53" s="237"/>
      <c r="P53" s="237"/>
      <c r="Q53" s="237"/>
      <c r="R53" s="237"/>
      <c r="S53" s="237"/>
      <c r="T53" s="237"/>
      <c r="U53" s="237"/>
      <c r="V53" s="237"/>
      <c r="W53" s="237"/>
      <c r="X53" s="388"/>
      <c r="Y53" s="335"/>
      <c r="Z53" s="335"/>
      <c r="AA53" s="335"/>
      <c r="AB53" s="335"/>
      <c r="AC53" s="335"/>
      <c r="AD53" s="335"/>
      <c r="AE53" s="335"/>
      <c r="AF53" s="335"/>
      <c r="AG53" s="335"/>
      <c r="AH53" s="335"/>
      <c r="AI53" s="335"/>
      <c r="AJ53" s="335"/>
      <c r="AK53" s="161"/>
      <c r="AL53" s="162"/>
      <c r="AM53" s="162"/>
      <c r="AN53" s="162"/>
      <c r="AO53" s="162"/>
      <c r="AP53" s="162"/>
      <c r="AQ53" s="162"/>
      <c r="AR53" s="162"/>
      <c r="AS53" s="162"/>
      <c r="AT53" s="162"/>
      <c r="AU53" s="162"/>
      <c r="AV53" s="162"/>
      <c r="AW53" s="162"/>
      <c r="AX53" s="162"/>
      <c r="AY53" s="162"/>
      <c r="AZ53" s="162"/>
      <c r="BA53" s="162"/>
      <c r="BB53" s="162"/>
      <c r="BC53" s="162"/>
      <c r="BD53" s="162"/>
      <c r="BE53" s="162"/>
      <c r="BF53" s="162"/>
      <c r="BG53" s="163"/>
      <c r="BH53" s="237"/>
      <c r="BI53" s="237"/>
      <c r="BJ53" s="237"/>
      <c r="BK53" s="237"/>
      <c r="BL53" s="237"/>
      <c r="BM53" s="237"/>
      <c r="BN53" s="237"/>
      <c r="BO53" s="237"/>
      <c r="BP53" s="237"/>
      <c r="BQ53" s="237"/>
      <c r="BR53" s="237"/>
      <c r="BS53" s="237"/>
      <c r="BT53" s="237"/>
      <c r="BU53" s="237"/>
      <c r="BV53" s="237"/>
      <c r="BW53" s="338"/>
      <c r="BX53" s="338"/>
      <c r="BY53" s="338"/>
      <c r="BZ53" s="338"/>
      <c r="CA53" s="247"/>
      <c r="CB53" s="183"/>
      <c r="CC53" s="176"/>
      <c r="CD53" s="176"/>
      <c r="CE53" s="176"/>
      <c r="CF53" s="204"/>
      <c r="CG53" s="190"/>
      <c r="CH53" s="338"/>
      <c r="CI53" s="338"/>
      <c r="CJ53" s="338"/>
      <c r="CK53" s="338"/>
      <c r="CL53" s="134"/>
      <c r="CM53" s="135"/>
      <c r="CN53" s="135"/>
      <c r="CO53" s="136"/>
      <c r="CP53" s="33"/>
      <c r="CQ53" s="3"/>
      <c r="CR53" s="3"/>
      <c r="CS53" s="9" t="s">
        <v>149</v>
      </c>
      <c r="CT53" s="12" t="e">
        <f>VLOOKUP(AW8,DC70:DH78,MATCH(AW10,DC69:DH69,0),FALSE)</f>
        <v>#N/A</v>
      </c>
      <c r="CU53" s="3"/>
      <c r="CV53" s="3"/>
      <c r="CW53" s="9">
        <v>27</v>
      </c>
      <c r="CX53" s="9"/>
      <c r="CY53" s="9">
        <v>27</v>
      </c>
      <c r="CZ53" s="9"/>
      <c r="DA53" s="8"/>
      <c r="DC53" s="8"/>
      <c r="DD53" s="9"/>
      <c r="DE53" s="9"/>
      <c r="DF53" s="9"/>
      <c r="DG53" s="9"/>
      <c r="DH53" s="9"/>
    </row>
    <row r="54" spans="5:112" ht="7.15" customHeight="1" x14ac:dyDescent="0.15">
      <c r="E54" s="362"/>
      <c r="F54" s="361"/>
      <c r="G54" s="116"/>
      <c r="H54" s="117"/>
      <c r="I54" s="117"/>
      <c r="J54" s="117"/>
      <c r="K54" s="117"/>
      <c r="L54" s="118"/>
      <c r="M54" s="237"/>
      <c r="N54" s="237"/>
      <c r="O54" s="237"/>
      <c r="P54" s="237"/>
      <c r="Q54" s="237"/>
      <c r="R54" s="237"/>
      <c r="S54" s="237"/>
      <c r="T54" s="237"/>
      <c r="U54" s="237"/>
      <c r="V54" s="237"/>
      <c r="W54" s="237"/>
      <c r="X54" s="335"/>
      <c r="Y54" s="335"/>
      <c r="Z54" s="335"/>
      <c r="AA54" s="335"/>
      <c r="AB54" s="335"/>
      <c r="AC54" s="335"/>
      <c r="AD54" s="335"/>
      <c r="AE54" s="335"/>
      <c r="AF54" s="335"/>
      <c r="AG54" s="335"/>
      <c r="AH54" s="335"/>
      <c r="AI54" s="335"/>
      <c r="AJ54" s="335"/>
      <c r="AK54" s="161" t="s">
        <v>150</v>
      </c>
      <c r="AL54" s="162"/>
      <c r="AM54" s="162"/>
      <c r="AN54" s="162"/>
      <c r="AO54" s="162"/>
      <c r="AP54" s="162"/>
      <c r="AQ54" s="162"/>
      <c r="AR54" s="162"/>
      <c r="AS54" s="162"/>
      <c r="AT54" s="162"/>
      <c r="AU54" s="162"/>
      <c r="AV54" s="162"/>
      <c r="AW54" s="162"/>
      <c r="AX54" s="162"/>
      <c r="AY54" s="162"/>
      <c r="AZ54" s="162"/>
      <c r="BA54" s="162"/>
      <c r="BB54" s="162"/>
      <c r="BC54" s="162"/>
      <c r="BD54" s="162"/>
      <c r="BE54" s="162"/>
      <c r="BF54" s="162"/>
      <c r="BG54" s="163"/>
      <c r="BH54" s="237"/>
      <c r="BI54" s="237"/>
      <c r="BJ54" s="237"/>
      <c r="BK54" s="237"/>
      <c r="BL54" s="237"/>
      <c r="BM54" s="237"/>
      <c r="BN54" s="237"/>
      <c r="BO54" s="237"/>
      <c r="BP54" s="237"/>
      <c r="BQ54" s="237"/>
      <c r="BR54" s="237"/>
      <c r="BS54" s="237"/>
      <c r="BT54" s="237"/>
      <c r="BU54" s="237"/>
      <c r="BV54" s="237"/>
      <c r="BW54" s="338"/>
      <c r="BX54" s="338"/>
      <c r="BY54" s="338"/>
      <c r="BZ54" s="338"/>
      <c r="CA54" s="247"/>
      <c r="CB54" s="176"/>
      <c r="CC54" s="176"/>
      <c r="CD54" s="176"/>
      <c r="CE54" s="176"/>
      <c r="CF54" s="204"/>
      <c r="CG54" s="190"/>
      <c r="CH54" s="338"/>
      <c r="CI54" s="338"/>
      <c r="CJ54" s="338"/>
      <c r="CK54" s="338"/>
      <c r="CL54" s="134"/>
      <c r="CM54" s="135"/>
      <c r="CN54" s="135"/>
      <c r="CO54" s="136"/>
      <c r="CP54" s="33"/>
      <c r="CQ54" s="3"/>
      <c r="CR54" s="3"/>
      <c r="CS54" s="9" t="s">
        <v>41</v>
      </c>
      <c r="CT54" s="7" t="e">
        <f>VLOOKUP(AW8,DC83:DG84,MATCH(AW10,DC82:DG82,0),FALSE)</f>
        <v>#N/A</v>
      </c>
      <c r="CU54" s="3"/>
      <c r="CV54" s="3"/>
      <c r="CW54" s="9">
        <v>28</v>
      </c>
      <c r="CX54" s="9"/>
      <c r="CY54" s="9">
        <v>28</v>
      </c>
      <c r="CZ54" s="9"/>
      <c r="DA54" s="8"/>
    </row>
    <row r="55" spans="5:112" ht="7.15" customHeight="1" x14ac:dyDescent="0.15">
      <c r="E55" s="362"/>
      <c r="F55" s="361"/>
      <c r="G55" s="116"/>
      <c r="H55" s="117"/>
      <c r="I55" s="117"/>
      <c r="J55" s="117"/>
      <c r="K55" s="117"/>
      <c r="L55" s="118"/>
      <c r="M55" s="237"/>
      <c r="N55" s="237"/>
      <c r="O55" s="237"/>
      <c r="P55" s="237"/>
      <c r="Q55" s="237"/>
      <c r="R55" s="237"/>
      <c r="S55" s="237"/>
      <c r="T55" s="237"/>
      <c r="U55" s="237"/>
      <c r="V55" s="237"/>
      <c r="W55" s="237"/>
      <c r="X55" s="335"/>
      <c r="Y55" s="335"/>
      <c r="Z55" s="335"/>
      <c r="AA55" s="335"/>
      <c r="AB55" s="335"/>
      <c r="AC55" s="335"/>
      <c r="AD55" s="335"/>
      <c r="AE55" s="335"/>
      <c r="AF55" s="335"/>
      <c r="AG55" s="335"/>
      <c r="AH55" s="335"/>
      <c r="AI55" s="335"/>
      <c r="AJ55" s="335"/>
      <c r="AK55" s="384"/>
      <c r="AL55" s="385"/>
      <c r="AM55" s="385"/>
      <c r="AN55" s="385"/>
      <c r="AO55" s="385"/>
      <c r="AP55" s="385"/>
      <c r="AQ55" s="385"/>
      <c r="AR55" s="385"/>
      <c r="AS55" s="385"/>
      <c r="AT55" s="385"/>
      <c r="AU55" s="385"/>
      <c r="AV55" s="385"/>
      <c r="AW55" s="385"/>
      <c r="AX55" s="385"/>
      <c r="AY55" s="385"/>
      <c r="AZ55" s="385"/>
      <c r="BA55" s="385"/>
      <c r="BB55" s="385"/>
      <c r="BC55" s="385"/>
      <c r="BD55" s="385"/>
      <c r="BE55" s="385"/>
      <c r="BF55" s="385"/>
      <c r="BG55" s="386"/>
      <c r="BH55" s="237"/>
      <c r="BI55" s="237"/>
      <c r="BJ55" s="237"/>
      <c r="BK55" s="237"/>
      <c r="BL55" s="237"/>
      <c r="BM55" s="237"/>
      <c r="BN55" s="237"/>
      <c r="BO55" s="237"/>
      <c r="BP55" s="237"/>
      <c r="BQ55" s="237"/>
      <c r="BR55" s="237"/>
      <c r="BS55" s="237"/>
      <c r="BT55" s="237"/>
      <c r="BU55" s="237"/>
      <c r="BV55" s="237"/>
      <c r="BW55" s="341"/>
      <c r="BX55" s="341"/>
      <c r="BY55" s="341"/>
      <c r="BZ55" s="341"/>
      <c r="CA55" s="248"/>
      <c r="CB55" s="339"/>
      <c r="CC55" s="339"/>
      <c r="CD55" s="339"/>
      <c r="CE55" s="339"/>
      <c r="CF55" s="340"/>
      <c r="CG55" s="190"/>
      <c r="CH55" s="338"/>
      <c r="CI55" s="338"/>
      <c r="CJ55" s="338"/>
      <c r="CK55" s="338"/>
      <c r="CL55" s="137"/>
      <c r="CM55" s="138"/>
      <c r="CN55" s="138"/>
      <c r="CO55" s="139"/>
      <c r="CP55" s="33"/>
      <c r="CQ55" s="3"/>
      <c r="CR55" s="3"/>
      <c r="CS55" s="9" t="s">
        <v>151</v>
      </c>
      <c r="CT55" s="7" t="e">
        <f>VLOOKUP(AW8,DC89:DG90,MATCH(AW10,DC88:DG88,0),FALSE)</f>
        <v>#N/A</v>
      </c>
      <c r="CU55" s="3"/>
      <c r="CV55" s="3"/>
      <c r="CW55" s="9">
        <v>29</v>
      </c>
      <c r="CX55" s="9"/>
      <c r="CY55" s="9">
        <v>29</v>
      </c>
      <c r="CZ55" s="9"/>
      <c r="DA55" s="8"/>
    </row>
    <row r="56" spans="5:112" ht="7.5" customHeight="1" x14ac:dyDescent="0.15">
      <c r="E56" s="362"/>
      <c r="F56" s="361"/>
      <c r="G56" s="116"/>
      <c r="H56" s="117"/>
      <c r="I56" s="117"/>
      <c r="J56" s="117"/>
      <c r="K56" s="117"/>
      <c r="L56" s="118"/>
      <c r="M56" s="334" t="s">
        <v>152</v>
      </c>
      <c r="N56" s="356"/>
      <c r="O56" s="356"/>
      <c r="P56" s="356"/>
      <c r="Q56" s="356"/>
      <c r="R56" s="356"/>
      <c r="S56" s="356"/>
      <c r="T56" s="356"/>
      <c r="U56" s="356"/>
      <c r="V56" s="356"/>
      <c r="W56" s="356"/>
      <c r="X56" s="333" t="s">
        <v>153</v>
      </c>
      <c r="Y56" s="334"/>
      <c r="Z56" s="334"/>
      <c r="AA56" s="334"/>
      <c r="AB56" s="334"/>
      <c r="AC56" s="334"/>
      <c r="AD56" s="334"/>
      <c r="AE56" s="334"/>
      <c r="AF56" s="334"/>
      <c r="AG56" s="334"/>
      <c r="AH56" s="334"/>
      <c r="AI56" s="334"/>
      <c r="AJ56" s="334"/>
      <c r="AK56" s="346" t="s">
        <v>154</v>
      </c>
      <c r="AL56" s="347"/>
      <c r="AM56" s="347"/>
      <c r="AN56" s="347"/>
      <c r="AO56" s="347"/>
      <c r="AP56" s="347"/>
      <c r="AQ56" s="347"/>
      <c r="AR56" s="347"/>
      <c r="AS56" s="347"/>
      <c r="AT56" s="347"/>
      <c r="AU56" s="347"/>
      <c r="AV56" s="347"/>
      <c r="AW56" s="347"/>
      <c r="AX56" s="347"/>
      <c r="AY56" s="347"/>
      <c r="AZ56" s="347"/>
      <c r="BA56" s="347"/>
      <c r="BB56" s="347"/>
      <c r="BC56" s="347"/>
      <c r="BD56" s="347"/>
      <c r="BE56" s="347"/>
      <c r="BF56" s="347"/>
      <c r="BG56" s="348"/>
      <c r="BH56" s="66"/>
      <c r="BI56" s="61"/>
      <c r="BJ56" s="67"/>
      <c r="BK56" s="67"/>
      <c r="BL56" s="67"/>
      <c r="BM56" s="67"/>
      <c r="BN56" s="67"/>
      <c r="BO56" s="67"/>
      <c r="BP56" s="67"/>
      <c r="BQ56" s="67"/>
      <c r="BR56" s="61"/>
      <c r="BS56" s="68"/>
      <c r="BT56" s="68"/>
      <c r="BU56" s="61"/>
      <c r="BV56" s="62"/>
      <c r="BW56" s="292" t="str">
        <f>IF(BJ57="","",IF(AND(65&lt;=BJ57,BJ57&lt;=85),"○",""))</f>
        <v/>
      </c>
      <c r="BX56" s="292"/>
      <c r="BY56" s="292"/>
      <c r="BZ56" s="292"/>
      <c r="CA56" s="293"/>
      <c r="CB56" s="220" t="s">
        <v>122</v>
      </c>
      <c r="CC56" s="238"/>
      <c r="CD56" s="238"/>
      <c r="CE56" s="238"/>
      <c r="CF56" s="239"/>
      <c r="CG56" s="342" t="str">
        <f>IF(BJ57="","",IF(OR(BJ57&gt;85,BJ57&lt;65),"○",""))</f>
        <v/>
      </c>
      <c r="CH56" s="292"/>
      <c r="CI56" s="292"/>
      <c r="CJ56" s="292"/>
      <c r="CK56" s="292"/>
      <c r="CL56" s="131" t="s">
        <v>142</v>
      </c>
      <c r="CM56" s="132"/>
      <c r="CN56" s="132"/>
      <c r="CO56" s="133"/>
      <c r="CP56" s="33"/>
      <c r="CQ56" s="3"/>
      <c r="CR56" s="3"/>
      <c r="CS56" s="3"/>
      <c r="CT56" s="3"/>
      <c r="CU56" s="3"/>
      <c r="CV56" s="3"/>
      <c r="CW56" s="9">
        <v>30</v>
      </c>
      <c r="CX56" s="9"/>
      <c r="CY56" s="9">
        <v>30</v>
      </c>
      <c r="CZ56" s="9"/>
      <c r="DA56" s="8"/>
      <c r="DC56" t="s">
        <v>42</v>
      </c>
    </row>
    <row r="57" spans="5:112" ht="7.5" customHeight="1" x14ac:dyDescent="0.15">
      <c r="E57" s="362"/>
      <c r="F57" s="361"/>
      <c r="G57" s="116"/>
      <c r="H57" s="117"/>
      <c r="I57" s="117"/>
      <c r="J57" s="117"/>
      <c r="K57" s="117"/>
      <c r="L57" s="118"/>
      <c r="M57" s="237"/>
      <c r="N57" s="237"/>
      <c r="O57" s="237"/>
      <c r="P57" s="237"/>
      <c r="Q57" s="237"/>
      <c r="R57" s="237"/>
      <c r="S57" s="237"/>
      <c r="T57" s="237"/>
      <c r="U57" s="237"/>
      <c r="V57" s="237"/>
      <c r="W57" s="237"/>
      <c r="X57" s="335"/>
      <c r="Y57" s="335"/>
      <c r="Z57" s="335"/>
      <c r="AA57" s="335"/>
      <c r="AB57" s="335"/>
      <c r="AC57" s="335"/>
      <c r="AD57" s="335"/>
      <c r="AE57" s="335"/>
      <c r="AF57" s="335"/>
      <c r="AG57" s="335"/>
      <c r="AH57" s="335"/>
      <c r="AI57" s="335"/>
      <c r="AJ57" s="335"/>
      <c r="AK57" s="134"/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5"/>
      <c r="BC57" s="135"/>
      <c r="BD57" s="135"/>
      <c r="BE57" s="135"/>
      <c r="BF57" s="135"/>
      <c r="BG57" s="136"/>
      <c r="BH57" s="46"/>
      <c r="BJ57" s="119"/>
      <c r="BK57" s="119"/>
      <c r="BL57" s="119"/>
      <c r="BM57" s="119"/>
      <c r="BN57" s="119"/>
      <c r="BO57" s="119"/>
      <c r="BP57" s="119"/>
      <c r="BQ57" s="119"/>
      <c r="BR57" s="290" t="s">
        <v>145</v>
      </c>
      <c r="BS57" s="290"/>
      <c r="BT57" s="290"/>
      <c r="BV57" s="47"/>
      <c r="BW57" s="294"/>
      <c r="BX57" s="294"/>
      <c r="BY57" s="294"/>
      <c r="BZ57" s="294"/>
      <c r="CA57" s="295"/>
      <c r="CB57" s="176"/>
      <c r="CC57" s="176"/>
      <c r="CD57" s="176"/>
      <c r="CE57" s="176"/>
      <c r="CF57" s="204"/>
      <c r="CG57" s="343"/>
      <c r="CH57" s="294"/>
      <c r="CI57" s="294"/>
      <c r="CJ57" s="294"/>
      <c r="CK57" s="294"/>
      <c r="CL57" s="134"/>
      <c r="CM57" s="135"/>
      <c r="CN57" s="135"/>
      <c r="CO57" s="136"/>
      <c r="CP57" s="33"/>
      <c r="CQ57" s="3"/>
      <c r="CR57" s="3"/>
      <c r="CS57" s="3"/>
      <c r="CT57" s="3"/>
      <c r="CU57" s="3"/>
      <c r="CV57" s="3"/>
      <c r="CW57" s="9">
        <v>31</v>
      </c>
      <c r="CX57" s="9"/>
      <c r="CY57" s="9">
        <v>31</v>
      </c>
      <c r="CZ57" s="9"/>
      <c r="DA57" s="8"/>
      <c r="DC57" s="8"/>
      <c r="DD57" s="8">
        <v>30</v>
      </c>
      <c r="DE57" s="8">
        <v>45</v>
      </c>
      <c r="DF57" s="8">
        <v>60</v>
      </c>
      <c r="DG57" s="8">
        <v>90</v>
      </c>
      <c r="DH57" s="9">
        <v>105</v>
      </c>
    </row>
    <row r="58" spans="5:112" ht="7.5" customHeight="1" x14ac:dyDescent="0.15">
      <c r="E58" s="362"/>
      <c r="F58" s="361"/>
      <c r="G58" s="116"/>
      <c r="H58" s="117"/>
      <c r="I58" s="117"/>
      <c r="J58" s="117"/>
      <c r="K58" s="117"/>
      <c r="L58" s="118"/>
      <c r="M58" s="237"/>
      <c r="N58" s="237"/>
      <c r="O58" s="237"/>
      <c r="P58" s="237"/>
      <c r="Q58" s="237"/>
      <c r="R58" s="237"/>
      <c r="S58" s="237"/>
      <c r="T58" s="237"/>
      <c r="U58" s="237"/>
      <c r="V58" s="237"/>
      <c r="W58" s="237"/>
      <c r="X58" s="335"/>
      <c r="Y58" s="335"/>
      <c r="Z58" s="335"/>
      <c r="AA58" s="335"/>
      <c r="AB58" s="335"/>
      <c r="AC58" s="335"/>
      <c r="AD58" s="335"/>
      <c r="AE58" s="335"/>
      <c r="AF58" s="335"/>
      <c r="AG58" s="335"/>
      <c r="AH58" s="335"/>
      <c r="AI58" s="335"/>
      <c r="AJ58" s="335"/>
      <c r="AK58" s="69"/>
      <c r="AL58" s="302" t="s">
        <v>155</v>
      </c>
      <c r="AM58" s="302"/>
      <c r="AN58" s="302"/>
      <c r="AO58" s="302"/>
      <c r="AP58" s="302"/>
      <c r="AQ58" s="146" t="str">
        <f>IF(OR(AL5="認定番号",AL5=""),"?",VLOOKUP(AL5,DC27:DH36,6,FALSE))</f>
        <v>?</v>
      </c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 t="s">
        <v>145</v>
      </c>
      <c r="BD58" s="146"/>
      <c r="BE58" s="146"/>
      <c r="BF58" s="146"/>
      <c r="BG58" s="70"/>
      <c r="BH58" s="46"/>
      <c r="BJ58" s="120"/>
      <c r="BK58" s="120"/>
      <c r="BL58" s="120"/>
      <c r="BM58" s="120"/>
      <c r="BN58" s="120"/>
      <c r="BO58" s="120"/>
      <c r="BP58" s="120"/>
      <c r="BQ58" s="120"/>
      <c r="BR58" s="291"/>
      <c r="BS58" s="291"/>
      <c r="BT58" s="291"/>
      <c r="BV58" s="47"/>
      <c r="BW58" s="294"/>
      <c r="BX58" s="294"/>
      <c r="BY58" s="294"/>
      <c r="BZ58" s="294"/>
      <c r="CA58" s="295"/>
      <c r="CB58" s="176"/>
      <c r="CC58" s="176"/>
      <c r="CD58" s="176"/>
      <c r="CE58" s="176"/>
      <c r="CF58" s="204"/>
      <c r="CG58" s="343"/>
      <c r="CH58" s="294"/>
      <c r="CI58" s="294"/>
      <c r="CJ58" s="294"/>
      <c r="CK58" s="294"/>
      <c r="CL58" s="134"/>
      <c r="CM58" s="135"/>
      <c r="CN58" s="135"/>
      <c r="CO58" s="136"/>
      <c r="CP58" s="33"/>
      <c r="CQ58" s="3"/>
      <c r="CR58" s="3"/>
      <c r="CS58" s="8"/>
      <c r="CT58" s="9" t="s">
        <v>50</v>
      </c>
      <c r="CU58" s="9" t="s">
        <v>51</v>
      </c>
      <c r="CV58" s="9" t="s">
        <v>52</v>
      </c>
      <c r="CW58" s="7">
        <v>32</v>
      </c>
      <c r="CX58" s="9"/>
      <c r="CY58" s="9"/>
      <c r="CZ58" s="9"/>
      <c r="DA58" s="8"/>
      <c r="DC58" s="8">
        <v>320</v>
      </c>
      <c r="DD58" s="9" t="s">
        <v>39</v>
      </c>
      <c r="DE58" s="8">
        <v>520</v>
      </c>
      <c r="DF58" s="9">
        <v>700</v>
      </c>
      <c r="DG58" s="9">
        <v>1350</v>
      </c>
      <c r="DH58" s="9">
        <v>1910</v>
      </c>
    </row>
    <row r="59" spans="5:112" ht="7.5" customHeight="1" x14ac:dyDescent="0.15">
      <c r="E59" s="362"/>
      <c r="F59" s="361"/>
      <c r="G59" s="116"/>
      <c r="H59" s="117"/>
      <c r="I59" s="117"/>
      <c r="J59" s="117"/>
      <c r="K59" s="117"/>
      <c r="L59" s="118"/>
      <c r="M59" s="237"/>
      <c r="N59" s="237"/>
      <c r="O59" s="237"/>
      <c r="P59" s="237"/>
      <c r="Q59" s="237"/>
      <c r="R59" s="237"/>
      <c r="S59" s="237"/>
      <c r="T59" s="237"/>
      <c r="U59" s="237"/>
      <c r="V59" s="237"/>
      <c r="W59" s="237"/>
      <c r="X59" s="335"/>
      <c r="Y59" s="335"/>
      <c r="Z59" s="335"/>
      <c r="AA59" s="335"/>
      <c r="AB59" s="335"/>
      <c r="AC59" s="335"/>
      <c r="AD59" s="335"/>
      <c r="AE59" s="335"/>
      <c r="AF59" s="335"/>
      <c r="AG59" s="335"/>
      <c r="AH59" s="335"/>
      <c r="AI59" s="335"/>
      <c r="AJ59" s="335"/>
      <c r="AK59" s="69"/>
      <c r="AL59" s="302"/>
      <c r="AM59" s="302"/>
      <c r="AN59" s="302"/>
      <c r="AO59" s="302"/>
      <c r="AP59" s="302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70"/>
      <c r="BH59" s="46"/>
      <c r="BJ59" s="71"/>
      <c r="BK59" s="71"/>
      <c r="BL59" s="71"/>
      <c r="BM59" s="71"/>
      <c r="BN59" s="71"/>
      <c r="BO59" s="71"/>
      <c r="BP59" s="71"/>
      <c r="BQ59" s="71"/>
      <c r="BR59" s="72"/>
      <c r="BS59" s="72"/>
      <c r="BT59" s="72"/>
      <c r="BV59" s="47"/>
      <c r="BW59" s="294"/>
      <c r="BX59" s="294"/>
      <c r="BY59" s="294"/>
      <c r="BZ59" s="294"/>
      <c r="CA59" s="295"/>
      <c r="CB59" s="176"/>
      <c r="CC59" s="176"/>
      <c r="CD59" s="176"/>
      <c r="CE59" s="176"/>
      <c r="CF59" s="204"/>
      <c r="CG59" s="343"/>
      <c r="CH59" s="294"/>
      <c r="CI59" s="294"/>
      <c r="CJ59" s="294"/>
      <c r="CK59" s="294"/>
      <c r="CL59" s="137"/>
      <c r="CM59" s="138"/>
      <c r="CN59" s="138"/>
      <c r="CO59" s="139"/>
      <c r="CP59" s="33"/>
      <c r="CQ59" s="3"/>
      <c r="CR59" s="3"/>
      <c r="CS59" s="9" t="s">
        <v>58</v>
      </c>
      <c r="CT59" s="8" t="str">
        <f>IF(BL63="","",IF(BL63&lt;=10,"○","×"))</f>
        <v/>
      </c>
      <c r="CU59" s="8" t="str">
        <f>IF(BP63="","",IF(BP63&lt;400,"○","×"))</f>
        <v/>
      </c>
      <c r="CV59" s="8" t="str">
        <f>IF(OR(BL63="",BP63=""),"",IF(AND(CT59="○",CU59="○"),"○","×"))</f>
        <v/>
      </c>
      <c r="CW59" s="7">
        <v>33</v>
      </c>
      <c r="CX59" s="9"/>
      <c r="CY59" s="9"/>
      <c r="CZ59" s="9"/>
      <c r="DA59" s="8"/>
      <c r="DC59" s="8">
        <v>450</v>
      </c>
      <c r="DD59" s="9" t="s">
        <v>39</v>
      </c>
      <c r="DE59" s="8">
        <v>520</v>
      </c>
      <c r="DF59" s="9">
        <v>700</v>
      </c>
      <c r="DG59" s="9">
        <v>1350</v>
      </c>
      <c r="DH59" s="9">
        <v>1910</v>
      </c>
    </row>
    <row r="60" spans="5:112" ht="7.5" customHeight="1" x14ac:dyDescent="0.15">
      <c r="E60" s="350" t="s">
        <v>156</v>
      </c>
      <c r="F60" s="351"/>
      <c r="G60" s="113" t="s">
        <v>157</v>
      </c>
      <c r="H60" s="114"/>
      <c r="I60" s="114"/>
      <c r="J60" s="114"/>
      <c r="K60" s="114"/>
      <c r="L60" s="115"/>
      <c r="M60" s="158" t="s">
        <v>158</v>
      </c>
      <c r="N60" s="159"/>
      <c r="O60" s="159"/>
      <c r="P60" s="159"/>
      <c r="Q60" s="159"/>
      <c r="R60" s="159"/>
      <c r="S60" s="159"/>
      <c r="T60" s="159"/>
      <c r="U60" s="159"/>
      <c r="V60" s="159"/>
      <c r="W60" s="160"/>
      <c r="X60" s="158" t="s">
        <v>159</v>
      </c>
      <c r="Y60" s="159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60"/>
      <c r="AK60" s="158" t="s">
        <v>160</v>
      </c>
      <c r="AL60" s="159"/>
      <c r="AM60" s="159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9"/>
      <c r="AY60" s="159"/>
      <c r="AZ60" s="159"/>
      <c r="BA60" s="159"/>
      <c r="BB60" s="159"/>
      <c r="BC60" s="159"/>
      <c r="BD60" s="159"/>
      <c r="BE60" s="159"/>
      <c r="BF60" s="159"/>
      <c r="BG60" s="160"/>
      <c r="BH60" s="164"/>
      <c r="BI60" s="165"/>
      <c r="BJ60" s="165"/>
      <c r="BK60" s="165"/>
      <c r="BL60" s="165"/>
      <c r="BM60" s="165"/>
      <c r="BN60" s="165"/>
      <c r="BO60" s="165"/>
      <c r="BP60" s="165"/>
      <c r="BQ60" s="165"/>
      <c r="BR60" s="165"/>
      <c r="BS60" s="165"/>
      <c r="BT60" s="165"/>
      <c r="BU60" s="165"/>
      <c r="BV60" s="166"/>
      <c r="BW60" s="232"/>
      <c r="BX60" s="141"/>
      <c r="BY60" s="141"/>
      <c r="BZ60" s="141"/>
      <c r="CA60" s="233"/>
      <c r="CB60" s="207" t="s">
        <v>122</v>
      </c>
      <c r="CC60" s="181"/>
      <c r="CD60" s="181"/>
      <c r="CE60" s="181"/>
      <c r="CF60" s="208"/>
      <c r="CG60" s="140"/>
      <c r="CH60" s="141"/>
      <c r="CI60" s="141"/>
      <c r="CJ60" s="141"/>
      <c r="CK60" s="142"/>
      <c r="CL60" s="131" t="s">
        <v>131</v>
      </c>
      <c r="CM60" s="132"/>
      <c r="CN60" s="132"/>
      <c r="CO60" s="133"/>
      <c r="CP60" s="33"/>
      <c r="CQ60" s="3"/>
      <c r="CR60" s="3"/>
      <c r="CS60" s="9" t="s">
        <v>63</v>
      </c>
      <c r="CT60" s="8" t="str">
        <f>IF(BL67="","",IF(BL67&lt;=10,"○","×"))</f>
        <v/>
      </c>
      <c r="CU60" s="8" t="str">
        <f>IF(BP67="","",IF(BP67&lt;400,"○","×"))</f>
        <v/>
      </c>
      <c r="CV60" s="8" t="str">
        <f>IF(OR(BL67="",BP67=""),"",IF(AND(CT60="○",CU60="○"),"○","×"))</f>
        <v/>
      </c>
      <c r="CW60" s="3"/>
      <c r="CX60" s="3"/>
      <c r="CY60" s="3"/>
      <c r="CZ60" s="3"/>
      <c r="DC60" s="8">
        <v>600</v>
      </c>
      <c r="DD60" s="9" t="s">
        <v>39</v>
      </c>
      <c r="DE60" s="8">
        <v>520</v>
      </c>
      <c r="DF60" s="9">
        <v>700</v>
      </c>
      <c r="DG60" s="9">
        <v>1350</v>
      </c>
      <c r="DH60" s="9">
        <v>1910</v>
      </c>
    </row>
    <row r="61" spans="5:112" ht="7.5" customHeight="1" x14ac:dyDescent="0.15">
      <c r="E61" s="352"/>
      <c r="F61" s="353"/>
      <c r="G61" s="116"/>
      <c r="H61" s="117"/>
      <c r="I61" s="117"/>
      <c r="J61" s="117"/>
      <c r="K61" s="117"/>
      <c r="L61" s="118"/>
      <c r="M61" s="384"/>
      <c r="N61" s="385"/>
      <c r="O61" s="385"/>
      <c r="P61" s="385"/>
      <c r="Q61" s="385"/>
      <c r="R61" s="385"/>
      <c r="S61" s="385"/>
      <c r="T61" s="385"/>
      <c r="U61" s="385"/>
      <c r="V61" s="385"/>
      <c r="W61" s="386"/>
      <c r="X61" s="384"/>
      <c r="Y61" s="385"/>
      <c r="Z61" s="385"/>
      <c r="AA61" s="385"/>
      <c r="AB61" s="385"/>
      <c r="AC61" s="385"/>
      <c r="AD61" s="385"/>
      <c r="AE61" s="385"/>
      <c r="AF61" s="385"/>
      <c r="AG61" s="385"/>
      <c r="AH61" s="385"/>
      <c r="AI61" s="385"/>
      <c r="AJ61" s="386"/>
      <c r="AK61" s="384"/>
      <c r="AL61" s="385"/>
      <c r="AM61" s="385"/>
      <c r="AN61" s="385"/>
      <c r="AO61" s="385"/>
      <c r="AP61" s="385"/>
      <c r="AQ61" s="385"/>
      <c r="AR61" s="385"/>
      <c r="AS61" s="385"/>
      <c r="AT61" s="385"/>
      <c r="AU61" s="385"/>
      <c r="AV61" s="385"/>
      <c r="AW61" s="385"/>
      <c r="AX61" s="385"/>
      <c r="AY61" s="385"/>
      <c r="AZ61" s="385"/>
      <c r="BA61" s="385"/>
      <c r="BB61" s="385"/>
      <c r="BC61" s="385"/>
      <c r="BD61" s="385"/>
      <c r="BE61" s="385"/>
      <c r="BF61" s="385"/>
      <c r="BG61" s="386"/>
      <c r="BH61" s="234"/>
      <c r="BI61" s="199"/>
      <c r="BJ61" s="199"/>
      <c r="BK61" s="199"/>
      <c r="BL61" s="199"/>
      <c r="BM61" s="199"/>
      <c r="BN61" s="199"/>
      <c r="BO61" s="199"/>
      <c r="BP61" s="199"/>
      <c r="BQ61" s="199"/>
      <c r="BR61" s="199"/>
      <c r="BS61" s="199"/>
      <c r="BT61" s="199"/>
      <c r="BU61" s="199"/>
      <c r="BV61" s="235"/>
      <c r="BW61" s="230"/>
      <c r="BX61" s="144"/>
      <c r="BY61" s="144"/>
      <c r="BZ61" s="144"/>
      <c r="CA61" s="231"/>
      <c r="CB61" s="216"/>
      <c r="CC61" s="217"/>
      <c r="CD61" s="217"/>
      <c r="CE61" s="217"/>
      <c r="CF61" s="218"/>
      <c r="CG61" s="143"/>
      <c r="CH61" s="144"/>
      <c r="CI61" s="144"/>
      <c r="CJ61" s="144"/>
      <c r="CK61" s="145"/>
      <c r="CL61" s="137"/>
      <c r="CM61" s="138"/>
      <c r="CN61" s="138"/>
      <c r="CO61" s="139"/>
      <c r="CP61" s="33"/>
      <c r="CQ61" s="3"/>
      <c r="CR61" s="3"/>
      <c r="CS61" s="9"/>
      <c r="CT61" s="8"/>
      <c r="CU61" s="8"/>
      <c r="CV61" s="8"/>
      <c r="CW61" s="3"/>
      <c r="CX61" s="3"/>
      <c r="CY61" s="3"/>
      <c r="CZ61" s="3"/>
      <c r="DA61" s="9" t="s">
        <v>67</v>
      </c>
      <c r="DC61" s="8">
        <v>850</v>
      </c>
      <c r="DD61" s="9" t="s">
        <v>39</v>
      </c>
      <c r="DE61" s="8">
        <v>530</v>
      </c>
      <c r="DF61" s="9">
        <v>700</v>
      </c>
      <c r="DG61" s="9">
        <v>1350</v>
      </c>
      <c r="DH61" s="9">
        <v>1910</v>
      </c>
    </row>
    <row r="62" spans="5:112" ht="7.5" customHeight="1" x14ac:dyDescent="0.15">
      <c r="E62" s="352"/>
      <c r="F62" s="353"/>
      <c r="G62" s="116"/>
      <c r="H62" s="117"/>
      <c r="I62" s="117"/>
      <c r="J62" s="117"/>
      <c r="K62" s="117"/>
      <c r="L62" s="118"/>
      <c r="M62" s="346" t="s">
        <v>161</v>
      </c>
      <c r="N62" s="347"/>
      <c r="O62" s="347"/>
      <c r="P62" s="347"/>
      <c r="Q62" s="347"/>
      <c r="R62" s="347"/>
      <c r="S62" s="347"/>
      <c r="T62" s="347"/>
      <c r="U62" s="347"/>
      <c r="V62" s="347"/>
      <c r="W62" s="348"/>
      <c r="X62" s="346" t="s">
        <v>138</v>
      </c>
      <c r="Y62" s="347"/>
      <c r="Z62" s="347"/>
      <c r="AA62" s="347"/>
      <c r="AB62" s="347"/>
      <c r="AC62" s="347"/>
      <c r="AD62" s="347"/>
      <c r="AE62" s="347"/>
      <c r="AF62" s="347"/>
      <c r="AG62" s="347"/>
      <c r="AH62" s="347"/>
      <c r="AI62" s="347"/>
      <c r="AJ62" s="348"/>
      <c r="AK62" s="346" t="s">
        <v>162</v>
      </c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  <c r="BC62" s="347"/>
      <c r="BD62" s="347"/>
      <c r="BE62" s="347"/>
      <c r="BF62" s="347"/>
      <c r="BG62" s="348"/>
      <c r="BH62" s="73"/>
      <c r="BI62" s="74"/>
      <c r="BJ62" s="74"/>
      <c r="BK62" s="74"/>
      <c r="BL62" s="59"/>
      <c r="BM62" s="59"/>
      <c r="BN62" s="59"/>
      <c r="BO62" s="59"/>
      <c r="BP62" s="59"/>
      <c r="BQ62" s="59"/>
      <c r="BR62" s="59"/>
      <c r="BS62" s="59"/>
      <c r="BT62" s="59"/>
      <c r="BU62" s="59"/>
      <c r="BV62" s="60"/>
      <c r="BW62" s="242" t="str">
        <f>IF(AND(CV59="",CV60=""),"",IF(AND(CV59="○",CV60="○"),"○",""))</f>
        <v/>
      </c>
      <c r="BX62" s="238"/>
      <c r="BY62" s="238"/>
      <c r="BZ62" s="238"/>
      <c r="CA62" s="239"/>
      <c r="CB62" s="219" t="s">
        <v>122</v>
      </c>
      <c r="CC62" s="220"/>
      <c r="CD62" s="220"/>
      <c r="CE62" s="220"/>
      <c r="CF62" s="249"/>
      <c r="CG62" s="331" t="str">
        <f>IF(AND(CV59="",CV60=""),"",IF(OR(CV59="×",CV60="×"),"○",""))</f>
        <v/>
      </c>
      <c r="CH62" s="238"/>
      <c r="CI62" s="238"/>
      <c r="CJ62" s="238"/>
      <c r="CK62" s="332"/>
      <c r="CL62" s="131" t="s">
        <v>163</v>
      </c>
      <c r="CM62" s="132"/>
      <c r="CN62" s="132"/>
      <c r="CO62" s="133"/>
      <c r="CP62" s="3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9" t="s">
        <v>146</v>
      </c>
      <c r="DC62" s="9"/>
      <c r="DD62" s="9"/>
      <c r="DE62" s="9"/>
      <c r="DF62" s="9"/>
      <c r="DG62" s="10"/>
      <c r="DH62" s="10"/>
    </row>
    <row r="63" spans="5:112" ht="7.5" customHeight="1" x14ac:dyDescent="0.15">
      <c r="E63" s="352"/>
      <c r="F63" s="353"/>
      <c r="G63" s="116"/>
      <c r="H63" s="117"/>
      <c r="I63" s="117"/>
      <c r="J63" s="117"/>
      <c r="K63" s="117"/>
      <c r="L63" s="118"/>
      <c r="M63" s="134"/>
      <c r="N63" s="135"/>
      <c r="O63" s="135"/>
      <c r="P63" s="135"/>
      <c r="Q63" s="135"/>
      <c r="R63" s="135"/>
      <c r="S63" s="135"/>
      <c r="T63" s="135"/>
      <c r="U63" s="135"/>
      <c r="V63" s="135"/>
      <c r="W63" s="136"/>
      <c r="X63" s="134"/>
      <c r="Y63" s="135"/>
      <c r="Z63" s="135"/>
      <c r="AA63" s="135"/>
      <c r="AB63" s="135"/>
      <c r="AC63" s="135"/>
      <c r="AD63" s="135"/>
      <c r="AE63" s="135"/>
      <c r="AF63" s="135"/>
      <c r="AG63" s="135"/>
      <c r="AH63" s="135"/>
      <c r="AI63" s="135"/>
      <c r="AJ63" s="136"/>
      <c r="AK63" s="134"/>
      <c r="AL63" s="135"/>
      <c r="AM63" s="135"/>
      <c r="AN63" s="135"/>
      <c r="AO63" s="135"/>
      <c r="AP63" s="135"/>
      <c r="AQ63" s="135"/>
      <c r="AR63" s="135"/>
      <c r="AS63" s="135"/>
      <c r="AT63" s="135"/>
      <c r="AU63" s="135"/>
      <c r="AV63" s="135"/>
      <c r="AW63" s="135"/>
      <c r="AX63" s="135"/>
      <c r="AY63" s="135"/>
      <c r="AZ63" s="135"/>
      <c r="BA63" s="135"/>
      <c r="BB63" s="135"/>
      <c r="BC63" s="135"/>
      <c r="BD63" s="135"/>
      <c r="BE63" s="135"/>
      <c r="BF63" s="135"/>
      <c r="BG63" s="136"/>
      <c r="BH63" s="401" t="s">
        <v>164</v>
      </c>
      <c r="BI63" s="402"/>
      <c r="BJ63" s="402"/>
      <c r="BK63" s="402"/>
      <c r="BL63" s="169"/>
      <c r="BM63" s="169"/>
      <c r="BN63" s="121" t="s">
        <v>50</v>
      </c>
      <c r="BO63" s="121"/>
      <c r="BP63" s="169"/>
      <c r="BQ63" s="169"/>
      <c r="BR63" s="169"/>
      <c r="BS63" s="169"/>
      <c r="BT63" s="121" t="s">
        <v>165</v>
      </c>
      <c r="BU63" s="121"/>
      <c r="BV63" s="168"/>
      <c r="BW63" s="203"/>
      <c r="BX63" s="176"/>
      <c r="BY63" s="176"/>
      <c r="BZ63" s="176"/>
      <c r="CA63" s="204"/>
      <c r="CB63" s="209"/>
      <c r="CC63" s="183"/>
      <c r="CD63" s="183"/>
      <c r="CE63" s="183"/>
      <c r="CF63" s="210"/>
      <c r="CG63" s="175"/>
      <c r="CH63" s="176"/>
      <c r="CI63" s="176"/>
      <c r="CJ63" s="176"/>
      <c r="CK63" s="177"/>
      <c r="CL63" s="134"/>
      <c r="CM63" s="135"/>
      <c r="CN63" s="135"/>
      <c r="CO63" s="136"/>
      <c r="CP63" s="3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9" t="s">
        <v>40</v>
      </c>
      <c r="DC63" s="9"/>
      <c r="DD63" s="9"/>
      <c r="DE63" s="9"/>
      <c r="DF63" s="9"/>
      <c r="DG63" s="10"/>
      <c r="DH63" s="10"/>
    </row>
    <row r="64" spans="5:112" ht="7.5" customHeight="1" x14ac:dyDescent="0.15">
      <c r="E64" s="352"/>
      <c r="F64" s="353"/>
      <c r="G64" s="116"/>
      <c r="H64" s="117"/>
      <c r="I64" s="117"/>
      <c r="J64" s="117"/>
      <c r="K64" s="117"/>
      <c r="L64" s="118"/>
      <c r="M64" s="134"/>
      <c r="N64" s="135"/>
      <c r="O64" s="135"/>
      <c r="P64" s="135"/>
      <c r="Q64" s="135"/>
      <c r="R64" s="135"/>
      <c r="S64" s="135"/>
      <c r="T64" s="135"/>
      <c r="U64" s="135"/>
      <c r="V64" s="135"/>
      <c r="W64" s="136"/>
      <c r="X64" s="134"/>
      <c r="Y64" s="135"/>
      <c r="Z64" s="135"/>
      <c r="AA64" s="135"/>
      <c r="AB64" s="135"/>
      <c r="AC64" s="135"/>
      <c r="AD64" s="135"/>
      <c r="AE64" s="135"/>
      <c r="AF64" s="135"/>
      <c r="AG64" s="135"/>
      <c r="AH64" s="135"/>
      <c r="AI64" s="135"/>
      <c r="AJ64" s="136"/>
      <c r="AK64" s="134"/>
      <c r="AL64" s="135"/>
      <c r="AM64" s="135"/>
      <c r="AN64" s="135"/>
      <c r="AO64" s="135"/>
      <c r="AP64" s="135"/>
      <c r="AQ64" s="135"/>
      <c r="AR64" s="135"/>
      <c r="AS64" s="135"/>
      <c r="AT64" s="135"/>
      <c r="AU64" s="135"/>
      <c r="AV64" s="135"/>
      <c r="AW64" s="135"/>
      <c r="AX64" s="135"/>
      <c r="AY64" s="135"/>
      <c r="AZ64" s="135"/>
      <c r="BA64" s="135"/>
      <c r="BB64" s="135"/>
      <c r="BC64" s="135"/>
      <c r="BD64" s="135"/>
      <c r="BE64" s="135"/>
      <c r="BF64" s="135"/>
      <c r="BG64" s="136"/>
      <c r="BH64" s="401"/>
      <c r="BI64" s="402"/>
      <c r="BJ64" s="402"/>
      <c r="BK64" s="402"/>
      <c r="BL64" s="170"/>
      <c r="BM64" s="170"/>
      <c r="BN64" s="121"/>
      <c r="BO64" s="121"/>
      <c r="BP64" s="170"/>
      <c r="BQ64" s="170"/>
      <c r="BR64" s="170"/>
      <c r="BS64" s="170"/>
      <c r="BT64" s="121"/>
      <c r="BU64" s="121"/>
      <c r="BV64" s="168"/>
      <c r="BW64" s="203"/>
      <c r="BX64" s="176"/>
      <c r="BY64" s="176"/>
      <c r="BZ64" s="176"/>
      <c r="CA64" s="204"/>
      <c r="CB64" s="209"/>
      <c r="CC64" s="183"/>
      <c r="CD64" s="183"/>
      <c r="CE64" s="183"/>
      <c r="CF64" s="210"/>
      <c r="CG64" s="175"/>
      <c r="CH64" s="176"/>
      <c r="CI64" s="176"/>
      <c r="CJ64" s="176"/>
      <c r="CK64" s="177"/>
      <c r="CL64" s="134"/>
      <c r="CM64" s="135"/>
      <c r="CN64" s="135"/>
      <c r="CO64" s="136"/>
      <c r="CP64" s="3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9" t="s">
        <v>41</v>
      </c>
      <c r="DC64" s="9"/>
      <c r="DD64" s="9"/>
      <c r="DE64" s="9"/>
      <c r="DF64" s="9"/>
      <c r="DG64" s="11"/>
      <c r="DH64" s="11"/>
    </row>
    <row r="65" spans="5:112" ht="7.5" customHeight="1" x14ac:dyDescent="0.15">
      <c r="E65" s="352"/>
      <c r="F65" s="353"/>
      <c r="G65" s="116"/>
      <c r="H65" s="117"/>
      <c r="I65" s="117"/>
      <c r="J65" s="117"/>
      <c r="K65" s="117"/>
      <c r="L65" s="118"/>
      <c r="M65" s="134"/>
      <c r="N65" s="135"/>
      <c r="O65" s="135"/>
      <c r="P65" s="135"/>
      <c r="Q65" s="135"/>
      <c r="R65" s="135"/>
      <c r="S65" s="135"/>
      <c r="T65" s="135"/>
      <c r="U65" s="135"/>
      <c r="V65" s="135"/>
      <c r="W65" s="136"/>
      <c r="X65" s="134"/>
      <c r="Y65" s="135"/>
      <c r="Z65" s="135"/>
      <c r="AA65" s="135"/>
      <c r="AB65" s="135"/>
      <c r="AC65" s="135"/>
      <c r="AD65" s="135"/>
      <c r="AE65" s="135"/>
      <c r="AF65" s="135"/>
      <c r="AG65" s="135"/>
      <c r="AH65" s="135"/>
      <c r="AI65" s="135"/>
      <c r="AJ65" s="136"/>
      <c r="AK65" s="134"/>
      <c r="AL65" s="135"/>
      <c r="AM65" s="135"/>
      <c r="AN65" s="135"/>
      <c r="AO65" s="135"/>
      <c r="AP65" s="135"/>
      <c r="AQ65" s="135"/>
      <c r="AR65" s="135"/>
      <c r="AS65" s="135"/>
      <c r="AT65" s="135"/>
      <c r="AU65" s="135"/>
      <c r="AV65" s="135"/>
      <c r="AW65" s="135"/>
      <c r="AX65" s="135"/>
      <c r="AY65" s="135"/>
      <c r="AZ65" s="135"/>
      <c r="BA65" s="135"/>
      <c r="BB65" s="135"/>
      <c r="BC65" s="135"/>
      <c r="BD65" s="135"/>
      <c r="BE65" s="135"/>
      <c r="BF65" s="135"/>
      <c r="BG65" s="136"/>
      <c r="BH65" s="75"/>
      <c r="BI65" s="76"/>
      <c r="BJ65" s="76"/>
      <c r="BK65" s="76"/>
      <c r="BL65" s="77"/>
      <c r="BM65" s="77"/>
      <c r="BN65" s="33"/>
      <c r="BO65" s="33"/>
      <c r="BP65" s="77"/>
      <c r="BQ65" s="77"/>
      <c r="BR65" s="77"/>
      <c r="BS65" s="77"/>
      <c r="BT65" s="33"/>
      <c r="BU65" s="33"/>
      <c r="BV65" s="45"/>
      <c r="BW65" s="203"/>
      <c r="BX65" s="176"/>
      <c r="BY65" s="176"/>
      <c r="BZ65" s="176"/>
      <c r="CA65" s="204"/>
      <c r="CB65" s="209"/>
      <c r="CC65" s="183"/>
      <c r="CD65" s="183"/>
      <c r="CE65" s="183"/>
      <c r="CF65" s="210"/>
      <c r="CG65" s="175"/>
      <c r="CH65" s="176"/>
      <c r="CI65" s="176"/>
      <c r="CJ65" s="176"/>
      <c r="CK65" s="177"/>
      <c r="CL65" s="134"/>
      <c r="CM65" s="135"/>
      <c r="CN65" s="135"/>
      <c r="CO65" s="136"/>
      <c r="CP65" s="3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9"/>
      <c r="DC65" s="9"/>
      <c r="DD65" s="9"/>
      <c r="DE65" s="9"/>
      <c r="DF65" s="9"/>
      <c r="DG65" s="11"/>
      <c r="DH65" s="11"/>
    </row>
    <row r="66" spans="5:112" ht="7.5" customHeight="1" x14ac:dyDescent="0.15">
      <c r="E66" s="352"/>
      <c r="F66" s="353"/>
      <c r="G66" s="116"/>
      <c r="H66" s="117"/>
      <c r="I66" s="117"/>
      <c r="J66" s="117"/>
      <c r="K66" s="117"/>
      <c r="L66" s="118"/>
      <c r="M66" s="134"/>
      <c r="N66" s="135"/>
      <c r="O66" s="135"/>
      <c r="P66" s="135"/>
      <c r="Q66" s="135"/>
      <c r="R66" s="135"/>
      <c r="S66" s="135"/>
      <c r="T66" s="135"/>
      <c r="U66" s="135"/>
      <c r="V66" s="135"/>
      <c r="W66" s="136"/>
      <c r="X66" s="134"/>
      <c r="Y66" s="135"/>
      <c r="Z66" s="135"/>
      <c r="AA66" s="135"/>
      <c r="AB66" s="135"/>
      <c r="AC66" s="135"/>
      <c r="AD66" s="135"/>
      <c r="AE66" s="135"/>
      <c r="AF66" s="135"/>
      <c r="AG66" s="135"/>
      <c r="AH66" s="135"/>
      <c r="AI66" s="135"/>
      <c r="AJ66" s="136"/>
      <c r="AK66" s="427" t="s">
        <v>166</v>
      </c>
      <c r="AL66" s="427"/>
      <c r="AM66" s="427"/>
      <c r="AN66" s="427"/>
      <c r="AO66" s="427"/>
      <c r="AP66" s="320"/>
      <c r="AQ66" s="404" t="s">
        <v>167</v>
      </c>
      <c r="AR66" s="404"/>
      <c r="AS66" s="404"/>
      <c r="AT66" s="404"/>
      <c r="AU66" s="404"/>
      <c r="AV66" s="404"/>
      <c r="AW66" s="404"/>
      <c r="AX66" s="121" t="s">
        <v>168</v>
      </c>
      <c r="AY66" s="121"/>
      <c r="AZ66" s="121"/>
      <c r="BA66" s="121"/>
      <c r="BB66" s="121"/>
      <c r="BC66" s="121"/>
      <c r="BD66" s="121"/>
      <c r="BE66" s="121"/>
      <c r="BF66" s="121"/>
      <c r="BG66" s="45"/>
      <c r="BH66" s="75"/>
      <c r="BI66" s="76"/>
      <c r="BJ66" s="76"/>
      <c r="BK66" s="76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45"/>
      <c r="BW66" s="203"/>
      <c r="BX66" s="176"/>
      <c r="BY66" s="176"/>
      <c r="BZ66" s="176"/>
      <c r="CA66" s="204"/>
      <c r="CB66" s="209"/>
      <c r="CC66" s="183"/>
      <c r="CD66" s="183"/>
      <c r="CE66" s="183"/>
      <c r="CF66" s="210"/>
      <c r="CG66" s="175"/>
      <c r="CH66" s="176"/>
      <c r="CI66" s="176"/>
      <c r="CJ66" s="176"/>
      <c r="CK66" s="177"/>
      <c r="CL66" s="134"/>
      <c r="CM66" s="135"/>
      <c r="CN66" s="135"/>
      <c r="CO66" s="136"/>
      <c r="CP66" s="3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9"/>
      <c r="DC66" s="8"/>
      <c r="DD66" s="9"/>
      <c r="DE66" s="9"/>
      <c r="DF66" s="9"/>
      <c r="DG66" s="9"/>
      <c r="DH66" s="9"/>
    </row>
    <row r="67" spans="5:112" ht="7.5" customHeight="1" x14ac:dyDescent="0.15">
      <c r="E67" s="352"/>
      <c r="F67" s="353"/>
      <c r="G67" s="116"/>
      <c r="H67" s="117"/>
      <c r="I67" s="117"/>
      <c r="J67" s="117"/>
      <c r="K67" s="117"/>
      <c r="L67" s="118"/>
      <c r="M67" s="134"/>
      <c r="N67" s="135"/>
      <c r="O67" s="135"/>
      <c r="P67" s="135"/>
      <c r="Q67" s="135"/>
      <c r="R67" s="135"/>
      <c r="S67" s="135"/>
      <c r="T67" s="135"/>
      <c r="U67" s="135"/>
      <c r="V67" s="135"/>
      <c r="W67" s="136"/>
      <c r="X67" s="134"/>
      <c r="Y67" s="135"/>
      <c r="Z67" s="135"/>
      <c r="AA67" s="135"/>
      <c r="AB67" s="135"/>
      <c r="AC67" s="135"/>
      <c r="AD67" s="135"/>
      <c r="AE67" s="135"/>
      <c r="AF67" s="135"/>
      <c r="AG67" s="135"/>
      <c r="AH67" s="135"/>
      <c r="AI67" s="135"/>
      <c r="AJ67" s="136"/>
      <c r="AK67" s="407"/>
      <c r="AL67" s="407"/>
      <c r="AM67" s="407"/>
      <c r="AN67" s="407"/>
      <c r="AO67" s="407"/>
      <c r="AP67" s="428"/>
      <c r="AQ67" s="404"/>
      <c r="AR67" s="404"/>
      <c r="AS67" s="404"/>
      <c r="AT67" s="404"/>
      <c r="AU67" s="404"/>
      <c r="AV67" s="404"/>
      <c r="AW67" s="404"/>
      <c r="AX67" s="121"/>
      <c r="AY67" s="121"/>
      <c r="AZ67" s="121"/>
      <c r="BA67" s="121"/>
      <c r="BB67" s="121"/>
      <c r="BC67" s="121"/>
      <c r="BD67" s="121"/>
      <c r="BE67" s="121"/>
      <c r="BF67" s="121"/>
      <c r="BG67" s="45"/>
      <c r="BH67" s="401" t="s">
        <v>169</v>
      </c>
      <c r="BI67" s="402"/>
      <c r="BJ67" s="402"/>
      <c r="BK67" s="402"/>
      <c r="BL67" s="169"/>
      <c r="BM67" s="169"/>
      <c r="BN67" s="121" t="s">
        <v>50</v>
      </c>
      <c r="BO67" s="121"/>
      <c r="BP67" s="169"/>
      <c r="BQ67" s="169"/>
      <c r="BR67" s="169"/>
      <c r="BS67" s="169"/>
      <c r="BT67" s="121" t="s">
        <v>165</v>
      </c>
      <c r="BU67" s="121"/>
      <c r="BV67" s="168"/>
      <c r="BW67" s="203"/>
      <c r="BX67" s="176"/>
      <c r="BY67" s="176"/>
      <c r="BZ67" s="176"/>
      <c r="CA67" s="204"/>
      <c r="CB67" s="209"/>
      <c r="CC67" s="183"/>
      <c r="CD67" s="183"/>
      <c r="CE67" s="183"/>
      <c r="CF67" s="210"/>
      <c r="CG67" s="175"/>
      <c r="CH67" s="176"/>
      <c r="CI67" s="176"/>
      <c r="CJ67" s="176"/>
      <c r="CK67" s="177"/>
      <c r="CL67" s="134"/>
      <c r="CM67" s="135"/>
      <c r="CN67" s="135"/>
      <c r="CO67" s="136"/>
      <c r="CP67" s="3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9"/>
    </row>
    <row r="68" spans="5:112" ht="7.5" customHeight="1" x14ac:dyDescent="0.15">
      <c r="E68" s="352"/>
      <c r="F68" s="353"/>
      <c r="G68" s="116"/>
      <c r="H68" s="117"/>
      <c r="I68" s="117"/>
      <c r="J68" s="117"/>
      <c r="K68" s="117"/>
      <c r="L68" s="118"/>
      <c r="M68" s="134"/>
      <c r="N68" s="135"/>
      <c r="O68" s="135"/>
      <c r="P68" s="135"/>
      <c r="Q68" s="135"/>
      <c r="R68" s="135"/>
      <c r="S68" s="135"/>
      <c r="T68" s="135"/>
      <c r="U68" s="135"/>
      <c r="V68" s="135"/>
      <c r="W68" s="136"/>
      <c r="X68" s="134"/>
      <c r="Y68" s="135"/>
      <c r="Z68" s="135"/>
      <c r="AA68" s="135"/>
      <c r="AB68" s="135"/>
      <c r="AC68" s="135"/>
      <c r="AD68" s="135"/>
      <c r="AE68" s="135"/>
      <c r="AF68" s="135"/>
      <c r="AG68" s="135"/>
      <c r="AH68" s="135"/>
      <c r="AI68" s="135"/>
      <c r="AJ68" s="136"/>
      <c r="AK68" s="407"/>
      <c r="AL68" s="407"/>
      <c r="AM68" s="407"/>
      <c r="AN68" s="407"/>
      <c r="AO68" s="407"/>
      <c r="AP68" s="428"/>
      <c r="AQ68" s="405" t="s">
        <v>170</v>
      </c>
      <c r="AR68" s="405"/>
      <c r="AS68" s="405"/>
      <c r="AT68" s="405"/>
      <c r="AU68" s="405"/>
      <c r="AV68" s="405"/>
      <c r="AW68" s="381"/>
      <c r="AX68" s="121" t="s">
        <v>168</v>
      </c>
      <c r="AY68" s="121"/>
      <c r="AZ68" s="121"/>
      <c r="BA68" s="121"/>
      <c r="BB68" s="121"/>
      <c r="BC68" s="121"/>
      <c r="BD68" s="121"/>
      <c r="BE68" s="121"/>
      <c r="BF68" s="121"/>
      <c r="BG68" s="45"/>
      <c r="BH68" s="401"/>
      <c r="BI68" s="402"/>
      <c r="BJ68" s="402"/>
      <c r="BK68" s="402"/>
      <c r="BL68" s="170"/>
      <c r="BM68" s="170"/>
      <c r="BN68" s="121"/>
      <c r="BO68" s="121"/>
      <c r="BP68" s="170"/>
      <c r="BQ68" s="170"/>
      <c r="BR68" s="170"/>
      <c r="BS68" s="170"/>
      <c r="BT68" s="121"/>
      <c r="BU68" s="121"/>
      <c r="BV68" s="168"/>
      <c r="BW68" s="203"/>
      <c r="BX68" s="176"/>
      <c r="BY68" s="176"/>
      <c r="BZ68" s="176"/>
      <c r="CA68" s="204"/>
      <c r="CB68" s="209"/>
      <c r="CC68" s="183"/>
      <c r="CD68" s="183"/>
      <c r="CE68" s="183"/>
      <c r="CF68" s="210"/>
      <c r="CG68" s="175"/>
      <c r="CH68" s="176"/>
      <c r="CI68" s="176"/>
      <c r="CJ68" s="176"/>
      <c r="CK68" s="177"/>
      <c r="CL68" s="134"/>
      <c r="CM68" s="135"/>
      <c r="CN68" s="135"/>
      <c r="CO68" s="136"/>
      <c r="CP68" s="3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9"/>
      <c r="DC68" t="s">
        <v>89</v>
      </c>
    </row>
    <row r="69" spans="5:112" ht="7.5" customHeight="1" x14ac:dyDescent="0.15">
      <c r="E69" s="354"/>
      <c r="F69" s="355"/>
      <c r="G69" s="148"/>
      <c r="H69" s="149"/>
      <c r="I69" s="149"/>
      <c r="J69" s="149"/>
      <c r="K69" s="149"/>
      <c r="L69" s="150"/>
      <c r="M69" s="137"/>
      <c r="N69" s="138"/>
      <c r="O69" s="138"/>
      <c r="P69" s="138"/>
      <c r="Q69" s="138"/>
      <c r="R69" s="138"/>
      <c r="S69" s="138"/>
      <c r="T69" s="138"/>
      <c r="U69" s="138"/>
      <c r="V69" s="138"/>
      <c r="W69" s="139"/>
      <c r="X69" s="137"/>
      <c r="Y69" s="138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39"/>
      <c r="AK69" s="407"/>
      <c r="AL69" s="407"/>
      <c r="AM69" s="407"/>
      <c r="AN69" s="407"/>
      <c r="AO69" s="407"/>
      <c r="AP69" s="428"/>
      <c r="AQ69" s="405"/>
      <c r="AR69" s="405"/>
      <c r="AS69" s="405"/>
      <c r="AT69" s="405"/>
      <c r="AU69" s="405"/>
      <c r="AV69" s="405"/>
      <c r="AW69" s="381"/>
      <c r="AX69" s="280"/>
      <c r="AY69" s="280"/>
      <c r="AZ69" s="280"/>
      <c r="BA69" s="280"/>
      <c r="BB69" s="280"/>
      <c r="BC69" s="280"/>
      <c r="BD69" s="280"/>
      <c r="BE69" s="280"/>
      <c r="BF69" s="280"/>
      <c r="BG69" s="78"/>
      <c r="BH69" s="79"/>
      <c r="BI69" s="38"/>
      <c r="BJ69" s="38"/>
      <c r="BK69" s="38"/>
      <c r="BL69" s="38"/>
      <c r="BM69" s="38"/>
      <c r="BN69" s="38"/>
      <c r="BO69" s="38"/>
      <c r="BP69" s="38"/>
      <c r="BQ69" s="38"/>
      <c r="BR69" s="38"/>
      <c r="BS69" s="38"/>
      <c r="BT69" s="38"/>
      <c r="BU69" s="64"/>
      <c r="BV69" s="64"/>
      <c r="BW69" s="205"/>
      <c r="BX69" s="179"/>
      <c r="BY69" s="179"/>
      <c r="BZ69" s="179"/>
      <c r="CA69" s="206"/>
      <c r="CB69" s="211"/>
      <c r="CC69" s="185"/>
      <c r="CD69" s="185"/>
      <c r="CE69" s="185"/>
      <c r="CF69" s="212"/>
      <c r="CG69" s="178"/>
      <c r="CH69" s="179"/>
      <c r="CI69" s="179"/>
      <c r="CJ69" s="179"/>
      <c r="CK69" s="180"/>
      <c r="CL69" s="137"/>
      <c r="CM69" s="138"/>
      <c r="CN69" s="138"/>
      <c r="CO69" s="139"/>
      <c r="CP69" s="3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8"/>
      <c r="DC69" s="8"/>
      <c r="DD69" s="8">
        <v>30</v>
      </c>
      <c r="DE69" s="8">
        <v>45</v>
      </c>
      <c r="DF69" s="8">
        <v>60</v>
      </c>
      <c r="DG69" s="8">
        <v>90</v>
      </c>
      <c r="DH69" s="9">
        <v>105</v>
      </c>
    </row>
    <row r="70" spans="5:112" ht="7.5" customHeight="1" x14ac:dyDescent="0.15">
      <c r="E70" s="350" t="s">
        <v>171</v>
      </c>
      <c r="F70" s="351"/>
      <c r="G70" s="158" t="s">
        <v>172</v>
      </c>
      <c r="H70" s="159"/>
      <c r="I70" s="159"/>
      <c r="J70" s="159"/>
      <c r="K70" s="159"/>
      <c r="L70" s="160"/>
      <c r="M70" s="131" t="s">
        <v>11</v>
      </c>
      <c r="N70" s="132"/>
      <c r="O70" s="132"/>
      <c r="P70" s="132"/>
      <c r="Q70" s="132"/>
      <c r="R70" s="132"/>
      <c r="S70" s="132"/>
      <c r="T70" s="132"/>
      <c r="U70" s="132"/>
      <c r="V70" s="132"/>
      <c r="W70" s="133"/>
      <c r="X70" s="131" t="s">
        <v>173</v>
      </c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3"/>
      <c r="AK70" s="158" t="s">
        <v>174</v>
      </c>
      <c r="AL70" s="159"/>
      <c r="AM70" s="159"/>
      <c r="AN70" s="159"/>
      <c r="AO70" s="159"/>
      <c r="AP70" s="159"/>
      <c r="AQ70" s="159"/>
      <c r="AR70" s="159"/>
      <c r="AS70" s="159"/>
      <c r="AT70" s="159"/>
      <c r="AU70" s="159"/>
      <c r="AV70" s="159"/>
      <c r="AW70" s="159"/>
      <c r="AX70" s="159"/>
      <c r="AY70" s="159"/>
      <c r="AZ70" s="159"/>
      <c r="BA70" s="159"/>
      <c r="BB70" s="159"/>
      <c r="BC70" s="159"/>
      <c r="BD70" s="159"/>
      <c r="BE70" s="159"/>
      <c r="BF70" s="159"/>
      <c r="BG70" s="160"/>
      <c r="BH70" s="164" t="s">
        <v>175</v>
      </c>
      <c r="BI70" s="165"/>
      <c r="BJ70" s="165"/>
      <c r="BK70" s="165"/>
      <c r="BL70" s="165"/>
      <c r="BM70" s="165"/>
      <c r="BN70" s="165"/>
      <c r="BO70" s="165"/>
      <c r="BP70" s="165"/>
      <c r="BQ70" s="165"/>
      <c r="BR70" s="165"/>
      <c r="BS70" s="165"/>
      <c r="BT70" s="165"/>
      <c r="BU70" s="165"/>
      <c r="BV70" s="166"/>
      <c r="BW70" s="201" t="str">
        <f>IF(OR(AL5="認定番号",BI74=""),"",IF(OR(AP72=BI74,AP74=BI74),"○",""))</f>
        <v/>
      </c>
      <c r="BX70" s="173"/>
      <c r="BY70" s="173"/>
      <c r="BZ70" s="173"/>
      <c r="CA70" s="202"/>
      <c r="CB70" s="207" t="s">
        <v>122</v>
      </c>
      <c r="CC70" s="181"/>
      <c r="CD70" s="181"/>
      <c r="CE70" s="181"/>
      <c r="CF70" s="208"/>
      <c r="CG70" s="172" t="str">
        <f>IF(OR(AL5="認定番号",BI74=""),"",IF(NOT(OR(AP72=BI74,AP74=BI74)),"○",""))</f>
        <v/>
      </c>
      <c r="CH70" s="173"/>
      <c r="CI70" s="173"/>
      <c r="CJ70" s="173"/>
      <c r="CK70" s="174"/>
      <c r="CL70" s="131" t="s">
        <v>176</v>
      </c>
      <c r="CM70" s="132"/>
      <c r="CN70" s="132"/>
      <c r="CO70" s="133"/>
      <c r="CP70" s="33"/>
      <c r="CQ70" s="3"/>
      <c r="CR70" s="3"/>
      <c r="CS70" s="3"/>
      <c r="CT70" s="3"/>
      <c r="CU70" s="3"/>
      <c r="CV70" s="3"/>
      <c r="CW70" s="3"/>
      <c r="CX70" s="3"/>
      <c r="CY70" s="3"/>
      <c r="CZ70" s="3"/>
      <c r="DC70" s="8">
        <v>320</v>
      </c>
      <c r="DD70" s="9" t="s">
        <v>39</v>
      </c>
      <c r="DE70" s="8">
        <v>520</v>
      </c>
      <c r="DF70" s="9">
        <v>700</v>
      </c>
      <c r="DG70" s="9">
        <v>1350</v>
      </c>
      <c r="DH70" s="9">
        <v>1910</v>
      </c>
    </row>
    <row r="71" spans="5:112" ht="7.5" customHeight="1" x14ac:dyDescent="0.15">
      <c r="E71" s="352"/>
      <c r="F71" s="353"/>
      <c r="G71" s="161"/>
      <c r="H71" s="162"/>
      <c r="I71" s="162"/>
      <c r="J71" s="162"/>
      <c r="K71" s="162"/>
      <c r="L71" s="163"/>
      <c r="M71" s="134"/>
      <c r="N71" s="135"/>
      <c r="O71" s="135"/>
      <c r="P71" s="135"/>
      <c r="Q71" s="135"/>
      <c r="R71" s="135"/>
      <c r="S71" s="135"/>
      <c r="T71" s="135"/>
      <c r="U71" s="135"/>
      <c r="V71" s="135"/>
      <c r="W71" s="136"/>
      <c r="X71" s="134"/>
      <c r="Y71" s="135"/>
      <c r="Z71" s="135"/>
      <c r="AA71" s="135"/>
      <c r="AB71" s="135"/>
      <c r="AC71" s="135"/>
      <c r="AD71" s="135"/>
      <c r="AE71" s="135"/>
      <c r="AF71" s="135"/>
      <c r="AG71" s="135"/>
      <c r="AH71" s="135"/>
      <c r="AI71" s="135"/>
      <c r="AJ71" s="136"/>
      <c r="AK71" s="161"/>
      <c r="AL71" s="162"/>
      <c r="AM71" s="162"/>
      <c r="AN71" s="162"/>
      <c r="AO71" s="162"/>
      <c r="AP71" s="162"/>
      <c r="AQ71" s="162"/>
      <c r="AR71" s="162"/>
      <c r="AS71" s="162"/>
      <c r="AT71" s="162"/>
      <c r="AU71" s="162"/>
      <c r="AV71" s="162"/>
      <c r="AW71" s="162"/>
      <c r="AX71" s="162"/>
      <c r="AY71" s="162"/>
      <c r="AZ71" s="162"/>
      <c r="BA71" s="162"/>
      <c r="BB71" s="162"/>
      <c r="BC71" s="162"/>
      <c r="BD71" s="162"/>
      <c r="BE71" s="162"/>
      <c r="BF71" s="162"/>
      <c r="BG71" s="163"/>
      <c r="BH71" s="167"/>
      <c r="BI71" s="121"/>
      <c r="BJ71" s="121"/>
      <c r="BK71" s="121"/>
      <c r="BL71" s="121"/>
      <c r="BM71" s="121"/>
      <c r="BN71" s="121"/>
      <c r="BO71" s="121"/>
      <c r="BP71" s="121"/>
      <c r="BQ71" s="121"/>
      <c r="BR71" s="121"/>
      <c r="BS71" s="121"/>
      <c r="BT71" s="121"/>
      <c r="BU71" s="121"/>
      <c r="BV71" s="168"/>
      <c r="BW71" s="203"/>
      <c r="BX71" s="176"/>
      <c r="BY71" s="176"/>
      <c r="BZ71" s="176"/>
      <c r="CA71" s="204"/>
      <c r="CB71" s="209"/>
      <c r="CC71" s="183"/>
      <c r="CD71" s="183"/>
      <c r="CE71" s="183"/>
      <c r="CF71" s="210"/>
      <c r="CG71" s="175"/>
      <c r="CH71" s="176"/>
      <c r="CI71" s="176"/>
      <c r="CJ71" s="176"/>
      <c r="CK71" s="177"/>
      <c r="CL71" s="134"/>
      <c r="CM71" s="135"/>
      <c r="CN71" s="135"/>
      <c r="CO71" s="136"/>
      <c r="CP71" s="33"/>
      <c r="CQ71" s="3"/>
      <c r="CR71" s="3"/>
      <c r="CS71" s="3"/>
      <c r="CT71" s="3"/>
      <c r="CU71" s="3"/>
      <c r="CV71" s="3"/>
      <c r="CW71" s="3"/>
      <c r="CX71" s="3"/>
      <c r="CY71" s="3"/>
      <c r="CZ71" s="3"/>
      <c r="DC71" s="8">
        <v>450</v>
      </c>
      <c r="DD71" s="9" t="s">
        <v>39</v>
      </c>
      <c r="DE71" s="8">
        <v>520</v>
      </c>
      <c r="DF71" s="9">
        <v>700</v>
      </c>
      <c r="DG71" s="9">
        <v>1350</v>
      </c>
      <c r="DH71" s="9">
        <v>1910</v>
      </c>
    </row>
    <row r="72" spans="5:112" ht="7.5" customHeight="1" x14ac:dyDescent="0.15">
      <c r="E72" s="352"/>
      <c r="F72" s="353"/>
      <c r="G72" s="161"/>
      <c r="H72" s="162"/>
      <c r="I72" s="162"/>
      <c r="J72" s="162"/>
      <c r="K72" s="162"/>
      <c r="L72" s="163"/>
      <c r="M72" s="134"/>
      <c r="N72" s="135"/>
      <c r="O72" s="135"/>
      <c r="P72" s="135"/>
      <c r="Q72" s="135"/>
      <c r="R72" s="135"/>
      <c r="S72" s="135"/>
      <c r="T72" s="135"/>
      <c r="U72" s="135"/>
      <c r="V72" s="135"/>
      <c r="W72" s="136"/>
      <c r="X72" s="134"/>
      <c r="Y72" s="135"/>
      <c r="Z72" s="135"/>
      <c r="AA72" s="135"/>
      <c r="AB72" s="135"/>
      <c r="AC72" s="135"/>
      <c r="AD72" s="135"/>
      <c r="AE72" s="135"/>
      <c r="AF72" s="135"/>
      <c r="AG72" s="135"/>
      <c r="AH72" s="135"/>
      <c r="AI72" s="135"/>
      <c r="AJ72" s="136"/>
      <c r="AK72" s="80"/>
      <c r="AL72" s="81"/>
      <c r="AM72" s="81"/>
      <c r="AN72" s="81"/>
      <c r="AO72" s="81"/>
      <c r="AP72" s="157" t="str">
        <f>IF(OR(AL5="認定番号",AL5=""),"?",IF(DJ48=0,"",DJ48))</f>
        <v>?</v>
      </c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81"/>
      <c r="BD72" s="81"/>
      <c r="BE72" s="81"/>
      <c r="BF72" s="81"/>
      <c r="BG72" s="82"/>
      <c r="BH72" s="83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84"/>
      <c r="BW72" s="203"/>
      <c r="BX72" s="176"/>
      <c r="BY72" s="176"/>
      <c r="BZ72" s="176"/>
      <c r="CA72" s="204"/>
      <c r="CB72" s="209"/>
      <c r="CC72" s="183"/>
      <c r="CD72" s="183"/>
      <c r="CE72" s="183"/>
      <c r="CF72" s="210"/>
      <c r="CG72" s="175"/>
      <c r="CH72" s="176"/>
      <c r="CI72" s="176"/>
      <c r="CJ72" s="176"/>
      <c r="CK72" s="177"/>
      <c r="CL72" s="134"/>
      <c r="CM72" s="135"/>
      <c r="CN72" s="135"/>
      <c r="CO72" s="136"/>
      <c r="CP72" s="33"/>
      <c r="CQ72" s="3"/>
      <c r="CR72" s="3"/>
      <c r="CS72" s="3"/>
      <c r="CT72" s="3"/>
      <c r="CU72" s="3"/>
      <c r="CV72" s="3"/>
      <c r="CW72" s="3"/>
      <c r="CX72" s="3"/>
      <c r="CY72" s="3"/>
      <c r="CZ72" s="3"/>
      <c r="DC72" s="8">
        <v>600</v>
      </c>
      <c r="DD72" s="9" t="s">
        <v>39</v>
      </c>
      <c r="DE72" s="8">
        <v>520</v>
      </c>
      <c r="DF72" s="9">
        <v>700</v>
      </c>
      <c r="DG72" s="9">
        <v>1350</v>
      </c>
      <c r="DH72" s="9">
        <v>1910</v>
      </c>
    </row>
    <row r="73" spans="5:112" ht="7.5" customHeight="1" x14ac:dyDescent="0.15">
      <c r="E73" s="352"/>
      <c r="F73" s="353"/>
      <c r="G73" s="161"/>
      <c r="H73" s="162"/>
      <c r="I73" s="162"/>
      <c r="J73" s="162"/>
      <c r="K73" s="162"/>
      <c r="L73" s="163"/>
      <c r="M73" s="134"/>
      <c r="N73" s="135"/>
      <c r="O73" s="135"/>
      <c r="P73" s="135"/>
      <c r="Q73" s="135"/>
      <c r="R73" s="135"/>
      <c r="S73" s="135"/>
      <c r="T73" s="135"/>
      <c r="U73" s="135"/>
      <c r="V73" s="135"/>
      <c r="W73" s="136"/>
      <c r="X73" s="134"/>
      <c r="Y73" s="135"/>
      <c r="Z73" s="135"/>
      <c r="AA73" s="135"/>
      <c r="AB73" s="135"/>
      <c r="AC73" s="135"/>
      <c r="AD73" s="135"/>
      <c r="AE73" s="135"/>
      <c r="AF73" s="135"/>
      <c r="AG73" s="135"/>
      <c r="AH73" s="135"/>
      <c r="AI73" s="135"/>
      <c r="AJ73" s="136"/>
      <c r="AK73" s="80"/>
      <c r="AL73" s="81"/>
      <c r="AM73" s="81"/>
      <c r="AN73" s="81"/>
      <c r="AO73" s="81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81"/>
      <c r="BD73" s="81"/>
      <c r="BE73" s="81"/>
      <c r="BF73" s="81"/>
      <c r="BG73" s="82"/>
      <c r="BH73" s="44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45"/>
      <c r="BW73" s="203"/>
      <c r="BX73" s="176"/>
      <c r="BY73" s="176"/>
      <c r="BZ73" s="176"/>
      <c r="CA73" s="204"/>
      <c r="CB73" s="209"/>
      <c r="CC73" s="183"/>
      <c r="CD73" s="183"/>
      <c r="CE73" s="183"/>
      <c r="CF73" s="210"/>
      <c r="CG73" s="175"/>
      <c r="CH73" s="176"/>
      <c r="CI73" s="176"/>
      <c r="CJ73" s="176"/>
      <c r="CK73" s="177"/>
      <c r="CL73" s="134"/>
      <c r="CM73" s="135"/>
      <c r="CN73" s="135"/>
      <c r="CO73" s="136"/>
      <c r="CP73" s="33"/>
      <c r="CQ73" s="3"/>
      <c r="CR73" s="3"/>
      <c r="CS73" s="3"/>
      <c r="CT73" s="3"/>
      <c r="CU73" s="3"/>
      <c r="CV73" s="3"/>
      <c r="CW73" s="3"/>
      <c r="CX73" s="3"/>
      <c r="CY73" s="3"/>
      <c r="CZ73" s="3"/>
      <c r="DC73" s="8">
        <v>850</v>
      </c>
      <c r="DD73" s="9" t="s">
        <v>39</v>
      </c>
      <c r="DE73" s="8">
        <v>530</v>
      </c>
      <c r="DF73" s="9">
        <v>700</v>
      </c>
      <c r="DG73" s="9">
        <v>1350</v>
      </c>
      <c r="DH73" s="9">
        <v>1910</v>
      </c>
    </row>
    <row r="74" spans="5:112" ht="7.5" customHeight="1" x14ac:dyDescent="0.15">
      <c r="E74" s="352"/>
      <c r="F74" s="353"/>
      <c r="G74" s="161"/>
      <c r="H74" s="162"/>
      <c r="I74" s="162"/>
      <c r="J74" s="162"/>
      <c r="K74" s="162"/>
      <c r="L74" s="163"/>
      <c r="M74" s="134"/>
      <c r="N74" s="135"/>
      <c r="O74" s="135"/>
      <c r="P74" s="135"/>
      <c r="Q74" s="135"/>
      <c r="R74" s="135"/>
      <c r="S74" s="135"/>
      <c r="T74" s="135"/>
      <c r="U74" s="135"/>
      <c r="V74" s="135"/>
      <c r="W74" s="136"/>
      <c r="X74" s="134"/>
      <c r="Y74" s="135"/>
      <c r="Z74" s="135"/>
      <c r="AA74" s="135"/>
      <c r="AB74" s="135"/>
      <c r="AC74" s="135"/>
      <c r="AD74" s="135"/>
      <c r="AE74" s="135"/>
      <c r="AF74" s="135"/>
      <c r="AG74" s="135"/>
      <c r="AH74" s="135"/>
      <c r="AI74" s="135"/>
      <c r="AJ74" s="136"/>
      <c r="AK74" s="80"/>
      <c r="AL74" s="121" t="s">
        <v>124</v>
      </c>
      <c r="AM74" s="121"/>
      <c r="AN74" s="121"/>
      <c r="AO74" s="121"/>
      <c r="AP74" s="157" t="str">
        <f>IF(OR(AL5="認定番号",AL5=""),"?",IF(DJ47=0,"",DJ47))</f>
        <v>?</v>
      </c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81"/>
      <c r="BD74" s="81"/>
      <c r="BE74" s="81"/>
      <c r="BF74" s="81"/>
      <c r="BG74" s="82"/>
      <c r="BH74" s="44"/>
      <c r="BI74" s="169"/>
      <c r="BJ74" s="169"/>
      <c r="BK74" s="169"/>
      <c r="BL74" s="169"/>
      <c r="BM74" s="169"/>
      <c r="BN74" s="169"/>
      <c r="BO74" s="169"/>
      <c r="BP74" s="169"/>
      <c r="BQ74" s="169"/>
      <c r="BR74" s="169"/>
      <c r="BS74" s="169"/>
      <c r="BT74" s="33"/>
      <c r="BU74" s="33"/>
      <c r="BV74" s="45"/>
      <c r="BW74" s="203"/>
      <c r="BX74" s="176"/>
      <c r="BY74" s="176"/>
      <c r="BZ74" s="176"/>
      <c r="CA74" s="204"/>
      <c r="CB74" s="209"/>
      <c r="CC74" s="183"/>
      <c r="CD74" s="183"/>
      <c r="CE74" s="183"/>
      <c r="CF74" s="210"/>
      <c r="CG74" s="175"/>
      <c r="CH74" s="176"/>
      <c r="CI74" s="176"/>
      <c r="CJ74" s="176"/>
      <c r="CK74" s="177"/>
      <c r="CL74" s="134"/>
      <c r="CM74" s="135"/>
      <c r="CN74" s="135"/>
      <c r="CO74" s="136"/>
      <c r="CP74" s="33"/>
      <c r="CQ74" s="3"/>
      <c r="CR74" s="3"/>
      <c r="CS74" s="3"/>
      <c r="CT74" s="3"/>
      <c r="CU74" s="3"/>
      <c r="CV74" s="3"/>
      <c r="CW74" s="3"/>
      <c r="CX74" s="3"/>
      <c r="CY74" s="3"/>
      <c r="CZ74" s="3"/>
      <c r="DC74" s="9"/>
      <c r="DD74" s="9"/>
      <c r="DE74" s="9"/>
      <c r="DF74" s="9"/>
      <c r="DG74" s="10"/>
      <c r="DH74" s="10"/>
    </row>
    <row r="75" spans="5:112" ht="7.5" customHeight="1" x14ac:dyDescent="0.15">
      <c r="E75" s="352"/>
      <c r="F75" s="353"/>
      <c r="G75" s="161"/>
      <c r="H75" s="162"/>
      <c r="I75" s="162"/>
      <c r="J75" s="162"/>
      <c r="K75" s="162"/>
      <c r="L75" s="163"/>
      <c r="M75" s="134"/>
      <c r="N75" s="135"/>
      <c r="O75" s="135"/>
      <c r="P75" s="135"/>
      <c r="Q75" s="135"/>
      <c r="R75" s="135"/>
      <c r="S75" s="135"/>
      <c r="T75" s="135"/>
      <c r="U75" s="135"/>
      <c r="V75" s="135"/>
      <c r="W75" s="136"/>
      <c r="X75" s="134"/>
      <c r="Y75" s="135"/>
      <c r="Z75" s="135"/>
      <c r="AA75" s="135"/>
      <c r="AB75" s="135"/>
      <c r="AC75" s="135"/>
      <c r="AD75" s="135"/>
      <c r="AE75" s="135"/>
      <c r="AF75" s="135"/>
      <c r="AG75" s="135"/>
      <c r="AH75" s="135"/>
      <c r="AI75" s="135"/>
      <c r="AJ75" s="136"/>
      <c r="AK75" s="83"/>
      <c r="AL75" s="121"/>
      <c r="AM75" s="121"/>
      <c r="AN75" s="121"/>
      <c r="AO75" s="121"/>
      <c r="AP75" s="309"/>
      <c r="AQ75" s="309"/>
      <c r="AR75" s="309"/>
      <c r="AS75" s="309"/>
      <c r="AT75" s="309"/>
      <c r="AU75" s="309"/>
      <c r="AV75" s="309"/>
      <c r="AW75" s="309"/>
      <c r="AX75" s="309"/>
      <c r="AY75" s="309"/>
      <c r="AZ75" s="309"/>
      <c r="BA75" s="309"/>
      <c r="BB75" s="309"/>
      <c r="BC75" s="40"/>
      <c r="BD75" s="40"/>
      <c r="BE75" s="40"/>
      <c r="BF75" s="40"/>
      <c r="BG75" s="45"/>
      <c r="BH75" s="44"/>
      <c r="BI75" s="170"/>
      <c r="BJ75" s="170"/>
      <c r="BK75" s="170"/>
      <c r="BL75" s="170"/>
      <c r="BM75" s="170"/>
      <c r="BN75" s="170"/>
      <c r="BO75" s="170"/>
      <c r="BP75" s="170"/>
      <c r="BQ75" s="170"/>
      <c r="BR75" s="170"/>
      <c r="BS75" s="170"/>
      <c r="BT75" s="33"/>
      <c r="BW75" s="203"/>
      <c r="BX75" s="176"/>
      <c r="BY75" s="176"/>
      <c r="BZ75" s="176"/>
      <c r="CA75" s="204"/>
      <c r="CB75" s="209"/>
      <c r="CC75" s="183"/>
      <c r="CD75" s="183"/>
      <c r="CE75" s="183"/>
      <c r="CF75" s="210"/>
      <c r="CG75" s="175"/>
      <c r="CH75" s="176"/>
      <c r="CI75" s="176"/>
      <c r="CJ75" s="176"/>
      <c r="CK75" s="177"/>
      <c r="CL75" s="134"/>
      <c r="CM75" s="135"/>
      <c r="CN75" s="135"/>
      <c r="CO75" s="136"/>
      <c r="CP75" s="33"/>
      <c r="CQ75" s="3"/>
      <c r="CR75" s="3"/>
      <c r="CS75" s="3"/>
      <c r="CT75" s="3"/>
      <c r="CU75" s="3"/>
      <c r="CV75" s="3"/>
      <c r="CW75" s="3"/>
      <c r="CX75" s="3"/>
      <c r="CY75" s="3"/>
      <c r="CZ75" s="3"/>
      <c r="DC75" s="9"/>
      <c r="DD75" s="9"/>
      <c r="DE75" s="9"/>
      <c r="DF75" s="9"/>
      <c r="DG75" s="11"/>
      <c r="DH75" s="11"/>
    </row>
    <row r="76" spans="5:112" ht="3" customHeight="1" x14ac:dyDescent="0.15">
      <c r="E76" s="352"/>
      <c r="F76" s="353"/>
      <c r="G76" s="161"/>
      <c r="H76" s="162"/>
      <c r="I76" s="162"/>
      <c r="J76" s="162"/>
      <c r="K76" s="162"/>
      <c r="L76" s="163"/>
      <c r="M76" s="137"/>
      <c r="N76" s="138"/>
      <c r="O76" s="138"/>
      <c r="P76" s="138"/>
      <c r="Q76" s="138"/>
      <c r="R76" s="138"/>
      <c r="S76" s="138"/>
      <c r="T76" s="138"/>
      <c r="U76" s="138"/>
      <c r="V76" s="138"/>
      <c r="W76" s="139"/>
      <c r="X76" s="137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39"/>
      <c r="AK76" s="83"/>
      <c r="AL76" s="85"/>
      <c r="AM76" s="85"/>
      <c r="AN76" s="85"/>
      <c r="AO76" s="85"/>
      <c r="AP76" s="85"/>
      <c r="AQ76" s="18"/>
      <c r="AR76" s="18"/>
      <c r="AS76" s="18"/>
      <c r="AT76" s="18"/>
      <c r="AU76" s="18"/>
      <c r="AV76" s="18"/>
      <c r="AW76" s="18"/>
      <c r="AX76" s="40"/>
      <c r="AY76" s="40"/>
      <c r="AZ76" s="40"/>
      <c r="BA76" s="40"/>
      <c r="BB76" s="40"/>
      <c r="BC76" s="40"/>
      <c r="BD76" s="40"/>
      <c r="BE76" s="40"/>
      <c r="BF76" s="40"/>
      <c r="BG76" s="45"/>
      <c r="BH76" s="44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W76" s="205"/>
      <c r="BX76" s="179"/>
      <c r="BY76" s="179"/>
      <c r="BZ76" s="179"/>
      <c r="CA76" s="206"/>
      <c r="CB76" s="211"/>
      <c r="CC76" s="185"/>
      <c r="CD76" s="185"/>
      <c r="CE76" s="185"/>
      <c r="CF76" s="212"/>
      <c r="CG76" s="178"/>
      <c r="CH76" s="179"/>
      <c r="CI76" s="179"/>
      <c r="CJ76" s="179"/>
      <c r="CK76" s="180"/>
      <c r="CL76" s="137"/>
      <c r="CM76" s="138"/>
      <c r="CN76" s="138"/>
      <c r="CO76" s="139"/>
      <c r="CP76" s="33"/>
      <c r="CQ76" s="3"/>
      <c r="CR76" s="3"/>
      <c r="CS76" s="3"/>
      <c r="CT76" s="3"/>
      <c r="CU76" s="3"/>
      <c r="CV76" s="3"/>
      <c r="CW76" s="3"/>
      <c r="CX76" s="3"/>
      <c r="CY76" s="3"/>
      <c r="CZ76" s="3"/>
      <c r="DC76" s="9"/>
      <c r="DD76" s="9"/>
      <c r="DE76" s="9"/>
      <c r="DF76" s="9"/>
      <c r="DG76" s="10"/>
      <c r="DH76" s="10"/>
    </row>
    <row r="77" spans="5:112" ht="7.5" customHeight="1" x14ac:dyDescent="0.15">
      <c r="E77" s="352"/>
      <c r="F77" s="353"/>
      <c r="G77" s="161"/>
      <c r="H77" s="162"/>
      <c r="I77" s="162"/>
      <c r="J77" s="162"/>
      <c r="K77" s="162"/>
      <c r="L77" s="163"/>
      <c r="M77" s="104" t="s">
        <v>177</v>
      </c>
      <c r="N77" s="105"/>
      <c r="O77" s="105"/>
      <c r="P77" s="105"/>
      <c r="Q77" s="105"/>
      <c r="R77" s="105"/>
      <c r="S77" s="105"/>
      <c r="T77" s="105"/>
      <c r="U77" s="105"/>
      <c r="V77" s="105"/>
      <c r="W77" s="106"/>
      <c r="X77" s="158" t="s">
        <v>159</v>
      </c>
      <c r="Y77" s="159"/>
      <c r="Z77" s="159"/>
      <c r="AA77" s="159"/>
      <c r="AB77" s="159"/>
      <c r="AC77" s="159"/>
      <c r="AD77" s="159"/>
      <c r="AE77" s="159"/>
      <c r="AF77" s="159"/>
      <c r="AG77" s="159"/>
      <c r="AH77" s="159"/>
      <c r="AI77" s="159"/>
      <c r="AJ77" s="160"/>
      <c r="AK77" s="113" t="s">
        <v>178</v>
      </c>
      <c r="AL77" s="114"/>
      <c r="AM77" s="114"/>
      <c r="AN77" s="114"/>
      <c r="AO77" s="114"/>
      <c r="AP77" s="114"/>
      <c r="AQ77" s="114"/>
      <c r="AR77" s="114"/>
      <c r="AS77" s="114"/>
      <c r="AT77" s="114"/>
      <c r="AU77" s="114"/>
      <c r="AV77" s="114"/>
      <c r="AW77" s="114"/>
      <c r="AX77" s="114"/>
      <c r="AY77" s="114"/>
      <c r="AZ77" s="114"/>
      <c r="BA77" s="114"/>
      <c r="BB77" s="114"/>
      <c r="BC77" s="114"/>
      <c r="BD77" s="114"/>
      <c r="BE77" s="114"/>
      <c r="BF77" s="114"/>
      <c r="BG77" s="115"/>
      <c r="BH77" s="164"/>
      <c r="BI77" s="165"/>
      <c r="BJ77" s="165"/>
      <c r="BK77" s="165"/>
      <c r="BL77" s="165"/>
      <c r="BM77" s="165"/>
      <c r="BN77" s="165"/>
      <c r="BO77" s="165"/>
      <c r="BP77" s="165"/>
      <c r="BQ77" s="165"/>
      <c r="BR77" s="165"/>
      <c r="BS77" s="165"/>
      <c r="BT77" s="165"/>
      <c r="BU77" s="165"/>
      <c r="BV77" s="166"/>
      <c r="BW77" s="232"/>
      <c r="BX77" s="141"/>
      <c r="BY77" s="141"/>
      <c r="BZ77" s="141"/>
      <c r="CA77" s="233"/>
      <c r="CB77" s="207" t="s">
        <v>122</v>
      </c>
      <c r="CC77" s="181"/>
      <c r="CD77" s="181"/>
      <c r="CE77" s="181"/>
      <c r="CF77" s="208"/>
      <c r="CG77" s="140"/>
      <c r="CH77" s="141"/>
      <c r="CI77" s="141"/>
      <c r="CJ77" s="141"/>
      <c r="CK77" s="142"/>
      <c r="CL77" s="131" t="s">
        <v>131</v>
      </c>
      <c r="CM77" s="132"/>
      <c r="CN77" s="132"/>
      <c r="CO77" s="133"/>
      <c r="CP77" s="33"/>
      <c r="CQ77" s="3"/>
      <c r="CR77" s="3"/>
      <c r="CS77" s="3"/>
      <c r="CT77" s="3"/>
      <c r="CU77" s="3"/>
      <c r="CV77" s="3"/>
      <c r="CW77" s="3"/>
      <c r="CX77" s="3"/>
      <c r="CY77" s="3"/>
      <c r="CZ77" s="3"/>
      <c r="DC77" s="9"/>
      <c r="DD77" s="9"/>
      <c r="DE77" s="9"/>
      <c r="DF77" s="9"/>
      <c r="DG77" s="10"/>
      <c r="DH77" s="10"/>
    </row>
    <row r="78" spans="5:112" ht="7.5" customHeight="1" x14ac:dyDescent="0.15">
      <c r="E78" s="352"/>
      <c r="F78" s="353"/>
      <c r="G78" s="161"/>
      <c r="H78" s="162"/>
      <c r="I78" s="162"/>
      <c r="J78" s="162"/>
      <c r="K78" s="162"/>
      <c r="L78" s="163"/>
      <c r="M78" s="107"/>
      <c r="N78" s="108"/>
      <c r="O78" s="108"/>
      <c r="P78" s="108"/>
      <c r="Q78" s="108"/>
      <c r="R78" s="108"/>
      <c r="S78" s="108"/>
      <c r="T78" s="108"/>
      <c r="U78" s="108"/>
      <c r="V78" s="108"/>
      <c r="W78" s="109"/>
      <c r="X78" s="161"/>
      <c r="Y78" s="162"/>
      <c r="Z78" s="162"/>
      <c r="AA78" s="162"/>
      <c r="AB78" s="162"/>
      <c r="AC78" s="162"/>
      <c r="AD78" s="162"/>
      <c r="AE78" s="162"/>
      <c r="AF78" s="162"/>
      <c r="AG78" s="162"/>
      <c r="AH78" s="162"/>
      <c r="AI78" s="162"/>
      <c r="AJ78" s="163"/>
      <c r="AK78" s="116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8"/>
      <c r="BH78" s="167"/>
      <c r="BI78" s="121"/>
      <c r="BJ78" s="121"/>
      <c r="BK78" s="121"/>
      <c r="BL78" s="121"/>
      <c r="BM78" s="121"/>
      <c r="BN78" s="121"/>
      <c r="BO78" s="121"/>
      <c r="BP78" s="121"/>
      <c r="BQ78" s="121"/>
      <c r="BR78" s="121"/>
      <c r="BS78" s="121"/>
      <c r="BT78" s="121"/>
      <c r="BU78" s="121"/>
      <c r="BV78" s="168"/>
      <c r="BW78" s="228"/>
      <c r="BX78" s="214"/>
      <c r="BY78" s="214"/>
      <c r="BZ78" s="214"/>
      <c r="CA78" s="229"/>
      <c r="CB78" s="209"/>
      <c r="CC78" s="183"/>
      <c r="CD78" s="183"/>
      <c r="CE78" s="183"/>
      <c r="CF78" s="210"/>
      <c r="CG78" s="213"/>
      <c r="CH78" s="214"/>
      <c r="CI78" s="214"/>
      <c r="CJ78" s="214"/>
      <c r="CK78" s="215"/>
      <c r="CL78" s="134"/>
      <c r="CM78" s="135"/>
      <c r="CN78" s="135"/>
      <c r="CO78" s="136"/>
      <c r="CP78" s="33"/>
      <c r="CQ78" s="3"/>
      <c r="CR78" s="3"/>
      <c r="CS78" s="3"/>
      <c r="CT78" s="3"/>
      <c r="CU78" s="3"/>
      <c r="CV78" s="3"/>
      <c r="CW78" s="3"/>
      <c r="CX78" s="3"/>
      <c r="CY78" s="3"/>
      <c r="CZ78" s="3"/>
      <c r="DC78" s="8"/>
      <c r="DD78" s="9"/>
      <c r="DE78" s="9"/>
      <c r="DF78" s="9"/>
      <c r="DG78" s="9"/>
      <c r="DH78" s="9"/>
    </row>
    <row r="79" spans="5:112" ht="7.5" customHeight="1" x14ac:dyDescent="0.15">
      <c r="E79" s="352"/>
      <c r="F79" s="353"/>
      <c r="G79" s="161"/>
      <c r="H79" s="162"/>
      <c r="I79" s="162"/>
      <c r="J79" s="162"/>
      <c r="K79" s="162"/>
      <c r="L79" s="163"/>
      <c r="M79" s="154"/>
      <c r="N79" s="155"/>
      <c r="O79" s="155"/>
      <c r="P79" s="155"/>
      <c r="Q79" s="155"/>
      <c r="R79" s="155"/>
      <c r="S79" s="155"/>
      <c r="T79" s="155"/>
      <c r="U79" s="155"/>
      <c r="V79" s="155"/>
      <c r="W79" s="156"/>
      <c r="X79" s="161"/>
      <c r="Y79" s="162"/>
      <c r="Z79" s="162"/>
      <c r="AA79" s="162"/>
      <c r="AB79" s="162"/>
      <c r="AC79" s="162"/>
      <c r="AD79" s="162"/>
      <c r="AE79" s="162"/>
      <c r="AF79" s="162"/>
      <c r="AG79" s="162"/>
      <c r="AH79" s="162"/>
      <c r="AI79" s="162"/>
      <c r="AJ79" s="163"/>
      <c r="AK79" s="151"/>
      <c r="AL79" s="152"/>
      <c r="AM79" s="152"/>
      <c r="AN79" s="152"/>
      <c r="AO79" s="152"/>
      <c r="AP79" s="152"/>
      <c r="AQ79" s="152"/>
      <c r="AR79" s="152"/>
      <c r="AS79" s="152"/>
      <c r="AT79" s="152"/>
      <c r="AU79" s="152"/>
      <c r="AV79" s="152"/>
      <c r="AW79" s="152"/>
      <c r="AX79" s="152"/>
      <c r="AY79" s="152"/>
      <c r="AZ79" s="152"/>
      <c r="BA79" s="152"/>
      <c r="BB79" s="152"/>
      <c r="BC79" s="152"/>
      <c r="BD79" s="152"/>
      <c r="BE79" s="152"/>
      <c r="BF79" s="152"/>
      <c r="BG79" s="153"/>
      <c r="BH79" s="234"/>
      <c r="BI79" s="199"/>
      <c r="BJ79" s="199"/>
      <c r="BK79" s="199"/>
      <c r="BL79" s="199"/>
      <c r="BM79" s="199"/>
      <c r="BN79" s="199"/>
      <c r="BO79" s="199"/>
      <c r="BP79" s="199"/>
      <c r="BQ79" s="199"/>
      <c r="BR79" s="199"/>
      <c r="BS79" s="199"/>
      <c r="BT79" s="199"/>
      <c r="BU79" s="199"/>
      <c r="BV79" s="235"/>
      <c r="BW79" s="230"/>
      <c r="BX79" s="144"/>
      <c r="BY79" s="144"/>
      <c r="BZ79" s="144"/>
      <c r="CA79" s="231"/>
      <c r="CB79" s="216"/>
      <c r="CC79" s="217"/>
      <c r="CD79" s="217"/>
      <c r="CE79" s="217"/>
      <c r="CF79" s="218"/>
      <c r="CG79" s="143"/>
      <c r="CH79" s="144"/>
      <c r="CI79" s="144"/>
      <c r="CJ79" s="144"/>
      <c r="CK79" s="145"/>
      <c r="CL79" s="137"/>
      <c r="CM79" s="138"/>
      <c r="CN79" s="138"/>
      <c r="CO79" s="139"/>
      <c r="CP79" s="33"/>
      <c r="CQ79" s="3"/>
      <c r="CR79" s="3"/>
      <c r="CS79" s="3"/>
      <c r="CT79" s="3"/>
      <c r="CU79" s="3"/>
      <c r="CV79" s="3"/>
      <c r="CW79" s="3"/>
      <c r="CX79" s="3"/>
      <c r="CY79" s="3"/>
      <c r="CZ79" s="3"/>
    </row>
    <row r="80" spans="5:112" ht="7.5" customHeight="1" x14ac:dyDescent="0.15">
      <c r="E80" s="352"/>
      <c r="F80" s="353"/>
      <c r="G80" s="161"/>
      <c r="H80" s="162"/>
      <c r="I80" s="162"/>
      <c r="J80" s="162"/>
      <c r="K80" s="162"/>
      <c r="L80" s="163"/>
      <c r="M80" s="107" t="s">
        <v>179</v>
      </c>
      <c r="N80" s="108"/>
      <c r="O80" s="108"/>
      <c r="P80" s="108"/>
      <c r="Q80" s="108"/>
      <c r="R80" s="108"/>
      <c r="S80" s="108"/>
      <c r="T80" s="108"/>
      <c r="U80" s="108"/>
      <c r="V80" s="108"/>
      <c r="W80" s="109"/>
      <c r="X80" s="161"/>
      <c r="Y80" s="162"/>
      <c r="Z80" s="162"/>
      <c r="AA80" s="162"/>
      <c r="AB80" s="162"/>
      <c r="AC80" s="162"/>
      <c r="AD80" s="162"/>
      <c r="AE80" s="162"/>
      <c r="AF80" s="162"/>
      <c r="AG80" s="162"/>
      <c r="AH80" s="162"/>
      <c r="AI80" s="162"/>
      <c r="AJ80" s="163"/>
      <c r="AK80" s="116" t="s">
        <v>180</v>
      </c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8"/>
      <c r="BH80" s="167"/>
      <c r="BI80" s="121"/>
      <c r="BJ80" s="121"/>
      <c r="BK80" s="121"/>
      <c r="BL80" s="121"/>
      <c r="BM80" s="121"/>
      <c r="BN80" s="121"/>
      <c r="BO80" s="121"/>
      <c r="BP80" s="121"/>
      <c r="BQ80" s="121"/>
      <c r="BR80" s="121"/>
      <c r="BS80" s="121"/>
      <c r="BT80" s="121"/>
      <c r="BU80" s="121"/>
      <c r="BV80" s="168"/>
      <c r="BW80" s="228"/>
      <c r="BX80" s="214"/>
      <c r="BY80" s="214"/>
      <c r="BZ80" s="214"/>
      <c r="CA80" s="229"/>
      <c r="CB80" s="209" t="s">
        <v>122</v>
      </c>
      <c r="CC80" s="176"/>
      <c r="CD80" s="176"/>
      <c r="CE80" s="176"/>
      <c r="CF80" s="204"/>
      <c r="CG80" s="213"/>
      <c r="CH80" s="214"/>
      <c r="CI80" s="214"/>
      <c r="CJ80" s="214"/>
      <c r="CK80" s="215"/>
      <c r="CL80" s="131" t="s">
        <v>131</v>
      </c>
      <c r="CM80" s="132"/>
      <c r="CN80" s="132"/>
      <c r="CO80" s="133"/>
      <c r="CP80" s="33"/>
      <c r="CQ80" s="3"/>
      <c r="CR80" s="3"/>
      <c r="CS80" s="3"/>
      <c r="CT80" s="3"/>
      <c r="CU80" s="3"/>
      <c r="CV80" s="3"/>
      <c r="CW80" s="3"/>
      <c r="CX80" s="3"/>
      <c r="CY80" s="3"/>
      <c r="CZ80" s="3"/>
    </row>
    <row r="81" spans="5:111" ht="7.5" customHeight="1" x14ac:dyDescent="0.15">
      <c r="E81" s="352"/>
      <c r="F81" s="353"/>
      <c r="G81" s="161"/>
      <c r="H81" s="162"/>
      <c r="I81" s="162"/>
      <c r="J81" s="162"/>
      <c r="K81" s="162"/>
      <c r="L81" s="163"/>
      <c r="M81" s="107"/>
      <c r="N81" s="108"/>
      <c r="O81" s="108"/>
      <c r="P81" s="108"/>
      <c r="Q81" s="108"/>
      <c r="R81" s="108"/>
      <c r="S81" s="108"/>
      <c r="T81" s="108"/>
      <c r="U81" s="108"/>
      <c r="V81" s="108"/>
      <c r="W81" s="109"/>
      <c r="X81" s="161"/>
      <c r="Y81" s="162"/>
      <c r="Z81" s="162"/>
      <c r="AA81" s="162"/>
      <c r="AB81" s="162"/>
      <c r="AC81" s="162"/>
      <c r="AD81" s="162"/>
      <c r="AE81" s="162"/>
      <c r="AF81" s="162"/>
      <c r="AG81" s="162"/>
      <c r="AH81" s="162"/>
      <c r="AI81" s="162"/>
      <c r="AJ81" s="163"/>
      <c r="AK81" s="116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8"/>
      <c r="BH81" s="167"/>
      <c r="BI81" s="121"/>
      <c r="BJ81" s="121"/>
      <c r="BK81" s="121"/>
      <c r="BL81" s="121"/>
      <c r="BM81" s="121"/>
      <c r="BN81" s="121"/>
      <c r="BO81" s="121"/>
      <c r="BP81" s="121"/>
      <c r="BQ81" s="121"/>
      <c r="BR81" s="121"/>
      <c r="BS81" s="121"/>
      <c r="BT81" s="121"/>
      <c r="BU81" s="121"/>
      <c r="BV81" s="168"/>
      <c r="BW81" s="228"/>
      <c r="BX81" s="214"/>
      <c r="BY81" s="214"/>
      <c r="BZ81" s="214"/>
      <c r="CA81" s="229"/>
      <c r="CB81" s="175"/>
      <c r="CC81" s="176"/>
      <c r="CD81" s="176"/>
      <c r="CE81" s="176"/>
      <c r="CF81" s="204"/>
      <c r="CG81" s="213"/>
      <c r="CH81" s="214"/>
      <c r="CI81" s="214"/>
      <c r="CJ81" s="214"/>
      <c r="CK81" s="215"/>
      <c r="CL81" s="134"/>
      <c r="CM81" s="135"/>
      <c r="CN81" s="135"/>
      <c r="CO81" s="136"/>
      <c r="CP81" s="33"/>
      <c r="CQ81" s="3"/>
      <c r="CR81" s="3"/>
      <c r="CS81" s="3"/>
      <c r="CT81" s="3"/>
      <c r="CU81" s="3"/>
      <c r="CV81" s="3"/>
      <c r="CW81" s="3"/>
      <c r="CX81" s="3"/>
      <c r="CY81" s="3"/>
      <c r="CZ81" s="3"/>
      <c r="DC81" t="s">
        <v>89</v>
      </c>
    </row>
    <row r="82" spans="5:111" ht="7.5" customHeight="1" x14ac:dyDescent="0.15">
      <c r="E82" s="354"/>
      <c r="F82" s="355"/>
      <c r="G82" s="363"/>
      <c r="H82" s="364"/>
      <c r="I82" s="364"/>
      <c r="J82" s="364"/>
      <c r="K82" s="364"/>
      <c r="L82" s="365"/>
      <c r="M82" s="110"/>
      <c r="N82" s="111"/>
      <c r="O82" s="111"/>
      <c r="P82" s="111"/>
      <c r="Q82" s="111"/>
      <c r="R82" s="111"/>
      <c r="S82" s="111"/>
      <c r="T82" s="111"/>
      <c r="U82" s="111"/>
      <c r="V82" s="111"/>
      <c r="W82" s="112"/>
      <c r="X82" s="363"/>
      <c r="Y82" s="364"/>
      <c r="Z82" s="364"/>
      <c r="AA82" s="364"/>
      <c r="AB82" s="364"/>
      <c r="AC82" s="364"/>
      <c r="AD82" s="364"/>
      <c r="AE82" s="364"/>
      <c r="AF82" s="364"/>
      <c r="AG82" s="364"/>
      <c r="AH82" s="364"/>
      <c r="AI82" s="364"/>
      <c r="AJ82" s="365"/>
      <c r="AK82" s="148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50"/>
      <c r="BH82" s="320"/>
      <c r="BI82" s="280"/>
      <c r="BJ82" s="280"/>
      <c r="BK82" s="280"/>
      <c r="BL82" s="280"/>
      <c r="BM82" s="280"/>
      <c r="BN82" s="280"/>
      <c r="BO82" s="280"/>
      <c r="BP82" s="280"/>
      <c r="BQ82" s="280"/>
      <c r="BR82" s="280"/>
      <c r="BS82" s="280"/>
      <c r="BT82" s="280"/>
      <c r="BU82" s="280"/>
      <c r="BV82" s="321"/>
      <c r="BW82" s="273"/>
      <c r="BX82" s="255"/>
      <c r="BY82" s="255"/>
      <c r="BZ82" s="255"/>
      <c r="CA82" s="274"/>
      <c r="CB82" s="178"/>
      <c r="CC82" s="179"/>
      <c r="CD82" s="179"/>
      <c r="CE82" s="179"/>
      <c r="CF82" s="206"/>
      <c r="CG82" s="254"/>
      <c r="CH82" s="255"/>
      <c r="CI82" s="255"/>
      <c r="CJ82" s="255"/>
      <c r="CK82" s="256"/>
      <c r="CL82" s="137"/>
      <c r="CM82" s="138"/>
      <c r="CN82" s="138"/>
      <c r="CO82" s="139"/>
      <c r="CP82" s="33"/>
      <c r="CQ82" s="3"/>
      <c r="CR82" s="3"/>
      <c r="CS82" s="3"/>
      <c r="CT82" s="3"/>
      <c r="CU82" s="3"/>
      <c r="CV82" s="3"/>
      <c r="CW82" s="3"/>
      <c r="CX82" s="3"/>
      <c r="CY82" s="3"/>
      <c r="CZ82" s="3"/>
      <c r="DC82" s="8"/>
      <c r="DD82" s="8">
        <v>45</v>
      </c>
      <c r="DE82" s="8">
        <v>60</v>
      </c>
      <c r="DF82" s="9">
        <v>90</v>
      </c>
      <c r="DG82" s="9">
        <v>105</v>
      </c>
    </row>
    <row r="83" spans="5:111" ht="7.5" customHeight="1" x14ac:dyDescent="0.15">
      <c r="E83" s="350" t="s">
        <v>181</v>
      </c>
      <c r="F83" s="351"/>
      <c r="G83" s="113" t="s">
        <v>77</v>
      </c>
      <c r="H83" s="114"/>
      <c r="I83" s="114"/>
      <c r="J83" s="114"/>
      <c r="K83" s="114"/>
      <c r="L83" s="115"/>
      <c r="M83" s="113" t="s">
        <v>182</v>
      </c>
      <c r="N83" s="114"/>
      <c r="O83" s="114"/>
      <c r="P83" s="114"/>
      <c r="Q83" s="114"/>
      <c r="R83" s="114"/>
      <c r="S83" s="114"/>
      <c r="T83" s="114"/>
      <c r="U83" s="114"/>
      <c r="V83" s="114"/>
      <c r="W83" s="115"/>
      <c r="X83" s="104" t="s">
        <v>183</v>
      </c>
      <c r="Y83" s="105"/>
      <c r="Z83" s="105"/>
      <c r="AA83" s="105"/>
      <c r="AB83" s="105"/>
      <c r="AC83" s="105"/>
      <c r="AD83" s="105"/>
      <c r="AE83" s="105"/>
      <c r="AF83" s="105"/>
      <c r="AG83" s="105"/>
      <c r="AH83" s="105"/>
      <c r="AI83" s="105"/>
      <c r="AJ83" s="106"/>
      <c r="AK83" s="104" t="s">
        <v>184</v>
      </c>
      <c r="AL83" s="105"/>
      <c r="AM83" s="105"/>
      <c r="AN83" s="105"/>
      <c r="AO83" s="105"/>
      <c r="AP83" s="105"/>
      <c r="AQ83" s="105"/>
      <c r="AR83" s="105"/>
      <c r="AS83" s="105"/>
      <c r="AT83" s="105"/>
      <c r="AU83" s="105"/>
      <c r="AV83" s="105"/>
      <c r="AW83" s="105"/>
      <c r="AX83" s="105"/>
      <c r="AY83" s="105"/>
      <c r="AZ83" s="105"/>
      <c r="BA83" s="105"/>
      <c r="BB83" s="105"/>
      <c r="BC83" s="105"/>
      <c r="BD83" s="105"/>
      <c r="BE83" s="105"/>
      <c r="BF83" s="105"/>
      <c r="BG83" s="106"/>
      <c r="BH83" s="86"/>
      <c r="BI83" s="67"/>
      <c r="BK83" s="67"/>
      <c r="BL83" s="67"/>
      <c r="BM83" s="67"/>
      <c r="BN83" s="67"/>
      <c r="BO83" s="67"/>
      <c r="BP83" s="67"/>
      <c r="BQ83" s="67"/>
      <c r="BR83" s="68"/>
      <c r="BS83" s="68"/>
      <c r="BT83" s="68"/>
      <c r="BU83" s="87"/>
      <c r="BV83" s="88"/>
      <c r="BW83" s="257" t="str">
        <f>IF(BJ85="","",IF(BJ85&lt;=0.4,"○",""))</f>
        <v/>
      </c>
      <c r="BX83" s="181"/>
      <c r="BY83" s="181"/>
      <c r="BZ83" s="181"/>
      <c r="CA83" s="208"/>
      <c r="CB83" s="207" t="str">
        <f>IF(BJ85="","",IF(AND(BJ85&lt;=0.45,BJ85&gt;0.4),"○",""))</f>
        <v/>
      </c>
      <c r="CC83" s="181"/>
      <c r="CD83" s="181"/>
      <c r="CE83" s="181"/>
      <c r="CF83" s="208"/>
      <c r="CG83" s="207" t="str">
        <f>IF(BJ85="","",IF(BJ85&gt;0.45,"○",""))</f>
        <v/>
      </c>
      <c r="CH83" s="181"/>
      <c r="CI83" s="181"/>
      <c r="CJ83" s="181"/>
      <c r="CK83" s="182"/>
      <c r="CL83" s="104" t="s">
        <v>142</v>
      </c>
      <c r="CM83" s="105"/>
      <c r="CN83" s="105"/>
      <c r="CO83" s="106"/>
      <c r="CP83" s="33"/>
      <c r="CQ83" s="3"/>
      <c r="CR83" s="3"/>
      <c r="CS83" s="3"/>
      <c r="CT83" s="3"/>
      <c r="CU83" s="3"/>
      <c r="CV83" s="3"/>
      <c r="CW83" s="3"/>
      <c r="CX83" s="3"/>
      <c r="CY83" s="3"/>
      <c r="CZ83" s="3"/>
      <c r="DC83" s="9">
        <v>750</v>
      </c>
      <c r="DD83" s="9"/>
      <c r="DE83" s="11"/>
      <c r="DF83" s="9"/>
      <c r="DG83" s="9"/>
    </row>
    <row r="84" spans="5:111" ht="7.5" customHeight="1" x14ac:dyDescent="0.15">
      <c r="E84" s="352"/>
      <c r="F84" s="353"/>
      <c r="G84" s="116"/>
      <c r="H84" s="117"/>
      <c r="I84" s="117"/>
      <c r="J84" s="117"/>
      <c r="K84" s="117"/>
      <c r="L84" s="118"/>
      <c r="M84" s="116"/>
      <c r="N84" s="117"/>
      <c r="O84" s="117"/>
      <c r="P84" s="117"/>
      <c r="Q84" s="117"/>
      <c r="R84" s="117"/>
      <c r="S84" s="117"/>
      <c r="T84" s="117"/>
      <c r="U84" s="117"/>
      <c r="V84" s="117"/>
      <c r="W84" s="118"/>
      <c r="X84" s="107"/>
      <c r="Y84" s="108"/>
      <c r="Z84" s="108"/>
      <c r="AA84" s="108"/>
      <c r="AB84" s="108"/>
      <c r="AC84" s="108"/>
      <c r="AD84" s="108"/>
      <c r="AE84" s="108"/>
      <c r="AF84" s="108"/>
      <c r="AG84" s="108"/>
      <c r="AH84" s="108"/>
      <c r="AI84" s="108"/>
      <c r="AJ84" s="109"/>
      <c r="AK84" s="107"/>
      <c r="AL84" s="108"/>
      <c r="AM84" s="108"/>
      <c r="AN84" s="108"/>
      <c r="AO84" s="108"/>
      <c r="AP84" s="108"/>
      <c r="AQ84" s="108"/>
      <c r="AR84" s="108"/>
      <c r="AS84" s="108"/>
      <c r="AT84" s="108"/>
      <c r="AU84" s="108"/>
      <c r="AV84" s="108"/>
      <c r="AW84" s="108"/>
      <c r="AX84" s="108"/>
      <c r="AY84" s="108"/>
      <c r="AZ84" s="108"/>
      <c r="BA84" s="108"/>
      <c r="BB84" s="108"/>
      <c r="BC84" s="108"/>
      <c r="BD84" s="108"/>
      <c r="BE84" s="108"/>
      <c r="BF84" s="108"/>
      <c r="BG84" s="109"/>
      <c r="BH84" s="89"/>
      <c r="BI84" s="31"/>
      <c r="BK84" s="31"/>
      <c r="BL84" s="31"/>
      <c r="BM84" s="31"/>
      <c r="BN84" s="31"/>
      <c r="BO84" s="31"/>
      <c r="BP84" s="31"/>
      <c r="BQ84" s="31"/>
      <c r="BR84" s="90"/>
      <c r="BS84" s="90"/>
      <c r="BT84" s="90"/>
      <c r="BU84" s="91"/>
      <c r="BV84" s="92"/>
      <c r="BW84" s="252"/>
      <c r="BX84" s="183"/>
      <c r="BY84" s="183"/>
      <c r="BZ84" s="183"/>
      <c r="CA84" s="210"/>
      <c r="CB84" s="209"/>
      <c r="CC84" s="183"/>
      <c r="CD84" s="183"/>
      <c r="CE84" s="183"/>
      <c r="CF84" s="210"/>
      <c r="CG84" s="209"/>
      <c r="CH84" s="183"/>
      <c r="CI84" s="183"/>
      <c r="CJ84" s="183"/>
      <c r="CK84" s="184"/>
      <c r="CL84" s="107"/>
      <c r="CM84" s="108"/>
      <c r="CN84" s="108"/>
      <c r="CO84" s="109"/>
      <c r="CP84" s="33"/>
      <c r="CQ84" s="3"/>
      <c r="CR84" s="3"/>
      <c r="CS84" s="3"/>
      <c r="CT84" s="3"/>
      <c r="CU84" s="3"/>
      <c r="CV84" s="3"/>
      <c r="CW84" s="3"/>
      <c r="CX84" s="3"/>
      <c r="CY84" s="3"/>
      <c r="CZ84" s="3"/>
      <c r="DC84" s="9">
        <v>1000</v>
      </c>
      <c r="DD84" s="9"/>
      <c r="DE84" s="11"/>
      <c r="DF84" s="9"/>
      <c r="DG84" s="9"/>
    </row>
    <row r="85" spans="5:111" ht="7.5" customHeight="1" x14ac:dyDescent="0.15">
      <c r="E85" s="352"/>
      <c r="F85" s="353"/>
      <c r="G85" s="116"/>
      <c r="H85" s="117"/>
      <c r="I85" s="117"/>
      <c r="J85" s="117"/>
      <c r="K85" s="117"/>
      <c r="L85" s="118"/>
      <c r="M85" s="116"/>
      <c r="N85" s="117"/>
      <c r="O85" s="117"/>
      <c r="P85" s="117"/>
      <c r="Q85" s="117"/>
      <c r="R85" s="117"/>
      <c r="S85" s="117"/>
      <c r="T85" s="117"/>
      <c r="U85" s="117"/>
      <c r="V85" s="117"/>
      <c r="W85" s="118"/>
      <c r="X85" s="107"/>
      <c r="Y85" s="108"/>
      <c r="Z85" s="108"/>
      <c r="AA85" s="108"/>
      <c r="AB85" s="108"/>
      <c r="AC85" s="108"/>
      <c r="AD85" s="108"/>
      <c r="AE85" s="108"/>
      <c r="AF85" s="108"/>
      <c r="AG85" s="108"/>
      <c r="AH85" s="108"/>
      <c r="AI85" s="108"/>
      <c r="AJ85" s="109"/>
      <c r="AK85" s="107"/>
      <c r="AL85" s="108"/>
      <c r="AM85" s="108"/>
      <c r="AN85" s="108"/>
      <c r="AO85" s="108"/>
      <c r="AP85" s="108"/>
      <c r="AQ85" s="108"/>
      <c r="AR85" s="108"/>
      <c r="AS85" s="108"/>
      <c r="AT85" s="108"/>
      <c r="AU85" s="108"/>
      <c r="AV85" s="108"/>
      <c r="AW85" s="108"/>
      <c r="AX85" s="108"/>
      <c r="AY85" s="108"/>
      <c r="AZ85" s="108"/>
      <c r="BA85" s="108"/>
      <c r="BB85" s="108"/>
      <c r="BC85" s="108"/>
      <c r="BD85" s="108"/>
      <c r="BE85" s="108"/>
      <c r="BF85" s="108"/>
      <c r="BG85" s="109"/>
      <c r="BH85" s="89"/>
      <c r="BI85" s="31"/>
      <c r="BJ85" s="119"/>
      <c r="BK85" s="119"/>
      <c r="BL85" s="119"/>
      <c r="BM85" s="119"/>
      <c r="BN85" s="119"/>
      <c r="BO85" s="119"/>
      <c r="BP85" s="119"/>
      <c r="BQ85" s="119"/>
      <c r="BR85" s="171" t="s">
        <v>145</v>
      </c>
      <c r="BS85" s="171"/>
      <c r="BT85" s="171"/>
      <c r="BU85" s="91"/>
      <c r="BV85" s="92"/>
      <c r="BW85" s="252"/>
      <c r="BX85" s="183"/>
      <c r="BY85" s="183"/>
      <c r="BZ85" s="183"/>
      <c r="CA85" s="210"/>
      <c r="CB85" s="209"/>
      <c r="CC85" s="183"/>
      <c r="CD85" s="183"/>
      <c r="CE85" s="183"/>
      <c r="CF85" s="210"/>
      <c r="CG85" s="209"/>
      <c r="CH85" s="183"/>
      <c r="CI85" s="183"/>
      <c r="CJ85" s="183"/>
      <c r="CK85" s="184"/>
      <c r="CL85" s="107"/>
      <c r="CM85" s="108"/>
      <c r="CN85" s="108"/>
      <c r="CO85" s="109"/>
      <c r="CP85" s="33"/>
      <c r="CQ85" s="3"/>
      <c r="CR85" s="3"/>
      <c r="CS85" s="3"/>
      <c r="CT85" s="3"/>
      <c r="CU85" s="3"/>
      <c r="CV85" s="3"/>
      <c r="CW85" s="3"/>
      <c r="CX85" s="3"/>
      <c r="CY85" s="3"/>
      <c r="CZ85" s="3"/>
    </row>
    <row r="86" spans="5:111" ht="7.5" customHeight="1" x14ac:dyDescent="0.15">
      <c r="E86" s="352"/>
      <c r="F86" s="353"/>
      <c r="G86" s="116"/>
      <c r="H86" s="117"/>
      <c r="I86" s="117"/>
      <c r="J86" s="117"/>
      <c r="K86" s="117"/>
      <c r="L86" s="118"/>
      <c r="M86" s="116"/>
      <c r="N86" s="117"/>
      <c r="O86" s="117"/>
      <c r="P86" s="117"/>
      <c r="Q86" s="117"/>
      <c r="R86" s="117"/>
      <c r="S86" s="117"/>
      <c r="T86" s="117"/>
      <c r="U86" s="117"/>
      <c r="V86" s="117"/>
      <c r="W86" s="118"/>
      <c r="X86" s="107"/>
      <c r="Y86" s="108"/>
      <c r="Z86" s="108"/>
      <c r="AA86" s="108"/>
      <c r="AB86" s="108"/>
      <c r="AC86" s="108"/>
      <c r="AD86" s="108"/>
      <c r="AE86" s="108"/>
      <c r="AF86" s="108"/>
      <c r="AG86" s="108"/>
      <c r="AH86" s="108"/>
      <c r="AI86" s="108"/>
      <c r="AJ86" s="109"/>
      <c r="AK86" s="107" t="s">
        <v>185</v>
      </c>
      <c r="AL86" s="108"/>
      <c r="AM86" s="108"/>
      <c r="AN86" s="108"/>
      <c r="AO86" s="108"/>
      <c r="AP86" s="108"/>
      <c r="AQ86" s="108"/>
      <c r="AR86" s="108"/>
      <c r="AS86" s="108"/>
      <c r="AT86" s="108"/>
      <c r="AU86" s="108"/>
      <c r="AV86" s="108"/>
      <c r="AW86" s="108"/>
      <c r="AX86" s="108"/>
      <c r="AY86" s="108"/>
      <c r="AZ86" s="108"/>
      <c r="BA86" s="108"/>
      <c r="BB86" s="108"/>
      <c r="BC86" s="108"/>
      <c r="BD86" s="108"/>
      <c r="BE86" s="108"/>
      <c r="BF86" s="108"/>
      <c r="BG86" s="109"/>
      <c r="BH86" s="89"/>
      <c r="BI86" s="31"/>
      <c r="BJ86" s="120"/>
      <c r="BK86" s="120"/>
      <c r="BL86" s="120"/>
      <c r="BM86" s="120"/>
      <c r="BN86" s="120"/>
      <c r="BO86" s="120"/>
      <c r="BP86" s="120"/>
      <c r="BQ86" s="120"/>
      <c r="BR86" s="171"/>
      <c r="BS86" s="171"/>
      <c r="BT86" s="171"/>
      <c r="BU86" s="91"/>
      <c r="BV86" s="92"/>
      <c r="BW86" s="252"/>
      <c r="BX86" s="183"/>
      <c r="BY86" s="183"/>
      <c r="BZ86" s="183"/>
      <c r="CA86" s="210"/>
      <c r="CB86" s="209"/>
      <c r="CC86" s="183"/>
      <c r="CD86" s="183"/>
      <c r="CE86" s="183"/>
      <c r="CF86" s="210"/>
      <c r="CG86" s="209"/>
      <c r="CH86" s="183"/>
      <c r="CI86" s="183"/>
      <c r="CJ86" s="183"/>
      <c r="CK86" s="184"/>
      <c r="CL86" s="107"/>
      <c r="CM86" s="108"/>
      <c r="CN86" s="108"/>
      <c r="CO86" s="109"/>
      <c r="CP86" s="33"/>
      <c r="CQ86" s="3"/>
      <c r="CR86" s="3"/>
      <c r="CS86" s="3"/>
      <c r="CT86" s="3"/>
      <c r="CU86" s="3"/>
      <c r="CV86" s="3"/>
      <c r="CW86" s="3"/>
      <c r="CX86" s="3"/>
      <c r="CY86" s="3"/>
      <c r="CZ86" s="3"/>
    </row>
    <row r="87" spans="5:111" ht="7.5" customHeight="1" x14ac:dyDescent="0.15">
      <c r="E87" s="352"/>
      <c r="F87" s="353"/>
      <c r="G87" s="116"/>
      <c r="H87" s="117"/>
      <c r="I87" s="117"/>
      <c r="J87" s="117"/>
      <c r="K87" s="117"/>
      <c r="L87" s="118"/>
      <c r="M87" s="116"/>
      <c r="N87" s="117"/>
      <c r="O87" s="117"/>
      <c r="P87" s="117"/>
      <c r="Q87" s="117"/>
      <c r="R87" s="117"/>
      <c r="S87" s="117"/>
      <c r="T87" s="117"/>
      <c r="U87" s="117"/>
      <c r="V87" s="117"/>
      <c r="W87" s="118"/>
      <c r="X87" s="107"/>
      <c r="Y87" s="108"/>
      <c r="Z87" s="108"/>
      <c r="AA87" s="108"/>
      <c r="AB87" s="108"/>
      <c r="AC87" s="108"/>
      <c r="AD87" s="108"/>
      <c r="AE87" s="108"/>
      <c r="AF87" s="108"/>
      <c r="AG87" s="108"/>
      <c r="AH87" s="108"/>
      <c r="AI87" s="108"/>
      <c r="AJ87" s="109"/>
      <c r="AK87" s="107"/>
      <c r="AL87" s="108"/>
      <c r="AM87" s="108"/>
      <c r="AN87" s="108"/>
      <c r="AO87" s="108"/>
      <c r="AP87" s="108"/>
      <c r="AQ87" s="108"/>
      <c r="AR87" s="108"/>
      <c r="AS87" s="108"/>
      <c r="AT87" s="108"/>
      <c r="AU87" s="108"/>
      <c r="AV87" s="108"/>
      <c r="AW87" s="108"/>
      <c r="AX87" s="108"/>
      <c r="AY87" s="108"/>
      <c r="AZ87" s="108"/>
      <c r="BA87" s="108"/>
      <c r="BB87" s="108"/>
      <c r="BC87" s="108"/>
      <c r="BD87" s="108"/>
      <c r="BE87" s="108"/>
      <c r="BF87" s="108"/>
      <c r="BG87" s="109"/>
      <c r="BH87" s="89"/>
      <c r="BI87" s="31"/>
      <c r="BJ87" s="31"/>
      <c r="BK87" s="31"/>
      <c r="BL87" s="31"/>
      <c r="BM87" s="31"/>
      <c r="BN87" s="31"/>
      <c r="BO87" s="31"/>
      <c r="BP87" s="31"/>
      <c r="BQ87" s="31"/>
      <c r="BR87" s="90"/>
      <c r="BS87" s="90"/>
      <c r="BT87" s="90"/>
      <c r="BU87" s="91"/>
      <c r="BV87" s="92"/>
      <c r="BW87" s="252"/>
      <c r="BX87" s="183"/>
      <c r="BY87" s="183"/>
      <c r="BZ87" s="183"/>
      <c r="CA87" s="210"/>
      <c r="CB87" s="209"/>
      <c r="CC87" s="183"/>
      <c r="CD87" s="183"/>
      <c r="CE87" s="183"/>
      <c r="CF87" s="210"/>
      <c r="CG87" s="209"/>
      <c r="CH87" s="183"/>
      <c r="CI87" s="183"/>
      <c r="CJ87" s="183"/>
      <c r="CK87" s="184"/>
      <c r="CL87" s="107"/>
      <c r="CM87" s="108"/>
      <c r="CN87" s="108"/>
      <c r="CO87" s="109"/>
      <c r="CP87" s="33"/>
      <c r="CQ87" s="3"/>
      <c r="CR87" s="3"/>
      <c r="CS87" s="3"/>
      <c r="CT87" s="3"/>
      <c r="CU87" s="3"/>
      <c r="CV87" s="3"/>
      <c r="CW87" s="3"/>
      <c r="CX87" s="3"/>
      <c r="CY87" s="3"/>
      <c r="CZ87" s="3"/>
      <c r="DC87" t="s">
        <v>186</v>
      </c>
    </row>
    <row r="88" spans="5:111" ht="7.5" customHeight="1" x14ac:dyDescent="0.15">
      <c r="E88" s="352"/>
      <c r="F88" s="353"/>
      <c r="G88" s="116"/>
      <c r="H88" s="117"/>
      <c r="I88" s="117"/>
      <c r="J88" s="117"/>
      <c r="K88" s="117"/>
      <c r="L88" s="118"/>
      <c r="M88" s="151"/>
      <c r="N88" s="152"/>
      <c r="O88" s="152"/>
      <c r="P88" s="152"/>
      <c r="Q88" s="152"/>
      <c r="R88" s="152"/>
      <c r="S88" s="152"/>
      <c r="T88" s="152"/>
      <c r="U88" s="152"/>
      <c r="V88" s="152"/>
      <c r="W88" s="153"/>
      <c r="X88" s="154"/>
      <c r="Y88" s="155"/>
      <c r="Z88" s="155"/>
      <c r="AA88" s="155"/>
      <c r="AB88" s="155"/>
      <c r="AC88" s="155"/>
      <c r="AD88" s="155"/>
      <c r="AE88" s="155"/>
      <c r="AF88" s="155"/>
      <c r="AG88" s="155"/>
      <c r="AH88" s="155"/>
      <c r="AI88" s="155"/>
      <c r="AJ88" s="156"/>
      <c r="AK88" s="154"/>
      <c r="AL88" s="155"/>
      <c r="AM88" s="155"/>
      <c r="AN88" s="155"/>
      <c r="AO88" s="155"/>
      <c r="AP88" s="155"/>
      <c r="AQ88" s="155"/>
      <c r="AR88" s="155"/>
      <c r="AS88" s="155"/>
      <c r="AT88" s="155"/>
      <c r="AU88" s="155"/>
      <c r="AV88" s="155"/>
      <c r="AW88" s="155"/>
      <c r="AX88" s="155"/>
      <c r="AY88" s="155"/>
      <c r="AZ88" s="155"/>
      <c r="BA88" s="155"/>
      <c r="BB88" s="155"/>
      <c r="BC88" s="155"/>
      <c r="BD88" s="155"/>
      <c r="BE88" s="155"/>
      <c r="BF88" s="155"/>
      <c r="BG88" s="156"/>
      <c r="BH88" s="93"/>
      <c r="BI88" s="94"/>
      <c r="BJ88" s="94"/>
      <c r="BK88" s="94"/>
      <c r="BL88" s="94"/>
      <c r="BM88" s="94"/>
      <c r="BN88" s="94"/>
      <c r="BO88" s="94"/>
      <c r="BP88" s="94"/>
      <c r="BQ88" s="94"/>
      <c r="BR88" s="94"/>
      <c r="BS88" s="94"/>
      <c r="BT88" s="94"/>
      <c r="BU88" s="94"/>
      <c r="BV88" s="95"/>
      <c r="BW88" s="258"/>
      <c r="BX88" s="217"/>
      <c r="BY88" s="217"/>
      <c r="BZ88" s="217"/>
      <c r="CA88" s="218"/>
      <c r="CB88" s="216"/>
      <c r="CC88" s="217"/>
      <c r="CD88" s="217"/>
      <c r="CE88" s="217"/>
      <c r="CF88" s="218"/>
      <c r="CG88" s="216"/>
      <c r="CH88" s="217"/>
      <c r="CI88" s="217"/>
      <c r="CJ88" s="217"/>
      <c r="CK88" s="250"/>
      <c r="CL88" s="110"/>
      <c r="CM88" s="111"/>
      <c r="CN88" s="111"/>
      <c r="CO88" s="112"/>
      <c r="CP88" s="33"/>
      <c r="CQ88" s="3"/>
      <c r="CR88" s="3"/>
      <c r="CS88" s="3"/>
      <c r="CT88" s="3"/>
      <c r="CU88" s="3"/>
      <c r="CV88" s="3"/>
      <c r="CW88" s="3"/>
      <c r="CX88" s="3"/>
      <c r="CY88" s="3"/>
      <c r="CZ88" s="3"/>
      <c r="DC88" s="8"/>
      <c r="DD88" s="8">
        <v>45</v>
      </c>
      <c r="DE88" s="8">
        <v>60</v>
      </c>
      <c r="DF88" s="8">
        <v>90</v>
      </c>
      <c r="DG88" s="9">
        <v>105</v>
      </c>
    </row>
    <row r="89" spans="5:111" ht="7.5" customHeight="1" x14ac:dyDescent="0.15">
      <c r="E89" s="352"/>
      <c r="F89" s="353"/>
      <c r="G89" s="116"/>
      <c r="H89" s="117"/>
      <c r="I89" s="117"/>
      <c r="J89" s="117"/>
      <c r="K89" s="117"/>
      <c r="L89" s="118"/>
      <c r="M89" s="398" t="s">
        <v>187</v>
      </c>
      <c r="N89" s="399"/>
      <c r="O89" s="399"/>
      <c r="P89" s="399"/>
      <c r="Q89" s="399"/>
      <c r="R89" s="399"/>
      <c r="S89" s="399"/>
      <c r="T89" s="399"/>
      <c r="U89" s="399"/>
      <c r="V89" s="399"/>
      <c r="W89" s="400"/>
      <c r="X89" s="424" t="s">
        <v>159</v>
      </c>
      <c r="Y89" s="425"/>
      <c r="Z89" s="425"/>
      <c r="AA89" s="425"/>
      <c r="AB89" s="425"/>
      <c r="AC89" s="425"/>
      <c r="AD89" s="425"/>
      <c r="AE89" s="425"/>
      <c r="AF89" s="425"/>
      <c r="AG89" s="425"/>
      <c r="AH89" s="425"/>
      <c r="AI89" s="425"/>
      <c r="AJ89" s="426"/>
      <c r="AK89" s="299" t="s">
        <v>188</v>
      </c>
      <c r="AL89" s="278"/>
      <c r="AM89" s="278"/>
      <c r="AN89" s="278"/>
      <c r="AO89" s="278"/>
      <c r="AP89" s="278"/>
      <c r="AQ89" s="278"/>
      <c r="AR89" s="278"/>
      <c r="AS89" s="278"/>
      <c r="AT89" s="278"/>
      <c r="AU89" s="278"/>
      <c r="AV89" s="278"/>
      <c r="AW89" s="278"/>
      <c r="AX89" s="278"/>
      <c r="AY89" s="278"/>
      <c r="AZ89" s="278"/>
      <c r="BA89" s="278"/>
      <c r="BB89" s="278"/>
      <c r="BC89" s="278"/>
      <c r="BD89" s="278"/>
      <c r="BE89" s="278"/>
      <c r="BF89" s="278"/>
      <c r="BG89" s="279"/>
      <c r="BH89" s="277"/>
      <c r="BI89" s="278"/>
      <c r="BJ89" s="278"/>
      <c r="BK89" s="278"/>
      <c r="BL89" s="278"/>
      <c r="BM89" s="278"/>
      <c r="BN89" s="278"/>
      <c r="BO89" s="278"/>
      <c r="BP89" s="278"/>
      <c r="BQ89" s="278"/>
      <c r="BR89" s="278"/>
      <c r="BS89" s="278"/>
      <c r="BT89" s="278"/>
      <c r="BU89" s="278"/>
      <c r="BV89" s="96"/>
      <c r="BW89" s="226"/>
      <c r="BX89" s="222"/>
      <c r="BY89" s="222"/>
      <c r="BZ89" s="222"/>
      <c r="CA89" s="227"/>
      <c r="CB89" s="219" t="s">
        <v>122</v>
      </c>
      <c r="CC89" s="238"/>
      <c r="CD89" s="238"/>
      <c r="CE89" s="238"/>
      <c r="CF89" s="239"/>
      <c r="CG89" s="187"/>
      <c r="CH89" s="187"/>
      <c r="CI89" s="187"/>
      <c r="CJ89" s="187"/>
      <c r="CK89" s="188"/>
      <c r="CL89" s="131" t="s">
        <v>131</v>
      </c>
      <c r="CM89" s="132"/>
      <c r="CN89" s="132"/>
      <c r="CO89" s="133"/>
      <c r="CP89" s="33"/>
      <c r="CQ89" s="3"/>
      <c r="CR89" s="3"/>
      <c r="CS89" s="3"/>
      <c r="CT89" s="3"/>
      <c r="CU89" s="3"/>
      <c r="CV89" s="3"/>
      <c r="CW89" s="3"/>
      <c r="CX89" s="3"/>
      <c r="CY89" s="3"/>
      <c r="CZ89" s="3"/>
      <c r="DC89" s="9">
        <v>750</v>
      </c>
      <c r="DD89" s="9"/>
      <c r="DE89" s="11"/>
      <c r="DF89" s="8"/>
      <c r="DG89" s="8"/>
    </row>
    <row r="90" spans="5:111" ht="7.5" customHeight="1" x14ac:dyDescent="0.15">
      <c r="E90" s="352"/>
      <c r="F90" s="353"/>
      <c r="G90" s="116"/>
      <c r="H90" s="117"/>
      <c r="I90" s="117"/>
      <c r="J90" s="117"/>
      <c r="K90" s="117"/>
      <c r="L90" s="118"/>
      <c r="M90" s="398"/>
      <c r="N90" s="399"/>
      <c r="O90" s="399"/>
      <c r="P90" s="399"/>
      <c r="Q90" s="399"/>
      <c r="R90" s="399"/>
      <c r="S90" s="399"/>
      <c r="T90" s="399"/>
      <c r="U90" s="399"/>
      <c r="V90" s="399"/>
      <c r="W90" s="400"/>
      <c r="X90" s="161"/>
      <c r="Y90" s="162"/>
      <c r="Z90" s="162"/>
      <c r="AA90" s="162"/>
      <c r="AB90" s="162"/>
      <c r="AC90" s="162"/>
      <c r="AD90" s="162"/>
      <c r="AE90" s="162"/>
      <c r="AF90" s="162"/>
      <c r="AG90" s="162"/>
      <c r="AH90" s="162"/>
      <c r="AI90" s="162"/>
      <c r="AJ90" s="163"/>
      <c r="AK90" s="10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8"/>
      <c r="BH90" s="116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97"/>
      <c r="BW90" s="228"/>
      <c r="BX90" s="214"/>
      <c r="BY90" s="214"/>
      <c r="BZ90" s="214"/>
      <c r="CA90" s="229"/>
      <c r="CB90" s="175"/>
      <c r="CC90" s="176"/>
      <c r="CD90" s="176"/>
      <c r="CE90" s="176"/>
      <c r="CF90" s="204"/>
      <c r="CG90" s="189"/>
      <c r="CH90" s="189"/>
      <c r="CI90" s="189"/>
      <c r="CJ90" s="189"/>
      <c r="CK90" s="190"/>
      <c r="CL90" s="134"/>
      <c r="CM90" s="135"/>
      <c r="CN90" s="135"/>
      <c r="CO90" s="136"/>
      <c r="CP90" s="33"/>
      <c r="CQ90" s="3"/>
      <c r="CR90" s="3"/>
      <c r="CS90" s="3"/>
      <c r="CT90" s="3"/>
      <c r="CU90" s="3"/>
      <c r="CV90" s="3"/>
      <c r="CW90" s="3"/>
      <c r="CX90" s="3"/>
      <c r="CY90" s="3"/>
      <c r="CZ90" s="3"/>
      <c r="DC90" s="9">
        <v>1000</v>
      </c>
      <c r="DD90" s="9"/>
      <c r="DE90" s="11"/>
      <c r="DF90" s="8"/>
      <c r="DG90" s="8"/>
    </row>
    <row r="91" spans="5:111" ht="7.5" customHeight="1" x14ac:dyDescent="0.15">
      <c r="E91" s="352"/>
      <c r="F91" s="353"/>
      <c r="G91" s="116"/>
      <c r="H91" s="117"/>
      <c r="I91" s="117"/>
      <c r="J91" s="117"/>
      <c r="K91" s="117"/>
      <c r="L91" s="118"/>
      <c r="M91" s="398"/>
      <c r="N91" s="399"/>
      <c r="O91" s="399"/>
      <c r="P91" s="399"/>
      <c r="Q91" s="399"/>
      <c r="R91" s="399"/>
      <c r="S91" s="399"/>
      <c r="T91" s="399"/>
      <c r="U91" s="399"/>
      <c r="V91" s="399"/>
      <c r="W91" s="400"/>
      <c r="X91" s="161"/>
      <c r="Y91" s="162"/>
      <c r="Z91" s="162"/>
      <c r="AA91" s="162"/>
      <c r="AB91" s="162"/>
      <c r="AC91" s="162"/>
      <c r="AD91" s="162"/>
      <c r="AE91" s="162"/>
      <c r="AF91" s="162"/>
      <c r="AG91" s="162"/>
      <c r="AH91" s="162"/>
      <c r="AI91" s="162"/>
      <c r="AJ91" s="163"/>
      <c r="AK91" s="116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8"/>
      <c r="BH91" s="116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97"/>
      <c r="BW91" s="228"/>
      <c r="BX91" s="214"/>
      <c r="BY91" s="214"/>
      <c r="BZ91" s="214"/>
      <c r="CA91" s="229"/>
      <c r="CB91" s="175"/>
      <c r="CC91" s="176"/>
      <c r="CD91" s="176"/>
      <c r="CE91" s="176"/>
      <c r="CF91" s="204"/>
      <c r="CG91" s="189"/>
      <c r="CH91" s="189"/>
      <c r="CI91" s="189"/>
      <c r="CJ91" s="189"/>
      <c r="CK91" s="190"/>
      <c r="CL91" s="134"/>
      <c r="CM91" s="135"/>
      <c r="CN91" s="135"/>
      <c r="CO91" s="136"/>
      <c r="CP91" s="33"/>
      <c r="CQ91" s="3"/>
      <c r="CR91" s="3"/>
      <c r="CS91" s="3"/>
      <c r="CT91" s="3"/>
      <c r="CU91" s="3"/>
      <c r="CV91" s="3"/>
      <c r="CW91" s="3"/>
      <c r="CX91" s="3"/>
      <c r="CY91" s="3"/>
      <c r="CZ91" s="3"/>
    </row>
    <row r="92" spans="5:111" ht="7.5" customHeight="1" x14ac:dyDescent="0.15">
      <c r="E92" s="352"/>
      <c r="F92" s="353"/>
      <c r="G92" s="116"/>
      <c r="H92" s="117"/>
      <c r="I92" s="117"/>
      <c r="J92" s="117"/>
      <c r="K92" s="117"/>
      <c r="L92" s="118"/>
      <c r="M92" s="398"/>
      <c r="N92" s="399"/>
      <c r="O92" s="399"/>
      <c r="P92" s="399"/>
      <c r="Q92" s="399"/>
      <c r="R92" s="399"/>
      <c r="S92" s="399"/>
      <c r="T92" s="399"/>
      <c r="U92" s="399"/>
      <c r="V92" s="399"/>
      <c r="W92" s="400"/>
      <c r="X92" s="384"/>
      <c r="Y92" s="385"/>
      <c r="Z92" s="385"/>
      <c r="AA92" s="385"/>
      <c r="AB92" s="385"/>
      <c r="AC92" s="385"/>
      <c r="AD92" s="385"/>
      <c r="AE92" s="385"/>
      <c r="AF92" s="385"/>
      <c r="AG92" s="385"/>
      <c r="AH92" s="385"/>
      <c r="AI92" s="385"/>
      <c r="AJ92" s="386"/>
      <c r="AK92" s="151"/>
      <c r="AL92" s="152"/>
      <c r="AM92" s="152"/>
      <c r="AN92" s="152"/>
      <c r="AO92" s="152"/>
      <c r="AP92" s="152"/>
      <c r="AQ92" s="152"/>
      <c r="AR92" s="152"/>
      <c r="AS92" s="152"/>
      <c r="AT92" s="152"/>
      <c r="AU92" s="152"/>
      <c r="AV92" s="152"/>
      <c r="AW92" s="152"/>
      <c r="AX92" s="152"/>
      <c r="AY92" s="152"/>
      <c r="AZ92" s="152"/>
      <c r="BA92" s="152"/>
      <c r="BB92" s="152"/>
      <c r="BC92" s="152"/>
      <c r="BD92" s="152"/>
      <c r="BE92" s="152"/>
      <c r="BF92" s="152"/>
      <c r="BG92" s="153"/>
      <c r="BH92" s="151"/>
      <c r="BI92" s="152"/>
      <c r="BJ92" s="152"/>
      <c r="BK92" s="152"/>
      <c r="BL92" s="152"/>
      <c r="BM92" s="152"/>
      <c r="BN92" s="152"/>
      <c r="BO92" s="152"/>
      <c r="BP92" s="152"/>
      <c r="BQ92" s="152"/>
      <c r="BR92" s="152"/>
      <c r="BS92" s="152"/>
      <c r="BT92" s="152"/>
      <c r="BU92" s="152"/>
      <c r="BV92" s="98"/>
      <c r="BW92" s="230"/>
      <c r="BX92" s="144"/>
      <c r="BY92" s="144"/>
      <c r="BZ92" s="144"/>
      <c r="CA92" s="231"/>
      <c r="CB92" s="419"/>
      <c r="CC92" s="339"/>
      <c r="CD92" s="339"/>
      <c r="CE92" s="339"/>
      <c r="CF92" s="340"/>
      <c r="CG92" s="191"/>
      <c r="CH92" s="191"/>
      <c r="CI92" s="191"/>
      <c r="CJ92" s="191"/>
      <c r="CK92" s="192"/>
      <c r="CL92" s="137"/>
      <c r="CM92" s="138"/>
      <c r="CN92" s="138"/>
      <c r="CO92" s="139"/>
      <c r="CP92" s="33"/>
      <c r="CQ92" s="3"/>
      <c r="CR92" s="3"/>
      <c r="CS92" s="3"/>
      <c r="CT92" s="3"/>
      <c r="CU92" s="3"/>
      <c r="CV92" s="3"/>
      <c r="CW92" s="3"/>
      <c r="CX92" s="3"/>
      <c r="CY92" s="3"/>
      <c r="CZ92" s="3"/>
    </row>
    <row r="93" spans="5:111" ht="7.5" customHeight="1" x14ac:dyDescent="0.15">
      <c r="E93" s="352"/>
      <c r="F93" s="353"/>
      <c r="G93" s="116"/>
      <c r="H93" s="117"/>
      <c r="I93" s="117"/>
      <c r="J93" s="117"/>
      <c r="K93" s="117"/>
      <c r="L93" s="118"/>
      <c r="M93" s="346" t="s">
        <v>189</v>
      </c>
      <c r="N93" s="347"/>
      <c r="O93" s="347"/>
      <c r="P93" s="347"/>
      <c r="Q93" s="347"/>
      <c r="R93" s="347"/>
      <c r="S93" s="347"/>
      <c r="T93" s="347"/>
      <c r="U93" s="347"/>
      <c r="V93" s="347"/>
      <c r="W93" s="348"/>
      <c r="X93" s="346" t="s">
        <v>190</v>
      </c>
      <c r="Y93" s="347"/>
      <c r="Z93" s="347"/>
      <c r="AA93" s="347"/>
      <c r="AB93" s="347"/>
      <c r="AC93" s="347"/>
      <c r="AD93" s="347"/>
      <c r="AE93" s="347"/>
      <c r="AF93" s="347"/>
      <c r="AG93" s="347"/>
      <c r="AH93" s="347"/>
      <c r="AI93" s="347"/>
      <c r="AJ93" s="348"/>
      <c r="AK93" s="346" t="s">
        <v>191</v>
      </c>
      <c r="AL93" s="347"/>
      <c r="AM93" s="347"/>
      <c r="AN93" s="347"/>
      <c r="AO93" s="347"/>
      <c r="AP93" s="347"/>
      <c r="AQ93" s="347"/>
      <c r="AR93" s="347"/>
      <c r="AS93" s="347"/>
      <c r="AT93" s="347"/>
      <c r="AU93" s="347"/>
      <c r="AV93" s="347"/>
      <c r="AW93" s="347"/>
      <c r="AX93" s="347"/>
      <c r="AY93" s="347"/>
      <c r="AZ93" s="347"/>
      <c r="BA93" s="347"/>
      <c r="BB93" s="347"/>
      <c r="BC93" s="347"/>
      <c r="BD93" s="347"/>
      <c r="BE93" s="347"/>
      <c r="BF93" s="347"/>
      <c r="BG93" s="348"/>
      <c r="BH93" s="430"/>
      <c r="BI93" s="431"/>
      <c r="BJ93" s="431"/>
      <c r="BK93" s="431"/>
      <c r="BL93" s="431"/>
      <c r="BM93" s="431"/>
      <c r="BN93" s="431"/>
      <c r="BO93" s="431"/>
      <c r="BP93" s="431"/>
      <c r="BQ93" s="431"/>
      <c r="BR93" s="431"/>
      <c r="BS93" s="431"/>
      <c r="BT93" s="431"/>
      <c r="BU93" s="431"/>
      <c r="BV93" s="432"/>
      <c r="BW93" s="226"/>
      <c r="BX93" s="222"/>
      <c r="BY93" s="222"/>
      <c r="BZ93" s="222"/>
      <c r="CA93" s="227"/>
      <c r="CB93" s="193" t="s">
        <v>122</v>
      </c>
      <c r="CC93" s="194"/>
      <c r="CD93" s="194"/>
      <c r="CE93" s="194"/>
      <c r="CF93" s="195"/>
      <c r="CG93" s="222"/>
      <c r="CH93" s="222"/>
      <c r="CI93" s="222"/>
      <c r="CJ93" s="222"/>
      <c r="CK93" s="223"/>
      <c r="CL93" s="131" t="s">
        <v>131</v>
      </c>
      <c r="CM93" s="132"/>
      <c r="CN93" s="132"/>
      <c r="CO93" s="133"/>
      <c r="CP93" s="33"/>
      <c r="CQ93" s="3"/>
      <c r="CR93" s="3"/>
      <c r="CS93" s="3"/>
      <c r="CT93" s="3"/>
      <c r="CU93" s="3"/>
      <c r="CV93" s="3"/>
      <c r="CW93" s="3"/>
      <c r="CX93" s="3"/>
      <c r="CY93" s="3"/>
      <c r="CZ93" s="3"/>
    </row>
    <row r="94" spans="5:111" ht="7.5" customHeight="1" x14ac:dyDescent="0.15">
      <c r="E94" s="352"/>
      <c r="F94" s="353"/>
      <c r="G94" s="116"/>
      <c r="H94" s="117"/>
      <c r="I94" s="117"/>
      <c r="J94" s="117"/>
      <c r="K94" s="117"/>
      <c r="L94" s="118"/>
      <c r="M94" s="134"/>
      <c r="N94" s="135"/>
      <c r="O94" s="135"/>
      <c r="P94" s="135"/>
      <c r="Q94" s="135"/>
      <c r="R94" s="135"/>
      <c r="S94" s="135"/>
      <c r="T94" s="135"/>
      <c r="U94" s="135"/>
      <c r="V94" s="135"/>
      <c r="W94" s="136"/>
      <c r="X94" s="134"/>
      <c r="Y94" s="135"/>
      <c r="Z94" s="135"/>
      <c r="AA94" s="135"/>
      <c r="AB94" s="135"/>
      <c r="AC94" s="135"/>
      <c r="AD94" s="135"/>
      <c r="AE94" s="135"/>
      <c r="AF94" s="135"/>
      <c r="AG94" s="135"/>
      <c r="AH94" s="135"/>
      <c r="AI94" s="135"/>
      <c r="AJ94" s="136"/>
      <c r="AK94" s="134"/>
      <c r="AL94" s="135"/>
      <c r="AM94" s="135"/>
      <c r="AN94" s="135"/>
      <c r="AO94" s="135"/>
      <c r="AP94" s="135"/>
      <c r="AQ94" s="135"/>
      <c r="AR94" s="135"/>
      <c r="AS94" s="135"/>
      <c r="AT94" s="135"/>
      <c r="AU94" s="135"/>
      <c r="AV94" s="135"/>
      <c r="AW94" s="135"/>
      <c r="AX94" s="135"/>
      <c r="AY94" s="135"/>
      <c r="AZ94" s="135"/>
      <c r="BA94" s="135"/>
      <c r="BB94" s="135"/>
      <c r="BC94" s="135"/>
      <c r="BD94" s="135"/>
      <c r="BE94" s="135"/>
      <c r="BF94" s="135"/>
      <c r="BG94" s="136"/>
      <c r="BH94" s="433"/>
      <c r="BI94" s="434"/>
      <c r="BJ94" s="434"/>
      <c r="BK94" s="434"/>
      <c r="BL94" s="434"/>
      <c r="BM94" s="434"/>
      <c r="BN94" s="434"/>
      <c r="BO94" s="434"/>
      <c r="BP94" s="434"/>
      <c r="BQ94" s="434"/>
      <c r="BR94" s="434"/>
      <c r="BS94" s="434"/>
      <c r="BT94" s="434"/>
      <c r="BU94" s="434"/>
      <c r="BV94" s="435"/>
      <c r="BW94" s="228"/>
      <c r="BX94" s="214"/>
      <c r="BY94" s="214"/>
      <c r="BZ94" s="214"/>
      <c r="CA94" s="229"/>
      <c r="CB94" s="196"/>
      <c r="CC94" s="121"/>
      <c r="CD94" s="121"/>
      <c r="CE94" s="121"/>
      <c r="CF94" s="197"/>
      <c r="CG94" s="214"/>
      <c r="CH94" s="214"/>
      <c r="CI94" s="214"/>
      <c r="CJ94" s="214"/>
      <c r="CK94" s="215"/>
      <c r="CL94" s="134"/>
      <c r="CM94" s="135"/>
      <c r="CN94" s="135"/>
      <c r="CO94" s="136"/>
      <c r="CP94" s="33"/>
      <c r="CQ94" s="3"/>
      <c r="CR94" s="3"/>
      <c r="CS94" s="3"/>
      <c r="CT94" s="3"/>
      <c r="CU94" s="3"/>
      <c r="CV94" s="3"/>
      <c r="CW94" s="3"/>
      <c r="CX94" s="3"/>
      <c r="CY94" s="3"/>
      <c r="CZ94" s="3"/>
    </row>
    <row r="95" spans="5:111" ht="7.5" customHeight="1" x14ac:dyDescent="0.15">
      <c r="E95" s="352"/>
      <c r="F95" s="353"/>
      <c r="G95" s="116"/>
      <c r="H95" s="117"/>
      <c r="I95" s="117"/>
      <c r="J95" s="117"/>
      <c r="K95" s="117"/>
      <c r="L95" s="118"/>
      <c r="M95" s="134"/>
      <c r="N95" s="135"/>
      <c r="O95" s="135"/>
      <c r="P95" s="135"/>
      <c r="Q95" s="135"/>
      <c r="R95" s="135"/>
      <c r="S95" s="135"/>
      <c r="T95" s="135"/>
      <c r="U95" s="135"/>
      <c r="V95" s="135"/>
      <c r="W95" s="136"/>
      <c r="X95" s="134"/>
      <c r="Y95" s="135"/>
      <c r="Z95" s="135"/>
      <c r="AA95" s="135"/>
      <c r="AB95" s="135"/>
      <c r="AC95" s="135"/>
      <c r="AD95" s="135"/>
      <c r="AE95" s="135"/>
      <c r="AF95" s="135"/>
      <c r="AG95" s="135"/>
      <c r="AH95" s="135"/>
      <c r="AI95" s="135"/>
      <c r="AJ95" s="136"/>
      <c r="AK95" s="134"/>
      <c r="AL95" s="135"/>
      <c r="AM95" s="135"/>
      <c r="AN95" s="135"/>
      <c r="AO95" s="135"/>
      <c r="AP95" s="135"/>
      <c r="AQ95" s="135"/>
      <c r="AR95" s="135"/>
      <c r="AS95" s="135"/>
      <c r="AT95" s="135"/>
      <c r="AU95" s="135"/>
      <c r="AV95" s="135"/>
      <c r="AW95" s="135"/>
      <c r="AX95" s="135"/>
      <c r="AY95" s="135"/>
      <c r="AZ95" s="135"/>
      <c r="BA95" s="135"/>
      <c r="BB95" s="135"/>
      <c r="BC95" s="135"/>
      <c r="BD95" s="135"/>
      <c r="BE95" s="135"/>
      <c r="BF95" s="135"/>
      <c r="BG95" s="136"/>
      <c r="BH95" s="433"/>
      <c r="BI95" s="434"/>
      <c r="BJ95" s="434"/>
      <c r="BK95" s="434"/>
      <c r="BL95" s="434"/>
      <c r="BM95" s="434"/>
      <c r="BN95" s="434"/>
      <c r="BO95" s="434"/>
      <c r="BP95" s="434"/>
      <c r="BQ95" s="434"/>
      <c r="BR95" s="434"/>
      <c r="BS95" s="434"/>
      <c r="BT95" s="434"/>
      <c r="BU95" s="434"/>
      <c r="BV95" s="435"/>
      <c r="BW95" s="228"/>
      <c r="BX95" s="214"/>
      <c r="BY95" s="214"/>
      <c r="BZ95" s="214"/>
      <c r="CA95" s="229"/>
      <c r="CB95" s="196"/>
      <c r="CC95" s="121"/>
      <c r="CD95" s="121"/>
      <c r="CE95" s="121"/>
      <c r="CF95" s="197"/>
      <c r="CG95" s="214"/>
      <c r="CH95" s="214"/>
      <c r="CI95" s="214"/>
      <c r="CJ95" s="214"/>
      <c r="CK95" s="215"/>
      <c r="CL95" s="134"/>
      <c r="CM95" s="135"/>
      <c r="CN95" s="135"/>
      <c r="CO95" s="136"/>
      <c r="CP95" s="33"/>
      <c r="CQ95" s="3"/>
      <c r="CR95" s="3"/>
      <c r="CS95" s="3"/>
      <c r="CT95" s="3"/>
      <c r="CU95" s="3"/>
      <c r="CV95" s="3"/>
      <c r="CW95" s="3"/>
      <c r="CX95" s="3"/>
      <c r="CY95" s="3"/>
      <c r="CZ95" s="3"/>
    </row>
    <row r="96" spans="5:111" ht="7.5" customHeight="1" x14ac:dyDescent="0.15">
      <c r="E96" s="352"/>
      <c r="F96" s="353"/>
      <c r="G96" s="116"/>
      <c r="H96" s="117"/>
      <c r="I96" s="117"/>
      <c r="J96" s="117"/>
      <c r="K96" s="117"/>
      <c r="L96" s="118"/>
      <c r="M96" s="134"/>
      <c r="N96" s="135"/>
      <c r="O96" s="135"/>
      <c r="P96" s="135"/>
      <c r="Q96" s="135"/>
      <c r="R96" s="135"/>
      <c r="S96" s="135"/>
      <c r="T96" s="135"/>
      <c r="U96" s="135"/>
      <c r="V96" s="135"/>
      <c r="W96" s="136"/>
      <c r="X96" s="134"/>
      <c r="Y96" s="135"/>
      <c r="Z96" s="135"/>
      <c r="AA96" s="135"/>
      <c r="AB96" s="135"/>
      <c r="AC96" s="135"/>
      <c r="AD96" s="135"/>
      <c r="AE96" s="135"/>
      <c r="AF96" s="135"/>
      <c r="AG96" s="135"/>
      <c r="AH96" s="135"/>
      <c r="AI96" s="135"/>
      <c r="AJ96" s="136"/>
      <c r="AK96" s="134"/>
      <c r="AL96" s="135"/>
      <c r="AM96" s="135"/>
      <c r="AN96" s="135"/>
      <c r="AO96" s="135"/>
      <c r="AP96" s="135"/>
      <c r="AQ96" s="135"/>
      <c r="AR96" s="135"/>
      <c r="AS96" s="135"/>
      <c r="AT96" s="135"/>
      <c r="AU96" s="135"/>
      <c r="AV96" s="135"/>
      <c r="AW96" s="135"/>
      <c r="AX96" s="135"/>
      <c r="AY96" s="135"/>
      <c r="AZ96" s="135"/>
      <c r="BA96" s="135"/>
      <c r="BB96" s="135"/>
      <c r="BC96" s="135"/>
      <c r="BD96" s="135"/>
      <c r="BE96" s="135"/>
      <c r="BF96" s="135"/>
      <c r="BG96" s="136"/>
      <c r="BH96" s="433"/>
      <c r="BI96" s="434"/>
      <c r="BJ96" s="434"/>
      <c r="BK96" s="434"/>
      <c r="BL96" s="434"/>
      <c r="BM96" s="434"/>
      <c r="BN96" s="434"/>
      <c r="BO96" s="434"/>
      <c r="BP96" s="434"/>
      <c r="BQ96" s="434"/>
      <c r="BR96" s="434"/>
      <c r="BS96" s="434"/>
      <c r="BT96" s="434"/>
      <c r="BU96" s="434"/>
      <c r="BV96" s="435"/>
      <c r="BW96" s="228"/>
      <c r="BX96" s="214"/>
      <c r="BY96" s="214"/>
      <c r="BZ96" s="214"/>
      <c r="CA96" s="229"/>
      <c r="CB96" s="196"/>
      <c r="CC96" s="121"/>
      <c r="CD96" s="121"/>
      <c r="CE96" s="121"/>
      <c r="CF96" s="197"/>
      <c r="CG96" s="214"/>
      <c r="CH96" s="214"/>
      <c r="CI96" s="214"/>
      <c r="CJ96" s="214"/>
      <c r="CK96" s="215"/>
      <c r="CL96" s="134"/>
      <c r="CM96" s="135"/>
      <c r="CN96" s="135"/>
      <c r="CO96" s="136"/>
      <c r="CP96" s="33"/>
      <c r="CQ96" s="3"/>
      <c r="CR96" s="3"/>
      <c r="CS96" s="3"/>
      <c r="CT96" s="3"/>
      <c r="CU96" s="3"/>
      <c r="CV96" s="3"/>
      <c r="CW96" s="3"/>
      <c r="CX96" s="3"/>
      <c r="CY96" s="3"/>
      <c r="CZ96" s="3"/>
    </row>
    <row r="97" spans="5:104" ht="7.5" customHeight="1" x14ac:dyDescent="0.15">
      <c r="E97" s="352"/>
      <c r="F97" s="353"/>
      <c r="G97" s="116"/>
      <c r="H97" s="117"/>
      <c r="I97" s="117"/>
      <c r="J97" s="117"/>
      <c r="K97" s="117"/>
      <c r="L97" s="118"/>
      <c r="M97" s="374"/>
      <c r="N97" s="375"/>
      <c r="O97" s="375"/>
      <c r="P97" s="375"/>
      <c r="Q97" s="375"/>
      <c r="R97" s="375"/>
      <c r="S97" s="375"/>
      <c r="T97" s="375"/>
      <c r="U97" s="375"/>
      <c r="V97" s="375"/>
      <c r="W97" s="376"/>
      <c r="X97" s="374"/>
      <c r="Y97" s="375"/>
      <c r="Z97" s="375"/>
      <c r="AA97" s="375"/>
      <c r="AB97" s="375"/>
      <c r="AC97" s="375"/>
      <c r="AD97" s="375"/>
      <c r="AE97" s="375"/>
      <c r="AF97" s="375"/>
      <c r="AG97" s="375"/>
      <c r="AH97" s="375"/>
      <c r="AI97" s="375"/>
      <c r="AJ97" s="376"/>
      <c r="AK97" s="374"/>
      <c r="AL97" s="375"/>
      <c r="AM97" s="375"/>
      <c r="AN97" s="375"/>
      <c r="AO97" s="375"/>
      <c r="AP97" s="375"/>
      <c r="AQ97" s="375"/>
      <c r="AR97" s="375"/>
      <c r="AS97" s="375"/>
      <c r="AT97" s="375"/>
      <c r="AU97" s="375"/>
      <c r="AV97" s="375"/>
      <c r="AW97" s="375"/>
      <c r="AX97" s="375"/>
      <c r="AY97" s="375"/>
      <c r="AZ97" s="375"/>
      <c r="BA97" s="375"/>
      <c r="BB97" s="375"/>
      <c r="BC97" s="375"/>
      <c r="BD97" s="375"/>
      <c r="BE97" s="375"/>
      <c r="BF97" s="375"/>
      <c r="BG97" s="376"/>
      <c r="BH97" s="436"/>
      <c r="BI97" s="437"/>
      <c r="BJ97" s="437"/>
      <c r="BK97" s="437"/>
      <c r="BL97" s="437"/>
      <c r="BM97" s="437"/>
      <c r="BN97" s="437"/>
      <c r="BO97" s="437"/>
      <c r="BP97" s="437"/>
      <c r="BQ97" s="437"/>
      <c r="BR97" s="437"/>
      <c r="BS97" s="437"/>
      <c r="BT97" s="437"/>
      <c r="BU97" s="437"/>
      <c r="BV97" s="438"/>
      <c r="BW97" s="230"/>
      <c r="BX97" s="144"/>
      <c r="BY97" s="144"/>
      <c r="BZ97" s="144"/>
      <c r="CA97" s="231"/>
      <c r="CB97" s="198"/>
      <c r="CC97" s="199"/>
      <c r="CD97" s="199"/>
      <c r="CE97" s="199"/>
      <c r="CF97" s="200"/>
      <c r="CG97" s="144"/>
      <c r="CH97" s="144"/>
      <c r="CI97" s="144"/>
      <c r="CJ97" s="144"/>
      <c r="CK97" s="145"/>
      <c r="CL97" s="137"/>
      <c r="CM97" s="138"/>
      <c r="CN97" s="138"/>
      <c r="CO97" s="139"/>
      <c r="CP97" s="33"/>
      <c r="CQ97" s="3"/>
      <c r="CR97" s="3"/>
      <c r="CS97" s="3"/>
      <c r="CT97" s="3"/>
      <c r="CU97" s="3"/>
      <c r="CV97" s="3"/>
      <c r="CW97" s="3"/>
      <c r="CX97" s="3"/>
      <c r="CY97" s="3"/>
      <c r="CZ97" s="3"/>
    </row>
    <row r="98" spans="5:104" ht="3" customHeight="1" x14ac:dyDescent="0.15">
      <c r="E98" s="352"/>
      <c r="F98" s="353"/>
      <c r="G98" s="116"/>
      <c r="H98" s="117"/>
      <c r="I98" s="117"/>
      <c r="J98" s="117"/>
      <c r="K98" s="117"/>
      <c r="L98" s="118"/>
      <c r="M98" s="277" t="s">
        <v>192</v>
      </c>
      <c r="N98" s="278"/>
      <c r="O98" s="278"/>
      <c r="P98" s="278"/>
      <c r="Q98" s="278"/>
      <c r="R98" s="278"/>
      <c r="S98" s="278"/>
      <c r="T98" s="278"/>
      <c r="U98" s="278"/>
      <c r="V98" s="278"/>
      <c r="W98" s="279"/>
      <c r="X98" s="299" t="s">
        <v>193</v>
      </c>
      <c r="Y98" s="300"/>
      <c r="Z98" s="300"/>
      <c r="AA98" s="300"/>
      <c r="AB98" s="300"/>
      <c r="AC98" s="300"/>
      <c r="AD98" s="300"/>
      <c r="AE98" s="300"/>
      <c r="AF98" s="300"/>
      <c r="AG98" s="300"/>
      <c r="AH98" s="300"/>
      <c r="AI98" s="300"/>
      <c r="AJ98" s="301"/>
      <c r="AK98" s="392" t="s">
        <v>194</v>
      </c>
      <c r="AL98" s="393"/>
      <c r="AM98" s="393"/>
      <c r="AN98" s="393"/>
      <c r="AO98" s="393"/>
      <c r="AP98" s="393"/>
      <c r="AQ98" s="393"/>
      <c r="AR98" s="393"/>
      <c r="AS98" s="393"/>
      <c r="AT98" s="393"/>
      <c r="AU98" s="393"/>
      <c r="AV98" s="393"/>
      <c r="AW98" s="393"/>
      <c r="AX98" s="393"/>
      <c r="AY98" s="393"/>
      <c r="AZ98" s="393"/>
      <c r="BA98" s="393"/>
      <c r="BB98" s="393"/>
      <c r="BC98" s="393"/>
      <c r="BD98" s="393"/>
      <c r="BE98" s="393"/>
      <c r="BF98" s="393"/>
      <c r="BG98" s="394"/>
      <c r="BH98" s="58"/>
      <c r="BI98" s="99"/>
      <c r="BJ98" s="99"/>
      <c r="BK98" s="99"/>
      <c r="BL98" s="99"/>
      <c r="BM98" s="99"/>
      <c r="BN98" s="429"/>
      <c r="BO98" s="429"/>
      <c r="BP98" s="429"/>
      <c r="BQ98" s="429"/>
      <c r="BR98" s="429"/>
      <c r="BS98" s="99"/>
      <c r="BT98" s="99"/>
      <c r="BU98" s="99"/>
      <c r="BV98" s="100"/>
      <c r="BW98" s="414" t="str">
        <f>IF(BN99="","",IF(BN99&lt;=AU101,"○",""))</f>
        <v/>
      </c>
      <c r="BX98" s="415"/>
      <c r="BY98" s="415"/>
      <c r="BZ98" s="415"/>
      <c r="CA98" s="416"/>
      <c r="CB98" s="219" t="s">
        <v>122</v>
      </c>
      <c r="CC98" s="220"/>
      <c r="CD98" s="220"/>
      <c r="CE98" s="220"/>
      <c r="CF98" s="249"/>
      <c r="CG98" s="219" t="str">
        <f>IF(BN99="","",IF(BN99&gt;AU101,"○",""))</f>
        <v/>
      </c>
      <c r="CH98" s="220"/>
      <c r="CI98" s="220"/>
      <c r="CJ98" s="220"/>
      <c r="CK98" s="221"/>
      <c r="CL98" s="131" t="s">
        <v>195</v>
      </c>
      <c r="CM98" s="132"/>
      <c r="CN98" s="132"/>
      <c r="CO98" s="133"/>
      <c r="CP98" s="33"/>
      <c r="CQ98" s="3"/>
      <c r="CR98" s="3"/>
      <c r="CS98" s="3"/>
      <c r="CT98" s="3"/>
      <c r="CU98" s="3"/>
      <c r="CV98" s="3"/>
      <c r="CW98" s="3"/>
      <c r="CX98" s="3"/>
      <c r="CY98" s="3"/>
      <c r="CZ98" s="3"/>
    </row>
    <row r="99" spans="5:104" ht="7.5" customHeight="1" x14ac:dyDescent="0.15">
      <c r="E99" s="352"/>
      <c r="F99" s="353"/>
      <c r="G99" s="116"/>
      <c r="H99" s="117"/>
      <c r="I99" s="117"/>
      <c r="J99" s="117"/>
      <c r="K99" s="117"/>
      <c r="L99" s="118"/>
      <c r="M99" s="116"/>
      <c r="N99" s="117"/>
      <c r="O99" s="117"/>
      <c r="P99" s="117"/>
      <c r="Q99" s="117"/>
      <c r="R99" s="117"/>
      <c r="S99" s="117"/>
      <c r="T99" s="117"/>
      <c r="U99" s="117"/>
      <c r="V99" s="117"/>
      <c r="W99" s="118"/>
      <c r="X99" s="107"/>
      <c r="Y99" s="108"/>
      <c r="Z99" s="108"/>
      <c r="AA99" s="108"/>
      <c r="AB99" s="108"/>
      <c r="AC99" s="108"/>
      <c r="AD99" s="108"/>
      <c r="AE99" s="108"/>
      <c r="AF99" s="108"/>
      <c r="AG99" s="108"/>
      <c r="AH99" s="108"/>
      <c r="AI99" s="108"/>
      <c r="AJ99" s="109"/>
      <c r="AK99" s="392"/>
      <c r="AL99" s="393"/>
      <c r="AM99" s="393"/>
      <c r="AN99" s="393"/>
      <c r="AO99" s="393"/>
      <c r="AP99" s="393"/>
      <c r="AQ99" s="393"/>
      <c r="AR99" s="393"/>
      <c r="AS99" s="393"/>
      <c r="AT99" s="393"/>
      <c r="AU99" s="393"/>
      <c r="AV99" s="393"/>
      <c r="AW99" s="393"/>
      <c r="AX99" s="393"/>
      <c r="AY99" s="393"/>
      <c r="AZ99" s="393"/>
      <c r="BA99" s="393"/>
      <c r="BB99" s="393"/>
      <c r="BC99" s="393"/>
      <c r="BD99" s="393"/>
      <c r="BE99" s="393"/>
      <c r="BF99" s="393"/>
      <c r="BG99" s="394"/>
      <c r="BH99" s="224" t="s">
        <v>196</v>
      </c>
      <c r="BI99" s="225"/>
      <c r="BJ99" s="225"/>
      <c r="BK99" s="225"/>
      <c r="BL99" s="225"/>
      <c r="BM99" s="225"/>
      <c r="BN99" s="412"/>
      <c r="BO99" s="412"/>
      <c r="BP99" s="412"/>
      <c r="BQ99" s="412"/>
      <c r="BR99" s="412"/>
      <c r="BS99" s="418" t="s">
        <v>145</v>
      </c>
      <c r="BT99" s="418"/>
      <c r="BU99" s="418"/>
      <c r="BV99" s="40"/>
      <c r="BW99" s="125"/>
      <c r="BX99" s="126"/>
      <c r="BY99" s="126"/>
      <c r="BZ99" s="126"/>
      <c r="CA99" s="127"/>
      <c r="CB99" s="209"/>
      <c r="CC99" s="183"/>
      <c r="CD99" s="183"/>
      <c r="CE99" s="183"/>
      <c r="CF99" s="210"/>
      <c r="CG99" s="209"/>
      <c r="CH99" s="183"/>
      <c r="CI99" s="183"/>
      <c r="CJ99" s="183"/>
      <c r="CK99" s="184"/>
      <c r="CL99" s="134"/>
      <c r="CM99" s="135"/>
      <c r="CN99" s="135"/>
      <c r="CO99" s="136"/>
      <c r="CP99" s="33"/>
      <c r="CQ99" s="3"/>
      <c r="CR99" s="3"/>
      <c r="CS99" s="3"/>
      <c r="CT99" s="3"/>
      <c r="CU99" s="3"/>
      <c r="CV99" s="3"/>
      <c r="CW99" s="3"/>
      <c r="CX99" s="3"/>
      <c r="CY99" s="3"/>
      <c r="CZ99" s="3"/>
    </row>
    <row r="100" spans="5:104" ht="7.5" customHeight="1" x14ac:dyDescent="0.15">
      <c r="E100" s="352"/>
      <c r="F100" s="353"/>
      <c r="G100" s="116"/>
      <c r="H100" s="117"/>
      <c r="I100" s="117"/>
      <c r="J100" s="117"/>
      <c r="K100" s="117"/>
      <c r="L100" s="118"/>
      <c r="M100" s="116"/>
      <c r="N100" s="117"/>
      <c r="O100" s="117"/>
      <c r="P100" s="117"/>
      <c r="Q100" s="117"/>
      <c r="R100" s="117"/>
      <c r="S100" s="117"/>
      <c r="T100" s="117"/>
      <c r="U100" s="117"/>
      <c r="V100" s="117"/>
      <c r="W100" s="118"/>
      <c r="X100" s="107"/>
      <c r="Y100" s="108"/>
      <c r="Z100" s="108"/>
      <c r="AA100" s="108"/>
      <c r="AB100" s="108"/>
      <c r="AC100" s="108"/>
      <c r="AD100" s="108"/>
      <c r="AE100" s="108"/>
      <c r="AF100" s="108"/>
      <c r="AG100" s="108"/>
      <c r="AH100" s="108"/>
      <c r="AI100" s="108"/>
      <c r="AJ100" s="109"/>
      <c r="AK100" s="395"/>
      <c r="AL100" s="396"/>
      <c r="AM100" s="396"/>
      <c r="AN100" s="396"/>
      <c r="AO100" s="396"/>
      <c r="AP100" s="396"/>
      <c r="AQ100" s="396"/>
      <c r="AR100" s="396"/>
      <c r="AS100" s="396"/>
      <c r="AT100" s="396"/>
      <c r="AU100" s="396"/>
      <c r="AV100" s="396"/>
      <c r="AW100" s="396"/>
      <c r="AX100" s="396"/>
      <c r="AY100" s="396"/>
      <c r="AZ100" s="396"/>
      <c r="BA100" s="396"/>
      <c r="BB100" s="396"/>
      <c r="BC100" s="396"/>
      <c r="BD100" s="396"/>
      <c r="BE100" s="396"/>
      <c r="BF100" s="396"/>
      <c r="BG100" s="397"/>
      <c r="BH100" s="224"/>
      <c r="BI100" s="225"/>
      <c r="BJ100" s="225"/>
      <c r="BK100" s="225"/>
      <c r="BL100" s="225"/>
      <c r="BM100" s="225"/>
      <c r="BN100" s="413"/>
      <c r="BO100" s="413"/>
      <c r="BP100" s="413"/>
      <c r="BQ100" s="413"/>
      <c r="BR100" s="413"/>
      <c r="BS100" s="418"/>
      <c r="BT100" s="418"/>
      <c r="BU100" s="418"/>
      <c r="BV100" s="40"/>
      <c r="BW100" s="125"/>
      <c r="BX100" s="126"/>
      <c r="BY100" s="126"/>
      <c r="BZ100" s="126"/>
      <c r="CA100" s="127"/>
      <c r="CB100" s="209"/>
      <c r="CC100" s="183"/>
      <c r="CD100" s="183"/>
      <c r="CE100" s="183"/>
      <c r="CF100" s="210"/>
      <c r="CG100" s="209"/>
      <c r="CH100" s="183"/>
      <c r="CI100" s="183"/>
      <c r="CJ100" s="183"/>
      <c r="CK100" s="184"/>
      <c r="CL100" s="134"/>
      <c r="CM100" s="135"/>
      <c r="CN100" s="135"/>
      <c r="CO100" s="136"/>
      <c r="CP100" s="33"/>
      <c r="CQ100" s="3"/>
      <c r="CR100" s="3"/>
      <c r="CS100" s="3"/>
      <c r="CT100" s="3"/>
      <c r="CU100" s="3"/>
      <c r="CV100" s="3"/>
      <c r="CW100" s="3"/>
      <c r="CX100" s="3"/>
      <c r="CY100" s="3"/>
      <c r="CZ100" s="3"/>
    </row>
    <row r="101" spans="5:104" ht="3" customHeight="1" x14ac:dyDescent="0.15">
      <c r="E101" s="352"/>
      <c r="F101" s="353"/>
      <c r="G101" s="116"/>
      <c r="H101" s="117"/>
      <c r="I101" s="117"/>
      <c r="J101" s="117"/>
      <c r="K101" s="117"/>
      <c r="L101" s="118"/>
      <c r="M101" s="116"/>
      <c r="N101" s="117"/>
      <c r="O101" s="117"/>
      <c r="P101" s="117"/>
      <c r="Q101" s="117"/>
      <c r="R101" s="117"/>
      <c r="S101" s="117"/>
      <c r="T101" s="117"/>
      <c r="U101" s="117"/>
      <c r="V101" s="117"/>
      <c r="W101" s="118"/>
      <c r="X101" s="107"/>
      <c r="Y101" s="108"/>
      <c r="Z101" s="108"/>
      <c r="AA101" s="108"/>
      <c r="AB101" s="108"/>
      <c r="AC101" s="108"/>
      <c r="AD101" s="108"/>
      <c r="AE101" s="108"/>
      <c r="AF101" s="108"/>
      <c r="AG101" s="108"/>
      <c r="AH101" s="108"/>
      <c r="AI101" s="108"/>
      <c r="AJ101" s="109"/>
      <c r="AK101" s="46"/>
      <c r="AM101" s="30"/>
      <c r="AN101" s="30"/>
      <c r="AO101" s="30"/>
      <c r="AP101" s="403" t="s">
        <v>197</v>
      </c>
      <c r="AQ101" s="117"/>
      <c r="AR101" s="117"/>
      <c r="AS101" s="117"/>
      <c r="AT101" s="117"/>
      <c r="AU101" s="389" t="str">
        <f>IF(OR(AW12="機種",AW12=""),"?",VLOOKUP(AW12,CS51:CT55,2,FALSE))</f>
        <v>?</v>
      </c>
      <c r="AV101" s="390"/>
      <c r="AW101" s="390"/>
      <c r="AX101" s="390"/>
      <c r="AY101" s="390"/>
      <c r="AZ101" s="390"/>
      <c r="BA101" s="420" t="s">
        <v>145</v>
      </c>
      <c r="BB101" s="420"/>
      <c r="BC101" s="420"/>
      <c r="BE101" s="32"/>
      <c r="BF101" s="32"/>
      <c r="BG101" s="47"/>
      <c r="BH101" s="83"/>
      <c r="BI101" s="40"/>
      <c r="BJ101" s="40"/>
      <c r="BK101" s="40"/>
      <c r="BL101" s="40"/>
      <c r="BM101" s="40"/>
      <c r="BN101" s="121"/>
      <c r="BO101" s="121"/>
      <c r="BP101" s="121"/>
      <c r="BQ101" s="121"/>
      <c r="BR101" s="121"/>
      <c r="BS101" s="40"/>
      <c r="BT101" s="40"/>
      <c r="BU101" s="40"/>
      <c r="BV101" s="40"/>
      <c r="BW101" s="125"/>
      <c r="BX101" s="126"/>
      <c r="BY101" s="126"/>
      <c r="BZ101" s="126"/>
      <c r="CA101" s="127"/>
      <c r="CB101" s="209"/>
      <c r="CC101" s="183"/>
      <c r="CD101" s="183"/>
      <c r="CE101" s="183"/>
      <c r="CF101" s="210"/>
      <c r="CG101" s="209"/>
      <c r="CH101" s="183"/>
      <c r="CI101" s="183"/>
      <c r="CJ101" s="183"/>
      <c r="CK101" s="184"/>
      <c r="CL101" s="134"/>
      <c r="CM101" s="135"/>
      <c r="CN101" s="135"/>
      <c r="CO101" s="136"/>
      <c r="CP101" s="33"/>
      <c r="CQ101" s="3"/>
      <c r="CR101" s="3"/>
      <c r="CS101" s="3"/>
      <c r="CT101" s="3"/>
      <c r="CU101" s="3"/>
      <c r="CV101" s="3"/>
      <c r="CW101" s="3"/>
      <c r="CX101" s="3"/>
      <c r="CY101" s="3"/>
      <c r="CZ101" s="3"/>
    </row>
    <row r="102" spans="5:104" ht="7.5" customHeight="1" x14ac:dyDescent="0.15">
      <c r="E102" s="352"/>
      <c r="F102" s="353"/>
      <c r="G102" s="116"/>
      <c r="H102" s="117"/>
      <c r="I102" s="117"/>
      <c r="J102" s="117"/>
      <c r="K102" s="117"/>
      <c r="L102" s="118"/>
      <c r="M102" s="116"/>
      <c r="N102" s="117"/>
      <c r="O102" s="117"/>
      <c r="P102" s="117"/>
      <c r="Q102" s="117"/>
      <c r="R102" s="117"/>
      <c r="S102" s="117"/>
      <c r="T102" s="117"/>
      <c r="U102" s="117"/>
      <c r="V102" s="117"/>
      <c r="W102" s="118"/>
      <c r="X102" s="107"/>
      <c r="Y102" s="108"/>
      <c r="Z102" s="108"/>
      <c r="AA102" s="108"/>
      <c r="AB102" s="108"/>
      <c r="AC102" s="108"/>
      <c r="AD102" s="108"/>
      <c r="AE102" s="108"/>
      <c r="AF102" s="108"/>
      <c r="AG102" s="108"/>
      <c r="AH102" s="108"/>
      <c r="AI102" s="108"/>
      <c r="AJ102" s="109"/>
      <c r="AK102" s="46"/>
      <c r="AL102" s="30"/>
      <c r="AM102" s="30"/>
      <c r="AN102" s="30"/>
      <c r="AO102" s="30"/>
      <c r="AP102" s="149"/>
      <c r="AQ102" s="149"/>
      <c r="AR102" s="149"/>
      <c r="AS102" s="149"/>
      <c r="AT102" s="149"/>
      <c r="AU102" s="391"/>
      <c r="AV102" s="391"/>
      <c r="AW102" s="391"/>
      <c r="AX102" s="391"/>
      <c r="AY102" s="391"/>
      <c r="AZ102" s="391"/>
      <c r="BA102" s="421"/>
      <c r="BB102" s="421"/>
      <c r="BC102" s="421"/>
      <c r="BD102" s="32"/>
      <c r="BE102" s="32"/>
      <c r="BF102" s="32"/>
      <c r="BG102" s="47"/>
      <c r="BH102" s="224" t="s">
        <v>198</v>
      </c>
      <c r="BI102" s="225"/>
      <c r="BJ102" s="225"/>
      <c r="BK102" s="225"/>
      <c r="BL102" s="225"/>
      <c r="BM102" s="225"/>
      <c r="BN102" s="412"/>
      <c r="BO102" s="412"/>
      <c r="BP102" s="412"/>
      <c r="BQ102" s="412"/>
      <c r="BR102" s="412"/>
      <c r="BS102" s="417" t="s">
        <v>145</v>
      </c>
      <c r="BT102" s="418"/>
      <c r="BU102" s="418"/>
      <c r="BV102" s="84"/>
      <c r="BW102" s="125"/>
      <c r="BX102" s="126"/>
      <c r="BY102" s="126"/>
      <c r="BZ102" s="126"/>
      <c r="CA102" s="127"/>
      <c r="CB102" s="209"/>
      <c r="CC102" s="183"/>
      <c r="CD102" s="183"/>
      <c r="CE102" s="183"/>
      <c r="CF102" s="210"/>
      <c r="CG102" s="209"/>
      <c r="CH102" s="183"/>
      <c r="CI102" s="183"/>
      <c r="CJ102" s="183"/>
      <c r="CK102" s="184"/>
      <c r="CL102" s="134"/>
      <c r="CM102" s="135"/>
      <c r="CN102" s="135"/>
      <c r="CO102" s="136"/>
      <c r="CP102" s="33"/>
      <c r="CQ102" s="3"/>
      <c r="CR102" s="3"/>
      <c r="CS102" s="3"/>
      <c r="CT102" s="3"/>
      <c r="CU102" s="3"/>
      <c r="CV102" s="3"/>
      <c r="CW102" s="3"/>
      <c r="CX102" s="3"/>
      <c r="CY102" s="3"/>
      <c r="CZ102" s="3"/>
    </row>
    <row r="103" spans="5:104" ht="7.5" customHeight="1" x14ac:dyDescent="0.15">
      <c r="E103" s="352"/>
      <c r="F103" s="353"/>
      <c r="G103" s="116"/>
      <c r="H103" s="117"/>
      <c r="I103" s="117"/>
      <c r="J103" s="117"/>
      <c r="K103" s="117"/>
      <c r="L103" s="118"/>
      <c r="M103" s="116"/>
      <c r="N103" s="117"/>
      <c r="O103" s="117"/>
      <c r="P103" s="117"/>
      <c r="Q103" s="117"/>
      <c r="R103" s="117"/>
      <c r="S103" s="117"/>
      <c r="T103" s="117"/>
      <c r="U103" s="117"/>
      <c r="V103" s="117"/>
      <c r="W103" s="118"/>
      <c r="X103" s="107"/>
      <c r="Y103" s="108"/>
      <c r="Z103" s="108"/>
      <c r="AA103" s="108"/>
      <c r="AB103" s="108"/>
      <c r="AC103" s="108"/>
      <c r="AD103" s="108"/>
      <c r="AE103" s="108"/>
      <c r="AF103" s="108"/>
      <c r="AG103" s="108"/>
      <c r="AH103" s="108"/>
      <c r="AI103" s="108"/>
      <c r="AJ103" s="109"/>
      <c r="AK103" s="44"/>
      <c r="AL103" s="33"/>
      <c r="AQ103" s="101"/>
      <c r="AR103" s="101"/>
      <c r="AS103" s="101"/>
      <c r="AT103" s="101"/>
      <c r="AU103" s="101"/>
      <c r="AV103" s="101"/>
      <c r="AW103" s="102"/>
      <c r="AX103" s="102"/>
      <c r="AY103" s="102"/>
      <c r="AZ103" s="102"/>
      <c r="BA103" s="33"/>
      <c r="BB103" s="33"/>
      <c r="BC103" s="33"/>
      <c r="BD103" s="33"/>
      <c r="BE103" s="33"/>
      <c r="BF103" s="33"/>
      <c r="BG103" s="45"/>
      <c r="BH103" s="224"/>
      <c r="BI103" s="225"/>
      <c r="BJ103" s="225"/>
      <c r="BK103" s="225"/>
      <c r="BL103" s="225"/>
      <c r="BM103" s="225"/>
      <c r="BN103" s="413"/>
      <c r="BO103" s="413"/>
      <c r="BP103" s="413"/>
      <c r="BQ103" s="413"/>
      <c r="BR103" s="413"/>
      <c r="BS103" s="418"/>
      <c r="BT103" s="418"/>
      <c r="BU103" s="418"/>
      <c r="BV103" s="84"/>
      <c r="BW103" s="125"/>
      <c r="BX103" s="126"/>
      <c r="BY103" s="126"/>
      <c r="BZ103" s="126"/>
      <c r="CA103" s="127"/>
      <c r="CB103" s="209"/>
      <c r="CC103" s="183"/>
      <c r="CD103" s="183"/>
      <c r="CE103" s="183"/>
      <c r="CF103" s="210"/>
      <c r="CG103" s="209"/>
      <c r="CH103" s="183"/>
      <c r="CI103" s="183"/>
      <c r="CJ103" s="183"/>
      <c r="CK103" s="184"/>
      <c r="CL103" s="134"/>
      <c r="CM103" s="135"/>
      <c r="CN103" s="135"/>
      <c r="CO103" s="136"/>
      <c r="CP103" s="33"/>
      <c r="CQ103" s="3"/>
      <c r="CR103" s="3"/>
      <c r="CS103" s="3"/>
      <c r="CT103" s="3"/>
      <c r="CU103" s="3"/>
      <c r="CV103" s="3"/>
      <c r="CW103" s="3"/>
      <c r="CX103" s="3"/>
      <c r="CY103" s="3"/>
      <c r="CZ103" s="3"/>
    </row>
    <row r="104" spans="5:104" ht="3" customHeight="1" x14ac:dyDescent="0.15">
      <c r="E104" s="354"/>
      <c r="F104" s="355"/>
      <c r="G104" s="148"/>
      <c r="H104" s="149"/>
      <c r="I104" s="149"/>
      <c r="J104" s="149"/>
      <c r="K104" s="149"/>
      <c r="L104" s="150"/>
      <c r="M104" s="116"/>
      <c r="N104" s="117"/>
      <c r="O104" s="117"/>
      <c r="P104" s="117"/>
      <c r="Q104" s="117"/>
      <c r="R104" s="117"/>
      <c r="S104" s="117"/>
      <c r="T104" s="117"/>
      <c r="U104" s="117"/>
      <c r="V104" s="117"/>
      <c r="W104" s="118"/>
      <c r="X104" s="107"/>
      <c r="Y104" s="108"/>
      <c r="Z104" s="108"/>
      <c r="AA104" s="108"/>
      <c r="AB104" s="108"/>
      <c r="AC104" s="108"/>
      <c r="AD104" s="108"/>
      <c r="AE104" s="108"/>
      <c r="AF104" s="108"/>
      <c r="AG104" s="108"/>
      <c r="AH104" s="108"/>
      <c r="AI104" s="108"/>
      <c r="AJ104" s="109"/>
      <c r="AK104" s="46"/>
      <c r="BG104" s="47"/>
      <c r="BH104" s="83"/>
      <c r="BI104" s="40"/>
      <c r="BJ104" s="40"/>
      <c r="BK104" s="40"/>
      <c r="BL104" s="40"/>
      <c r="BM104" s="40"/>
      <c r="BN104" s="121"/>
      <c r="BO104" s="121"/>
      <c r="BP104" s="121"/>
      <c r="BQ104" s="121"/>
      <c r="BR104" s="121"/>
      <c r="BS104" s="40"/>
      <c r="BT104" s="40"/>
      <c r="BU104" s="40"/>
      <c r="BV104" s="40"/>
      <c r="BW104" s="125"/>
      <c r="BX104" s="126"/>
      <c r="BY104" s="126"/>
      <c r="BZ104" s="126"/>
      <c r="CA104" s="127"/>
      <c r="CB104" s="209"/>
      <c r="CC104" s="183"/>
      <c r="CD104" s="183"/>
      <c r="CE104" s="183"/>
      <c r="CF104" s="210"/>
      <c r="CG104" s="209"/>
      <c r="CH104" s="183"/>
      <c r="CI104" s="183"/>
      <c r="CJ104" s="183"/>
      <c r="CK104" s="184"/>
      <c r="CL104" s="134"/>
      <c r="CM104" s="135"/>
      <c r="CN104" s="135"/>
      <c r="CO104" s="136"/>
      <c r="CP104" s="33"/>
      <c r="CQ104" s="3"/>
      <c r="CR104" s="3"/>
      <c r="CS104" s="3"/>
      <c r="CT104" s="3"/>
      <c r="CU104" s="3"/>
      <c r="CV104" s="3"/>
      <c r="CW104" s="3"/>
      <c r="CX104" s="3"/>
      <c r="CY104" s="3"/>
      <c r="CZ104" s="3"/>
    </row>
    <row r="105" spans="5:104" ht="7.15" customHeight="1" x14ac:dyDescent="0.15">
      <c r="E105" s="350" t="s">
        <v>199</v>
      </c>
      <c r="F105" s="351"/>
      <c r="G105" s="104" t="s">
        <v>200</v>
      </c>
      <c r="H105" s="105"/>
      <c r="I105" s="105"/>
      <c r="J105" s="105"/>
      <c r="K105" s="105"/>
      <c r="L105" s="106"/>
      <c r="M105" s="113" t="s">
        <v>128</v>
      </c>
      <c r="N105" s="114"/>
      <c r="O105" s="114"/>
      <c r="P105" s="114"/>
      <c r="Q105" s="114"/>
      <c r="R105" s="114"/>
      <c r="S105" s="114"/>
      <c r="T105" s="114"/>
      <c r="U105" s="114"/>
      <c r="V105" s="114"/>
      <c r="W105" s="115"/>
      <c r="X105" s="104" t="s">
        <v>201</v>
      </c>
      <c r="Y105" s="105"/>
      <c r="Z105" s="105"/>
      <c r="AA105" s="105"/>
      <c r="AB105" s="105"/>
      <c r="AC105" s="105"/>
      <c r="AD105" s="105"/>
      <c r="AE105" s="105"/>
      <c r="AF105" s="105"/>
      <c r="AG105" s="105"/>
      <c r="AH105" s="105"/>
      <c r="AI105" s="105"/>
      <c r="AJ105" s="106"/>
      <c r="AK105" s="104" t="s">
        <v>202</v>
      </c>
      <c r="AL105" s="105"/>
      <c r="AM105" s="105"/>
      <c r="AN105" s="105"/>
      <c r="AO105" s="105"/>
      <c r="AP105" s="105"/>
      <c r="AQ105" s="105"/>
      <c r="AR105" s="105"/>
      <c r="AS105" s="105"/>
      <c r="AT105" s="105"/>
      <c r="AU105" s="105"/>
      <c r="AV105" s="105"/>
      <c r="AW105" s="105"/>
      <c r="AX105" s="105"/>
      <c r="AY105" s="105"/>
      <c r="AZ105" s="105"/>
      <c r="BA105" s="105"/>
      <c r="BB105" s="105"/>
      <c r="BC105" s="105"/>
      <c r="BD105" s="105"/>
      <c r="BE105" s="105"/>
      <c r="BF105" s="105"/>
      <c r="BG105" s="106"/>
      <c r="BH105" s="113" t="s">
        <v>203</v>
      </c>
      <c r="BI105" s="114"/>
      <c r="BJ105" s="114"/>
      <c r="BK105" s="114"/>
      <c r="BL105" s="114"/>
      <c r="BM105" s="114"/>
      <c r="BN105" s="114"/>
      <c r="BO105" s="114"/>
      <c r="BP105" s="114"/>
      <c r="BQ105" s="114"/>
      <c r="BR105" s="114"/>
      <c r="BS105" s="114"/>
      <c r="BT105" s="114"/>
      <c r="BU105" s="114"/>
      <c r="BV105" s="115"/>
      <c r="BW105" s="122" t="str">
        <f>IF(BJ107="","",IF(BJ107&lt;=25,"〇",""))</f>
        <v/>
      </c>
      <c r="BX105" s="123"/>
      <c r="BY105" s="123"/>
      <c r="BZ105" s="123"/>
      <c r="CA105" s="124"/>
      <c r="CB105" s="207" t="s">
        <v>122</v>
      </c>
      <c r="CC105" s="181"/>
      <c r="CD105" s="181"/>
      <c r="CE105" s="181"/>
      <c r="CF105" s="208"/>
      <c r="CG105" s="181" t="str">
        <f>IF(BJ107="","",IF(BJ107&gt;25,"〇",""))</f>
        <v/>
      </c>
      <c r="CH105" s="181"/>
      <c r="CI105" s="181"/>
      <c r="CJ105" s="181"/>
      <c r="CK105" s="182"/>
      <c r="CL105" s="104" t="s">
        <v>142</v>
      </c>
      <c r="CM105" s="105"/>
      <c r="CN105" s="105"/>
      <c r="CO105" s="106"/>
      <c r="CP105" s="33"/>
      <c r="CQ105" s="3"/>
      <c r="CR105" s="3"/>
      <c r="CS105" s="3"/>
      <c r="CT105" s="3"/>
      <c r="CU105" s="3"/>
      <c r="CV105" s="3"/>
      <c r="CW105" s="3"/>
      <c r="CX105" s="3"/>
      <c r="CY105" s="3"/>
      <c r="CZ105" s="3"/>
    </row>
    <row r="106" spans="5:104" ht="7.15" customHeight="1" x14ac:dyDescent="0.15">
      <c r="E106" s="352"/>
      <c r="F106" s="353"/>
      <c r="G106" s="107"/>
      <c r="H106" s="108"/>
      <c r="I106" s="108"/>
      <c r="J106" s="108"/>
      <c r="K106" s="108"/>
      <c r="L106" s="109"/>
      <c r="M106" s="116"/>
      <c r="N106" s="117"/>
      <c r="O106" s="117"/>
      <c r="P106" s="117"/>
      <c r="Q106" s="117"/>
      <c r="R106" s="117"/>
      <c r="S106" s="117"/>
      <c r="T106" s="117"/>
      <c r="U106" s="117"/>
      <c r="V106" s="117"/>
      <c r="W106" s="118"/>
      <c r="X106" s="107"/>
      <c r="Y106" s="108"/>
      <c r="Z106" s="108"/>
      <c r="AA106" s="108"/>
      <c r="AB106" s="108"/>
      <c r="AC106" s="108"/>
      <c r="AD106" s="108"/>
      <c r="AE106" s="108"/>
      <c r="AF106" s="108"/>
      <c r="AG106" s="108"/>
      <c r="AH106" s="108"/>
      <c r="AI106" s="108"/>
      <c r="AJ106" s="109"/>
      <c r="AK106" s="107"/>
      <c r="AL106" s="108"/>
      <c r="AM106" s="108"/>
      <c r="AN106" s="108"/>
      <c r="AO106" s="108"/>
      <c r="AP106" s="108"/>
      <c r="AQ106" s="108"/>
      <c r="AR106" s="108"/>
      <c r="AS106" s="108"/>
      <c r="AT106" s="108"/>
      <c r="AU106" s="108"/>
      <c r="AV106" s="108"/>
      <c r="AW106" s="108"/>
      <c r="AX106" s="108"/>
      <c r="AY106" s="108"/>
      <c r="AZ106" s="108"/>
      <c r="BA106" s="108"/>
      <c r="BB106" s="108"/>
      <c r="BC106" s="108"/>
      <c r="BD106" s="108"/>
      <c r="BE106" s="108"/>
      <c r="BF106" s="108"/>
      <c r="BG106" s="109"/>
      <c r="BH106" s="116"/>
      <c r="BI106" s="117"/>
      <c r="BJ106" s="117"/>
      <c r="BK106" s="117"/>
      <c r="BL106" s="117"/>
      <c r="BM106" s="117"/>
      <c r="BN106" s="117"/>
      <c r="BO106" s="117"/>
      <c r="BP106" s="117"/>
      <c r="BQ106" s="117"/>
      <c r="BR106" s="117"/>
      <c r="BS106" s="117"/>
      <c r="BT106" s="117"/>
      <c r="BU106" s="117"/>
      <c r="BV106" s="118"/>
      <c r="BW106" s="125"/>
      <c r="BX106" s="126"/>
      <c r="BY106" s="126"/>
      <c r="BZ106" s="126"/>
      <c r="CA106" s="127"/>
      <c r="CB106" s="209"/>
      <c r="CC106" s="183"/>
      <c r="CD106" s="183"/>
      <c r="CE106" s="183"/>
      <c r="CF106" s="210"/>
      <c r="CG106" s="183"/>
      <c r="CH106" s="183"/>
      <c r="CI106" s="183"/>
      <c r="CJ106" s="183"/>
      <c r="CK106" s="184"/>
      <c r="CL106" s="107"/>
      <c r="CM106" s="108"/>
      <c r="CN106" s="108"/>
      <c r="CO106" s="109"/>
      <c r="CP106" s="33"/>
      <c r="CQ106" s="3"/>
      <c r="CR106" s="3"/>
      <c r="CS106" s="3"/>
      <c r="CT106" s="3"/>
      <c r="CU106" s="3"/>
      <c r="CV106" s="3"/>
      <c r="CW106" s="3"/>
      <c r="CX106" s="3"/>
      <c r="CY106" s="3"/>
      <c r="CZ106" s="3"/>
    </row>
    <row r="107" spans="5:104" ht="7.15" customHeight="1" x14ac:dyDescent="0.15">
      <c r="E107" s="352"/>
      <c r="F107" s="353"/>
      <c r="G107" s="107"/>
      <c r="H107" s="108"/>
      <c r="I107" s="108"/>
      <c r="J107" s="108"/>
      <c r="K107" s="108"/>
      <c r="L107" s="109"/>
      <c r="M107" s="116"/>
      <c r="N107" s="117"/>
      <c r="O107" s="117"/>
      <c r="P107" s="117"/>
      <c r="Q107" s="117"/>
      <c r="R107" s="117"/>
      <c r="S107" s="117"/>
      <c r="T107" s="117"/>
      <c r="U107" s="117"/>
      <c r="V107" s="117"/>
      <c r="W107" s="118"/>
      <c r="X107" s="107"/>
      <c r="Y107" s="108"/>
      <c r="Z107" s="108"/>
      <c r="AA107" s="108"/>
      <c r="AB107" s="108"/>
      <c r="AC107" s="108"/>
      <c r="AD107" s="108"/>
      <c r="AE107" s="108"/>
      <c r="AF107" s="108"/>
      <c r="AG107" s="108"/>
      <c r="AH107" s="108"/>
      <c r="AI107" s="108"/>
      <c r="AJ107" s="109"/>
      <c r="AK107" s="107"/>
      <c r="AL107" s="108"/>
      <c r="AM107" s="108"/>
      <c r="AN107" s="108"/>
      <c r="AO107" s="108"/>
      <c r="AP107" s="108"/>
      <c r="AQ107" s="108"/>
      <c r="AR107" s="108"/>
      <c r="AS107" s="108"/>
      <c r="AT107" s="108"/>
      <c r="AU107" s="108"/>
      <c r="AV107" s="108"/>
      <c r="AW107" s="108"/>
      <c r="AX107" s="108"/>
      <c r="AY107" s="108"/>
      <c r="AZ107" s="108"/>
      <c r="BA107" s="108"/>
      <c r="BB107" s="108"/>
      <c r="BC107" s="108"/>
      <c r="BD107" s="108"/>
      <c r="BE107" s="108"/>
      <c r="BF107" s="108"/>
      <c r="BG107" s="109"/>
      <c r="BH107" s="44"/>
      <c r="BI107" s="33"/>
      <c r="BJ107" s="119"/>
      <c r="BK107" s="119"/>
      <c r="BL107" s="119"/>
      <c r="BM107" s="119"/>
      <c r="BN107" s="119"/>
      <c r="BO107" s="119"/>
      <c r="BP107" s="119"/>
      <c r="BQ107" s="119"/>
      <c r="BR107" s="121" t="s">
        <v>145</v>
      </c>
      <c r="BS107" s="121"/>
      <c r="BT107" s="121"/>
      <c r="BU107" s="33"/>
      <c r="BV107" s="45"/>
      <c r="BW107" s="125"/>
      <c r="BX107" s="126"/>
      <c r="BY107" s="126"/>
      <c r="BZ107" s="126"/>
      <c r="CA107" s="127"/>
      <c r="CB107" s="209"/>
      <c r="CC107" s="183"/>
      <c r="CD107" s="183"/>
      <c r="CE107" s="183"/>
      <c r="CF107" s="210"/>
      <c r="CG107" s="183"/>
      <c r="CH107" s="183"/>
      <c r="CI107" s="183"/>
      <c r="CJ107" s="183"/>
      <c r="CK107" s="184"/>
      <c r="CL107" s="107"/>
      <c r="CM107" s="108"/>
      <c r="CN107" s="108"/>
      <c r="CO107" s="109"/>
      <c r="CP107" s="33"/>
      <c r="CQ107" s="3"/>
      <c r="CR107" s="3"/>
      <c r="CS107" s="3"/>
      <c r="CT107" s="3"/>
      <c r="CU107" s="3"/>
      <c r="CV107" s="3"/>
      <c r="CW107" s="3"/>
      <c r="CX107" s="3"/>
      <c r="CY107" s="3"/>
      <c r="CZ107" s="3"/>
    </row>
    <row r="108" spans="5:104" ht="7.15" customHeight="1" x14ac:dyDescent="0.15">
      <c r="E108" s="352"/>
      <c r="F108" s="353"/>
      <c r="G108" s="107"/>
      <c r="H108" s="108"/>
      <c r="I108" s="108"/>
      <c r="J108" s="108"/>
      <c r="K108" s="108"/>
      <c r="L108" s="109"/>
      <c r="M108" s="116"/>
      <c r="N108" s="117"/>
      <c r="O108" s="117"/>
      <c r="P108" s="117"/>
      <c r="Q108" s="117"/>
      <c r="R108" s="117"/>
      <c r="S108" s="117"/>
      <c r="T108" s="117"/>
      <c r="U108" s="117"/>
      <c r="V108" s="117"/>
      <c r="W108" s="118"/>
      <c r="X108" s="107"/>
      <c r="Y108" s="108"/>
      <c r="Z108" s="108"/>
      <c r="AA108" s="108"/>
      <c r="AB108" s="108"/>
      <c r="AC108" s="108"/>
      <c r="AD108" s="108"/>
      <c r="AE108" s="108"/>
      <c r="AF108" s="108"/>
      <c r="AG108" s="108"/>
      <c r="AH108" s="108"/>
      <c r="AI108" s="108"/>
      <c r="AJ108" s="109"/>
      <c r="AK108" s="107"/>
      <c r="AL108" s="108"/>
      <c r="AM108" s="108"/>
      <c r="AN108" s="108"/>
      <c r="AO108" s="108"/>
      <c r="AP108" s="108"/>
      <c r="AQ108" s="108"/>
      <c r="AR108" s="108"/>
      <c r="AS108" s="108"/>
      <c r="AT108" s="108"/>
      <c r="AU108" s="108"/>
      <c r="AV108" s="108"/>
      <c r="AW108" s="108"/>
      <c r="AX108" s="108"/>
      <c r="AY108" s="108"/>
      <c r="AZ108" s="108"/>
      <c r="BA108" s="108"/>
      <c r="BB108" s="108"/>
      <c r="BC108" s="108"/>
      <c r="BD108" s="108"/>
      <c r="BE108" s="108"/>
      <c r="BF108" s="108"/>
      <c r="BG108" s="109"/>
      <c r="BH108" s="44"/>
      <c r="BI108" s="33"/>
      <c r="BJ108" s="120"/>
      <c r="BK108" s="120"/>
      <c r="BL108" s="120"/>
      <c r="BM108" s="120"/>
      <c r="BN108" s="120"/>
      <c r="BO108" s="120"/>
      <c r="BP108" s="120"/>
      <c r="BQ108" s="120"/>
      <c r="BR108" s="121"/>
      <c r="BS108" s="121"/>
      <c r="BT108" s="121"/>
      <c r="BU108" s="33"/>
      <c r="BV108" s="45"/>
      <c r="BW108" s="125"/>
      <c r="BX108" s="126"/>
      <c r="BY108" s="126"/>
      <c r="BZ108" s="126"/>
      <c r="CA108" s="127"/>
      <c r="CB108" s="209"/>
      <c r="CC108" s="183"/>
      <c r="CD108" s="183"/>
      <c r="CE108" s="183"/>
      <c r="CF108" s="210"/>
      <c r="CG108" s="183"/>
      <c r="CH108" s="183"/>
      <c r="CI108" s="183"/>
      <c r="CJ108" s="183"/>
      <c r="CK108" s="184"/>
      <c r="CL108" s="107"/>
      <c r="CM108" s="108"/>
      <c r="CN108" s="108"/>
      <c r="CO108" s="109"/>
      <c r="CP108" s="33"/>
      <c r="CQ108" s="3"/>
      <c r="CR108" s="3"/>
      <c r="CS108" s="3"/>
      <c r="CT108" s="3"/>
      <c r="CU108" s="3"/>
      <c r="CV108" s="3"/>
      <c r="CW108" s="3"/>
      <c r="CX108" s="3"/>
      <c r="CY108" s="3"/>
      <c r="CZ108" s="3"/>
    </row>
    <row r="109" spans="5:104" ht="7.15" customHeight="1" x14ac:dyDescent="0.15">
      <c r="E109" s="354"/>
      <c r="F109" s="355"/>
      <c r="G109" s="110"/>
      <c r="H109" s="111"/>
      <c r="I109" s="111"/>
      <c r="J109" s="111"/>
      <c r="K109" s="111"/>
      <c r="L109" s="112"/>
      <c r="M109" s="148"/>
      <c r="N109" s="149"/>
      <c r="O109" s="149"/>
      <c r="P109" s="149"/>
      <c r="Q109" s="149"/>
      <c r="R109" s="149"/>
      <c r="S109" s="149"/>
      <c r="T109" s="149"/>
      <c r="U109" s="149"/>
      <c r="V109" s="149"/>
      <c r="W109" s="150"/>
      <c r="X109" s="110"/>
      <c r="Y109" s="111"/>
      <c r="Z109" s="111"/>
      <c r="AA109" s="111"/>
      <c r="AB109" s="111"/>
      <c r="AC109" s="111"/>
      <c r="AD109" s="111"/>
      <c r="AE109" s="111"/>
      <c r="AF109" s="111"/>
      <c r="AG109" s="111"/>
      <c r="AH109" s="111"/>
      <c r="AI109" s="111"/>
      <c r="AJ109" s="112"/>
      <c r="AK109" s="110"/>
      <c r="AL109" s="111"/>
      <c r="AM109" s="111"/>
      <c r="AN109" s="111"/>
      <c r="AO109" s="111"/>
      <c r="AP109" s="111"/>
      <c r="AQ109" s="111"/>
      <c r="AR109" s="111"/>
      <c r="AS109" s="111"/>
      <c r="AT109" s="111"/>
      <c r="AU109" s="111"/>
      <c r="AV109" s="111"/>
      <c r="AW109" s="111"/>
      <c r="AX109" s="111"/>
      <c r="AY109" s="111"/>
      <c r="AZ109" s="111"/>
      <c r="BA109" s="111"/>
      <c r="BB109" s="111"/>
      <c r="BC109" s="111"/>
      <c r="BD109" s="111"/>
      <c r="BE109" s="111"/>
      <c r="BF109" s="111"/>
      <c r="BG109" s="112"/>
      <c r="BH109" s="79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78"/>
      <c r="BW109" s="128"/>
      <c r="BX109" s="129"/>
      <c r="BY109" s="129"/>
      <c r="BZ109" s="129"/>
      <c r="CA109" s="130"/>
      <c r="CB109" s="211"/>
      <c r="CC109" s="185"/>
      <c r="CD109" s="185"/>
      <c r="CE109" s="185"/>
      <c r="CF109" s="212"/>
      <c r="CG109" s="185"/>
      <c r="CH109" s="185"/>
      <c r="CI109" s="185"/>
      <c r="CJ109" s="185"/>
      <c r="CK109" s="186"/>
      <c r="CL109" s="110"/>
      <c r="CM109" s="111"/>
      <c r="CN109" s="111"/>
      <c r="CO109" s="112"/>
      <c r="CP109" s="33"/>
      <c r="CQ109" s="3"/>
      <c r="CR109" s="3"/>
      <c r="CS109" s="3"/>
      <c r="CT109" s="3"/>
      <c r="CU109" s="3"/>
      <c r="CV109" s="3"/>
      <c r="CW109" s="3"/>
      <c r="CX109" s="3"/>
      <c r="CY109" s="3"/>
      <c r="CZ109" s="3"/>
    </row>
    <row r="110" spans="5:104" ht="7.15" customHeight="1" x14ac:dyDescent="0.15">
      <c r="E110" s="350" t="s">
        <v>204</v>
      </c>
      <c r="F110" s="351"/>
      <c r="G110" s="104" t="s">
        <v>205</v>
      </c>
      <c r="H110" s="105"/>
      <c r="I110" s="105"/>
      <c r="J110" s="105"/>
      <c r="K110" s="105"/>
      <c r="L110" s="106"/>
      <c r="M110" s="113" t="s">
        <v>128</v>
      </c>
      <c r="N110" s="114"/>
      <c r="O110" s="114"/>
      <c r="P110" s="114"/>
      <c r="Q110" s="114"/>
      <c r="R110" s="114"/>
      <c r="S110" s="114"/>
      <c r="T110" s="114"/>
      <c r="U110" s="114"/>
      <c r="V110" s="114"/>
      <c r="W110" s="115"/>
      <c r="X110" s="104" t="s">
        <v>206</v>
      </c>
      <c r="Y110" s="105"/>
      <c r="Z110" s="105"/>
      <c r="AA110" s="105"/>
      <c r="AB110" s="105"/>
      <c r="AC110" s="105"/>
      <c r="AD110" s="105"/>
      <c r="AE110" s="105"/>
      <c r="AF110" s="105"/>
      <c r="AG110" s="105"/>
      <c r="AH110" s="105"/>
      <c r="AI110" s="105"/>
      <c r="AJ110" s="106"/>
      <c r="AK110" s="104" t="s">
        <v>202</v>
      </c>
      <c r="AL110" s="105"/>
      <c r="AM110" s="105"/>
      <c r="AN110" s="105"/>
      <c r="AO110" s="105"/>
      <c r="AP110" s="105"/>
      <c r="AQ110" s="105"/>
      <c r="AR110" s="105"/>
      <c r="AS110" s="105"/>
      <c r="AT110" s="105"/>
      <c r="AU110" s="105"/>
      <c r="AV110" s="105"/>
      <c r="AW110" s="105"/>
      <c r="AX110" s="105"/>
      <c r="AY110" s="105"/>
      <c r="AZ110" s="105"/>
      <c r="BA110" s="105"/>
      <c r="BB110" s="105"/>
      <c r="BC110" s="105"/>
      <c r="BD110" s="105"/>
      <c r="BE110" s="105"/>
      <c r="BF110" s="105"/>
      <c r="BG110" s="106"/>
      <c r="BH110" s="113" t="s">
        <v>203</v>
      </c>
      <c r="BI110" s="114"/>
      <c r="BJ110" s="114"/>
      <c r="BK110" s="114"/>
      <c r="BL110" s="114"/>
      <c r="BM110" s="114"/>
      <c r="BN110" s="114"/>
      <c r="BO110" s="114"/>
      <c r="BP110" s="114"/>
      <c r="BQ110" s="114"/>
      <c r="BR110" s="114"/>
      <c r="BS110" s="114"/>
      <c r="BT110" s="114"/>
      <c r="BU110" s="114"/>
      <c r="BV110" s="115"/>
      <c r="BW110" s="122" t="str">
        <f>IF(BJ112="","",IF(BJ112&lt;=25,"〇",""))</f>
        <v/>
      </c>
      <c r="BX110" s="123"/>
      <c r="BY110" s="123"/>
      <c r="BZ110" s="123"/>
      <c r="CA110" s="124"/>
      <c r="CB110" s="207" t="s">
        <v>122</v>
      </c>
      <c r="CC110" s="181"/>
      <c r="CD110" s="181"/>
      <c r="CE110" s="181"/>
      <c r="CF110" s="208"/>
      <c r="CG110" s="181" t="str">
        <f>IF(BJ112="","",IF(BJ112&gt;25,"〇",""))</f>
        <v/>
      </c>
      <c r="CH110" s="181"/>
      <c r="CI110" s="181"/>
      <c r="CJ110" s="181"/>
      <c r="CK110" s="182"/>
      <c r="CL110" s="104" t="s">
        <v>207</v>
      </c>
      <c r="CM110" s="105"/>
      <c r="CN110" s="105"/>
      <c r="CO110" s="106"/>
      <c r="CP110" s="33"/>
      <c r="CQ110" s="3"/>
      <c r="CR110" s="3"/>
      <c r="CS110" s="3"/>
      <c r="CT110" s="3"/>
      <c r="CU110" s="3"/>
      <c r="CV110" s="3"/>
      <c r="CW110" s="3"/>
      <c r="CX110" s="3"/>
      <c r="CY110" s="3"/>
      <c r="CZ110" s="3"/>
    </row>
    <row r="111" spans="5:104" ht="7.15" customHeight="1" x14ac:dyDescent="0.15">
      <c r="E111" s="352"/>
      <c r="F111" s="353"/>
      <c r="G111" s="107"/>
      <c r="H111" s="108"/>
      <c r="I111" s="108"/>
      <c r="J111" s="108"/>
      <c r="K111" s="108"/>
      <c r="L111" s="109"/>
      <c r="M111" s="116"/>
      <c r="N111" s="117"/>
      <c r="O111" s="117"/>
      <c r="P111" s="117"/>
      <c r="Q111" s="117"/>
      <c r="R111" s="117"/>
      <c r="S111" s="117"/>
      <c r="T111" s="117"/>
      <c r="U111" s="117"/>
      <c r="V111" s="117"/>
      <c r="W111" s="118"/>
      <c r="X111" s="107"/>
      <c r="Y111" s="108"/>
      <c r="Z111" s="108"/>
      <c r="AA111" s="108"/>
      <c r="AB111" s="108"/>
      <c r="AC111" s="108"/>
      <c r="AD111" s="108"/>
      <c r="AE111" s="108"/>
      <c r="AF111" s="108"/>
      <c r="AG111" s="108"/>
      <c r="AH111" s="108"/>
      <c r="AI111" s="108"/>
      <c r="AJ111" s="109"/>
      <c r="AK111" s="107"/>
      <c r="AL111" s="108"/>
      <c r="AM111" s="108"/>
      <c r="AN111" s="108"/>
      <c r="AO111" s="108"/>
      <c r="AP111" s="108"/>
      <c r="AQ111" s="108"/>
      <c r="AR111" s="108"/>
      <c r="AS111" s="108"/>
      <c r="AT111" s="108"/>
      <c r="AU111" s="108"/>
      <c r="AV111" s="108"/>
      <c r="AW111" s="108"/>
      <c r="AX111" s="108"/>
      <c r="AY111" s="108"/>
      <c r="AZ111" s="108"/>
      <c r="BA111" s="108"/>
      <c r="BB111" s="108"/>
      <c r="BC111" s="108"/>
      <c r="BD111" s="108"/>
      <c r="BE111" s="108"/>
      <c r="BF111" s="108"/>
      <c r="BG111" s="109"/>
      <c r="BH111" s="116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8"/>
      <c r="BW111" s="125"/>
      <c r="BX111" s="126"/>
      <c r="BY111" s="126"/>
      <c r="BZ111" s="126"/>
      <c r="CA111" s="127"/>
      <c r="CB111" s="209"/>
      <c r="CC111" s="183"/>
      <c r="CD111" s="183"/>
      <c r="CE111" s="183"/>
      <c r="CF111" s="210"/>
      <c r="CG111" s="183"/>
      <c r="CH111" s="183"/>
      <c r="CI111" s="183"/>
      <c r="CJ111" s="183"/>
      <c r="CK111" s="184"/>
      <c r="CL111" s="107"/>
      <c r="CM111" s="108"/>
      <c r="CN111" s="108"/>
      <c r="CO111" s="109"/>
      <c r="CP111" s="33"/>
      <c r="CQ111" s="3"/>
      <c r="CR111" s="3"/>
      <c r="CS111" s="3"/>
      <c r="CT111" s="3"/>
      <c r="CU111" s="3"/>
      <c r="CV111" s="3"/>
      <c r="CW111" s="3"/>
      <c r="CX111" s="3"/>
      <c r="CY111" s="3"/>
      <c r="CZ111" s="3"/>
    </row>
    <row r="112" spans="5:104" ht="7.15" customHeight="1" x14ac:dyDescent="0.15">
      <c r="E112" s="352"/>
      <c r="F112" s="353"/>
      <c r="G112" s="107"/>
      <c r="H112" s="108"/>
      <c r="I112" s="108"/>
      <c r="J112" s="108"/>
      <c r="K112" s="108"/>
      <c r="L112" s="109"/>
      <c r="M112" s="116"/>
      <c r="N112" s="117"/>
      <c r="O112" s="117"/>
      <c r="P112" s="117"/>
      <c r="Q112" s="117"/>
      <c r="R112" s="117"/>
      <c r="S112" s="117"/>
      <c r="T112" s="117"/>
      <c r="U112" s="117"/>
      <c r="V112" s="117"/>
      <c r="W112" s="118"/>
      <c r="X112" s="107"/>
      <c r="Y112" s="108"/>
      <c r="Z112" s="108"/>
      <c r="AA112" s="108"/>
      <c r="AB112" s="108"/>
      <c r="AC112" s="108"/>
      <c r="AD112" s="108"/>
      <c r="AE112" s="108"/>
      <c r="AF112" s="108"/>
      <c r="AG112" s="108"/>
      <c r="AH112" s="108"/>
      <c r="AI112" s="108"/>
      <c r="AJ112" s="109"/>
      <c r="AK112" s="107"/>
      <c r="AL112" s="108"/>
      <c r="AM112" s="108"/>
      <c r="AN112" s="108"/>
      <c r="AO112" s="108"/>
      <c r="AP112" s="108"/>
      <c r="AQ112" s="108"/>
      <c r="AR112" s="108"/>
      <c r="AS112" s="108"/>
      <c r="AT112" s="108"/>
      <c r="AU112" s="108"/>
      <c r="AV112" s="108"/>
      <c r="AW112" s="108"/>
      <c r="AX112" s="108"/>
      <c r="AY112" s="108"/>
      <c r="AZ112" s="108"/>
      <c r="BA112" s="108"/>
      <c r="BB112" s="108"/>
      <c r="BC112" s="108"/>
      <c r="BD112" s="108"/>
      <c r="BE112" s="108"/>
      <c r="BF112" s="108"/>
      <c r="BG112" s="109"/>
      <c r="BH112" s="44"/>
      <c r="BI112" s="33"/>
      <c r="BJ112" s="119"/>
      <c r="BK112" s="119"/>
      <c r="BL112" s="119"/>
      <c r="BM112" s="119"/>
      <c r="BN112" s="119"/>
      <c r="BO112" s="119"/>
      <c r="BP112" s="119"/>
      <c r="BQ112" s="119"/>
      <c r="BR112" s="121" t="s">
        <v>145</v>
      </c>
      <c r="BS112" s="121"/>
      <c r="BT112" s="121"/>
      <c r="BU112" s="33"/>
      <c r="BV112" s="45"/>
      <c r="BW112" s="125"/>
      <c r="BX112" s="126"/>
      <c r="BY112" s="126"/>
      <c r="BZ112" s="126"/>
      <c r="CA112" s="127"/>
      <c r="CB112" s="209"/>
      <c r="CC112" s="183"/>
      <c r="CD112" s="183"/>
      <c r="CE112" s="183"/>
      <c r="CF112" s="210"/>
      <c r="CG112" s="183"/>
      <c r="CH112" s="183"/>
      <c r="CI112" s="183"/>
      <c r="CJ112" s="183"/>
      <c r="CK112" s="184"/>
      <c r="CL112" s="107"/>
      <c r="CM112" s="108"/>
      <c r="CN112" s="108"/>
      <c r="CO112" s="109"/>
      <c r="CP112" s="33"/>
      <c r="CQ112" s="3"/>
      <c r="CR112" s="3"/>
      <c r="CS112" s="3"/>
      <c r="CT112" s="3"/>
      <c r="CU112" s="3"/>
      <c r="CV112" s="3"/>
      <c r="CW112" s="3"/>
      <c r="CX112" s="3"/>
      <c r="CY112" s="3"/>
      <c r="CZ112" s="3"/>
    </row>
    <row r="113" spans="5:104" ht="7.15" customHeight="1" x14ac:dyDescent="0.15">
      <c r="E113" s="352"/>
      <c r="F113" s="353"/>
      <c r="G113" s="107"/>
      <c r="H113" s="108"/>
      <c r="I113" s="108"/>
      <c r="J113" s="108"/>
      <c r="K113" s="108"/>
      <c r="L113" s="109"/>
      <c r="M113" s="116"/>
      <c r="N113" s="117"/>
      <c r="O113" s="117"/>
      <c r="P113" s="117"/>
      <c r="Q113" s="117"/>
      <c r="R113" s="117"/>
      <c r="S113" s="117"/>
      <c r="T113" s="117"/>
      <c r="U113" s="117"/>
      <c r="V113" s="117"/>
      <c r="W113" s="118"/>
      <c r="X113" s="107"/>
      <c r="Y113" s="108"/>
      <c r="Z113" s="108"/>
      <c r="AA113" s="108"/>
      <c r="AB113" s="108"/>
      <c r="AC113" s="108"/>
      <c r="AD113" s="108"/>
      <c r="AE113" s="108"/>
      <c r="AF113" s="108"/>
      <c r="AG113" s="108"/>
      <c r="AH113" s="108"/>
      <c r="AI113" s="108"/>
      <c r="AJ113" s="109"/>
      <c r="AK113" s="107"/>
      <c r="AL113" s="108"/>
      <c r="AM113" s="108"/>
      <c r="AN113" s="108"/>
      <c r="AO113" s="108"/>
      <c r="AP113" s="108"/>
      <c r="AQ113" s="108"/>
      <c r="AR113" s="108"/>
      <c r="AS113" s="108"/>
      <c r="AT113" s="108"/>
      <c r="AU113" s="108"/>
      <c r="AV113" s="108"/>
      <c r="AW113" s="108"/>
      <c r="AX113" s="108"/>
      <c r="AY113" s="108"/>
      <c r="AZ113" s="108"/>
      <c r="BA113" s="108"/>
      <c r="BB113" s="108"/>
      <c r="BC113" s="108"/>
      <c r="BD113" s="108"/>
      <c r="BE113" s="108"/>
      <c r="BF113" s="108"/>
      <c r="BG113" s="109"/>
      <c r="BH113" s="44"/>
      <c r="BI113" s="33"/>
      <c r="BJ113" s="120"/>
      <c r="BK113" s="120"/>
      <c r="BL113" s="120"/>
      <c r="BM113" s="120"/>
      <c r="BN113" s="120"/>
      <c r="BO113" s="120"/>
      <c r="BP113" s="120"/>
      <c r="BQ113" s="120"/>
      <c r="BR113" s="121"/>
      <c r="BS113" s="121"/>
      <c r="BT113" s="121"/>
      <c r="BU113" s="33"/>
      <c r="BV113" s="45"/>
      <c r="BW113" s="125"/>
      <c r="BX113" s="126"/>
      <c r="BY113" s="126"/>
      <c r="BZ113" s="126"/>
      <c r="CA113" s="127"/>
      <c r="CB113" s="209"/>
      <c r="CC113" s="183"/>
      <c r="CD113" s="183"/>
      <c r="CE113" s="183"/>
      <c r="CF113" s="210"/>
      <c r="CG113" s="183"/>
      <c r="CH113" s="183"/>
      <c r="CI113" s="183"/>
      <c r="CJ113" s="183"/>
      <c r="CK113" s="184"/>
      <c r="CL113" s="107"/>
      <c r="CM113" s="108"/>
      <c r="CN113" s="108"/>
      <c r="CO113" s="109"/>
      <c r="CP113" s="33"/>
      <c r="CQ113" s="3"/>
      <c r="CR113" s="3"/>
      <c r="CS113" s="3"/>
      <c r="CT113" s="3"/>
      <c r="CU113" s="3"/>
      <c r="CV113" s="3"/>
      <c r="CW113" s="3"/>
      <c r="CX113" s="3"/>
      <c r="CY113" s="3"/>
      <c r="CZ113" s="3"/>
    </row>
    <row r="114" spans="5:104" ht="7.15" customHeight="1" x14ac:dyDescent="0.15">
      <c r="E114" s="354"/>
      <c r="F114" s="355"/>
      <c r="G114" s="110"/>
      <c r="H114" s="111"/>
      <c r="I114" s="111"/>
      <c r="J114" s="111"/>
      <c r="K114" s="111"/>
      <c r="L114" s="112"/>
      <c r="M114" s="148"/>
      <c r="N114" s="149"/>
      <c r="O114" s="149"/>
      <c r="P114" s="149"/>
      <c r="Q114" s="149"/>
      <c r="R114" s="149"/>
      <c r="S114" s="149"/>
      <c r="T114" s="149"/>
      <c r="U114" s="149"/>
      <c r="V114" s="149"/>
      <c r="W114" s="150"/>
      <c r="X114" s="110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2"/>
      <c r="AK114" s="110"/>
      <c r="AL114" s="111"/>
      <c r="AM114" s="111"/>
      <c r="AN114" s="111"/>
      <c r="AO114" s="111"/>
      <c r="AP114" s="111"/>
      <c r="AQ114" s="111"/>
      <c r="AR114" s="111"/>
      <c r="AS114" s="111"/>
      <c r="AT114" s="111"/>
      <c r="AU114" s="111"/>
      <c r="AV114" s="111"/>
      <c r="AW114" s="111"/>
      <c r="AX114" s="111"/>
      <c r="AY114" s="111"/>
      <c r="AZ114" s="111"/>
      <c r="BA114" s="111"/>
      <c r="BB114" s="111"/>
      <c r="BC114" s="111"/>
      <c r="BD114" s="111"/>
      <c r="BE114" s="111"/>
      <c r="BF114" s="111"/>
      <c r="BG114" s="112"/>
      <c r="BH114" s="79"/>
      <c r="BI114" s="38"/>
      <c r="BJ114" s="38"/>
      <c r="BK114" s="38"/>
      <c r="BL114" s="38"/>
      <c r="BM114" s="38"/>
      <c r="BN114" s="38"/>
      <c r="BO114" s="38"/>
      <c r="BP114" s="38"/>
      <c r="BQ114" s="38"/>
      <c r="BR114" s="38"/>
      <c r="BS114" s="38"/>
      <c r="BT114" s="38"/>
      <c r="BU114" s="38"/>
      <c r="BV114" s="78"/>
      <c r="BW114" s="128"/>
      <c r="BX114" s="129"/>
      <c r="BY114" s="129"/>
      <c r="BZ114" s="129"/>
      <c r="CA114" s="130"/>
      <c r="CB114" s="211"/>
      <c r="CC114" s="185"/>
      <c r="CD114" s="185"/>
      <c r="CE114" s="185"/>
      <c r="CF114" s="212"/>
      <c r="CG114" s="185"/>
      <c r="CH114" s="185"/>
      <c r="CI114" s="185"/>
      <c r="CJ114" s="185"/>
      <c r="CK114" s="186"/>
      <c r="CL114" s="110"/>
      <c r="CM114" s="111"/>
      <c r="CN114" s="111"/>
      <c r="CO114" s="112"/>
      <c r="CP114" s="33"/>
      <c r="CQ114" s="3"/>
      <c r="CR114" s="3"/>
      <c r="CS114" s="3"/>
      <c r="CT114" s="3"/>
      <c r="CU114" s="3"/>
      <c r="CV114" s="3"/>
      <c r="CW114" s="3"/>
      <c r="CX114" s="3"/>
      <c r="CY114" s="3"/>
      <c r="CZ114" s="3"/>
    </row>
    <row r="115" spans="5:104" ht="9" customHeight="1" x14ac:dyDescent="0.15">
      <c r="E115" s="134" t="s">
        <v>208</v>
      </c>
      <c r="F115" s="135"/>
      <c r="G115" s="135"/>
      <c r="H115" s="135"/>
      <c r="I115" s="135"/>
      <c r="J115" s="135"/>
      <c r="K115" s="135"/>
      <c r="L115" s="135"/>
      <c r="M115" s="135"/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35"/>
      <c r="AA115" s="135"/>
      <c r="AB115" s="135"/>
      <c r="AC115" s="135"/>
      <c r="AD115" s="135"/>
      <c r="AE115" s="135"/>
      <c r="AF115" s="135"/>
      <c r="AG115" s="135"/>
      <c r="AH115" s="135"/>
      <c r="AI115" s="135"/>
      <c r="AJ115" s="135"/>
      <c r="AK115" s="135"/>
      <c r="AL115" s="135"/>
      <c r="AM115" s="135"/>
      <c r="AN115" s="135"/>
      <c r="AO115" s="135"/>
      <c r="AP115" s="135"/>
      <c r="AQ115" s="135"/>
      <c r="AR115" s="135"/>
      <c r="AS115" s="135"/>
      <c r="AT115" s="135"/>
      <c r="AU115" s="135"/>
      <c r="AV115" s="135"/>
      <c r="AW115" s="135"/>
      <c r="AX115" s="135"/>
      <c r="AY115" s="135"/>
      <c r="AZ115" s="135"/>
      <c r="BA115" s="135"/>
      <c r="BB115" s="135"/>
      <c r="BC115" s="135"/>
      <c r="BD115" s="135"/>
      <c r="BE115" s="135"/>
      <c r="BF115" s="135"/>
      <c r="BG115" s="135"/>
      <c r="BH115" s="135"/>
      <c r="BI115" s="135"/>
      <c r="BJ115" s="135"/>
      <c r="BK115" s="135"/>
      <c r="BL115" s="135"/>
      <c r="BM115" s="135"/>
      <c r="BN115" s="135"/>
      <c r="BO115" s="135"/>
      <c r="BP115" s="135"/>
      <c r="BQ115" s="135"/>
      <c r="BR115" s="135"/>
      <c r="BS115" s="135"/>
      <c r="BT115" s="135"/>
      <c r="BU115" s="135"/>
      <c r="BV115" s="135"/>
      <c r="BW115" s="135"/>
      <c r="BX115" s="135"/>
      <c r="BY115" s="135"/>
      <c r="BZ115" s="135"/>
      <c r="CA115" s="135"/>
      <c r="CB115" s="135"/>
      <c r="CC115" s="135"/>
      <c r="CD115" s="135"/>
      <c r="CE115" s="135"/>
      <c r="CF115" s="135"/>
      <c r="CG115" s="135"/>
      <c r="CH115" s="135"/>
      <c r="CI115" s="135"/>
      <c r="CJ115" s="135"/>
      <c r="CK115" s="136"/>
      <c r="CL115" s="44"/>
      <c r="CM115" s="33"/>
      <c r="CN115" s="33"/>
      <c r="CO115" s="33"/>
      <c r="CP115" s="33"/>
      <c r="CQ115" s="3"/>
      <c r="CR115" s="3"/>
      <c r="CS115" s="3"/>
      <c r="CT115" s="3"/>
      <c r="CU115" s="3"/>
      <c r="CV115" s="3"/>
      <c r="CW115" s="3"/>
      <c r="CX115" s="3"/>
      <c r="CY115" s="3"/>
      <c r="CZ115" s="3"/>
    </row>
    <row r="116" spans="5:104" ht="9" customHeight="1" x14ac:dyDescent="0.15">
      <c r="E116" s="134"/>
      <c r="F116" s="135"/>
      <c r="G116" s="135"/>
      <c r="H116" s="135"/>
      <c r="I116" s="135"/>
      <c r="J116" s="135"/>
      <c r="K116" s="135"/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35"/>
      <c r="AA116" s="135"/>
      <c r="AB116" s="135"/>
      <c r="AC116" s="135"/>
      <c r="AD116" s="135"/>
      <c r="AE116" s="135"/>
      <c r="AF116" s="135"/>
      <c r="AG116" s="135"/>
      <c r="AH116" s="135"/>
      <c r="AI116" s="135"/>
      <c r="AJ116" s="135"/>
      <c r="AK116" s="135"/>
      <c r="AL116" s="135"/>
      <c r="AM116" s="135"/>
      <c r="AN116" s="135"/>
      <c r="AO116" s="135"/>
      <c r="AP116" s="135"/>
      <c r="AQ116" s="135"/>
      <c r="AR116" s="135"/>
      <c r="AS116" s="135"/>
      <c r="AT116" s="135"/>
      <c r="AU116" s="135"/>
      <c r="AV116" s="135"/>
      <c r="AW116" s="135"/>
      <c r="AX116" s="135"/>
      <c r="AY116" s="135"/>
      <c r="AZ116" s="135"/>
      <c r="BA116" s="135"/>
      <c r="BB116" s="135"/>
      <c r="BC116" s="135"/>
      <c r="BD116" s="135"/>
      <c r="BE116" s="135"/>
      <c r="BF116" s="135"/>
      <c r="BG116" s="135"/>
      <c r="BH116" s="135"/>
      <c r="BI116" s="135"/>
      <c r="BJ116" s="135"/>
      <c r="BK116" s="135"/>
      <c r="BL116" s="135"/>
      <c r="BM116" s="135"/>
      <c r="BN116" s="135"/>
      <c r="BO116" s="135"/>
      <c r="BP116" s="135"/>
      <c r="BQ116" s="135"/>
      <c r="BR116" s="135"/>
      <c r="BS116" s="135"/>
      <c r="BT116" s="135"/>
      <c r="BU116" s="135"/>
      <c r="BV116" s="135"/>
      <c r="BW116" s="135"/>
      <c r="BX116" s="135"/>
      <c r="BY116" s="135"/>
      <c r="BZ116" s="135"/>
      <c r="CA116" s="135"/>
      <c r="CB116" s="135"/>
      <c r="CC116" s="135"/>
      <c r="CD116" s="135"/>
      <c r="CE116" s="135"/>
      <c r="CF116" s="135"/>
      <c r="CG116" s="135"/>
      <c r="CH116" s="135"/>
      <c r="CI116" s="135"/>
      <c r="CJ116" s="135"/>
      <c r="CK116" s="136"/>
      <c r="CL116" s="103"/>
      <c r="CM116" s="103"/>
      <c r="CN116" s="103"/>
      <c r="CO116" s="33"/>
      <c r="CP116" s="33"/>
      <c r="CQ116" s="3"/>
      <c r="CR116" s="3"/>
      <c r="CS116" s="3"/>
      <c r="CT116" s="3"/>
      <c r="CU116" s="3"/>
      <c r="CV116" s="3"/>
      <c r="CW116" s="3"/>
      <c r="CX116" s="3"/>
      <c r="CY116" s="3"/>
      <c r="CZ116" s="3"/>
    </row>
    <row r="117" spans="5:104" ht="9" customHeight="1" x14ac:dyDescent="0.15">
      <c r="E117" s="134"/>
      <c r="F117" s="135"/>
      <c r="G117" s="135"/>
      <c r="H117" s="135"/>
      <c r="I117" s="135"/>
      <c r="J117" s="135"/>
      <c r="K117" s="135"/>
      <c r="L117" s="135"/>
      <c r="M117" s="135"/>
      <c r="N117" s="135"/>
      <c r="O117" s="135"/>
      <c r="P117" s="135"/>
      <c r="Q117" s="135"/>
      <c r="R117" s="135"/>
      <c r="S117" s="135"/>
      <c r="T117" s="135"/>
      <c r="U117" s="135"/>
      <c r="V117" s="135"/>
      <c r="W117" s="135"/>
      <c r="X117" s="135"/>
      <c r="Y117" s="135"/>
      <c r="Z117" s="135"/>
      <c r="AA117" s="135"/>
      <c r="AB117" s="135"/>
      <c r="AC117" s="135"/>
      <c r="AD117" s="135"/>
      <c r="AE117" s="135"/>
      <c r="AF117" s="135"/>
      <c r="AG117" s="135"/>
      <c r="AH117" s="135"/>
      <c r="AI117" s="135"/>
      <c r="AJ117" s="135"/>
      <c r="AK117" s="135"/>
      <c r="AL117" s="135"/>
      <c r="AM117" s="135"/>
      <c r="AN117" s="135"/>
      <c r="AO117" s="135"/>
      <c r="AP117" s="135"/>
      <c r="AQ117" s="135"/>
      <c r="AR117" s="135"/>
      <c r="AS117" s="135"/>
      <c r="AT117" s="135"/>
      <c r="AU117" s="135"/>
      <c r="AV117" s="135"/>
      <c r="AW117" s="135"/>
      <c r="AX117" s="135"/>
      <c r="AY117" s="135"/>
      <c r="AZ117" s="135"/>
      <c r="BA117" s="135"/>
      <c r="BB117" s="135"/>
      <c r="BC117" s="135"/>
      <c r="BD117" s="135"/>
      <c r="BE117" s="135"/>
      <c r="BF117" s="135"/>
      <c r="BG117" s="135"/>
      <c r="BH117" s="135"/>
      <c r="BI117" s="135"/>
      <c r="BJ117" s="135"/>
      <c r="BK117" s="135"/>
      <c r="BL117" s="135"/>
      <c r="BM117" s="135"/>
      <c r="BN117" s="135"/>
      <c r="BO117" s="135"/>
      <c r="BP117" s="135"/>
      <c r="BQ117" s="135"/>
      <c r="BR117" s="135"/>
      <c r="BS117" s="135"/>
      <c r="BT117" s="135"/>
      <c r="BU117" s="135"/>
      <c r="BV117" s="135"/>
      <c r="BW117" s="135"/>
      <c r="BX117" s="135"/>
      <c r="BY117" s="135"/>
      <c r="BZ117" s="135"/>
      <c r="CA117" s="135"/>
      <c r="CB117" s="135"/>
      <c r="CC117" s="135"/>
      <c r="CD117" s="135"/>
      <c r="CE117" s="135"/>
      <c r="CF117" s="135"/>
      <c r="CG117" s="135"/>
      <c r="CH117" s="135"/>
      <c r="CI117" s="135"/>
      <c r="CJ117" s="135"/>
      <c r="CK117" s="136"/>
      <c r="CL117" s="33"/>
      <c r="CM117" s="33"/>
      <c r="CN117" s="33"/>
      <c r="CO117" s="33"/>
      <c r="CP117" s="33"/>
      <c r="CQ117" s="3"/>
      <c r="CR117" s="3"/>
      <c r="CS117" s="3"/>
      <c r="CT117" s="3"/>
      <c r="CU117" s="3"/>
      <c r="CV117" s="3"/>
      <c r="CW117" s="3"/>
      <c r="CX117" s="3"/>
      <c r="CY117" s="3"/>
      <c r="CZ117" s="3"/>
    </row>
    <row r="118" spans="5:104" ht="9" customHeight="1" x14ac:dyDescent="0.15">
      <c r="E118" s="137"/>
      <c r="F118" s="138"/>
      <c r="G118" s="138"/>
      <c r="H118" s="138"/>
      <c r="I118" s="138"/>
      <c r="J118" s="138"/>
      <c r="K118" s="138"/>
      <c r="L118" s="138"/>
      <c r="M118" s="138"/>
      <c r="N118" s="138"/>
      <c r="O118" s="138"/>
      <c r="P118" s="138"/>
      <c r="Q118" s="138"/>
      <c r="R118" s="138"/>
      <c r="S118" s="138"/>
      <c r="T118" s="138"/>
      <c r="U118" s="138"/>
      <c r="V118" s="138"/>
      <c r="W118" s="138"/>
      <c r="X118" s="138"/>
      <c r="Y118" s="138"/>
      <c r="Z118" s="138"/>
      <c r="AA118" s="138"/>
      <c r="AB118" s="138"/>
      <c r="AC118" s="138"/>
      <c r="AD118" s="138"/>
      <c r="AE118" s="138"/>
      <c r="AF118" s="138"/>
      <c r="AG118" s="138"/>
      <c r="AH118" s="138"/>
      <c r="AI118" s="138"/>
      <c r="AJ118" s="138"/>
      <c r="AK118" s="138"/>
      <c r="AL118" s="138"/>
      <c r="AM118" s="138"/>
      <c r="AN118" s="138"/>
      <c r="AO118" s="138"/>
      <c r="AP118" s="138"/>
      <c r="AQ118" s="138"/>
      <c r="AR118" s="138"/>
      <c r="AS118" s="138"/>
      <c r="AT118" s="138"/>
      <c r="AU118" s="138"/>
      <c r="AV118" s="138"/>
      <c r="AW118" s="138"/>
      <c r="AX118" s="138"/>
      <c r="AY118" s="138"/>
      <c r="AZ118" s="138"/>
      <c r="BA118" s="138"/>
      <c r="BB118" s="138"/>
      <c r="BC118" s="138"/>
      <c r="BD118" s="138"/>
      <c r="BE118" s="138"/>
      <c r="BF118" s="138"/>
      <c r="BG118" s="138"/>
      <c r="BH118" s="138"/>
      <c r="BI118" s="138"/>
      <c r="BJ118" s="138"/>
      <c r="BK118" s="138"/>
      <c r="BL118" s="138"/>
      <c r="BM118" s="138"/>
      <c r="BN118" s="138"/>
      <c r="BO118" s="138"/>
      <c r="BP118" s="138"/>
      <c r="BQ118" s="138"/>
      <c r="BR118" s="138"/>
      <c r="BS118" s="138"/>
      <c r="BT118" s="138"/>
      <c r="BU118" s="138"/>
      <c r="BV118" s="138"/>
      <c r="BW118" s="138"/>
      <c r="BX118" s="138"/>
      <c r="BY118" s="138"/>
      <c r="BZ118" s="138"/>
      <c r="CA118" s="138"/>
      <c r="CB118" s="138"/>
      <c r="CC118" s="138"/>
      <c r="CD118" s="138"/>
      <c r="CE118" s="138"/>
      <c r="CF118" s="138"/>
      <c r="CG118" s="138"/>
      <c r="CH118" s="138"/>
      <c r="CI118" s="138"/>
      <c r="CJ118" s="138"/>
      <c r="CK118" s="139"/>
      <c r="CL118" s="33"/>
      <c r="CM118" s="33"/>
      <c r="CN118" s="33"/>
      <c r="CO118" s="33"/>
      <c r="CP118" s="33"/>
      <c r="CQ118" s="3"/>
      <c r="CR118" s="3"/>
      <c r="CS118" s="3"/>
      <c r="CT118" s="3"/>
      <c r="CU118" s="3"/>
      <c r="CV118" s="3"/>
      <c r="CW118" s="3"/>
      <c r="CX118" s="3"/>
      <c r="CY118" s="3"/>
      <c r="CZ118" s="3"/>
    </row>
    <row r="119" spans="5:104" ht="5.65" customHeight="1" x14ac:dyDescent="0.15">
      <c r="E119" s="165" t="s">
        <v>209</v>
      </c>
      <c r="F119" s="165"/>
      <c r="G119" s="165"/>
      <c r="H119" s="165"/>
      <c r="I119" s="165"/>
      <c r="J119" s="165"/>
      <c r="K119" s="165"/>
      <c r="L119" s="165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"/>
      <c r="CR119" s="3"/>
      <c r="CS119" s="3"/>
      <c r="CT119" s="3"/>
      <c r="CU119" s="3"/>
      <c r="CV119" s="3"/>
      <c r="CW119" s="3"/>
      <c r="CX119" s="3"/>
      <c r="CY119" s="3"/>
      <c r="CZ119" s="3"/>
    </row>
    <row r="120" spans="5:104" ht="5.65" customHeight="1" x14ac:dyDescent="0.15">
      <c r="E120" s="121"/>
      <c r="F120" s="121"/>
      <c r="G120" s="121"/>
      <c r="H120" s="121"/>
      <c r="I120" s="121"/>
      <c r="J120" s="121"/>
      <c r="K120" s="121"/>
      <c r="L120" s="121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"/>
      <c r="CR120" s="3"/>
      <c r="CS120" s="3"/>
      <c r="CT120" s="3"/>
      <c r="CU120" s="3"/>
      <c r="CV120" s="3"/>
      <c r="CW120" s="3"/>
      <c r="CX120" s="3"/>
      <c r="CY120" s="3"/>
      <c r="CZ120" s="3"/>
    </row>
    <row r="121" spans="5:104" ht="5.65" customHeight="1" x14ac:dyDescent="0.15">
      <c r="E121" s="121"/>
      <c r="F121" s="121"/>
      <c r="G121" s="121"/>
      <c r="H121" s="121"/>
      <c r="I121" s="121"/>
      <c r="J121" s="121"/>
      <c r="K121" s="121"/>
      <c r="L121" s="121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"/>
      <c r="CR121" s="3"/>
      <c r="CS121" s="3"/>
      <c r="CT121" s="3"/>
      <c r="CU121" s="3"/>
      <c r="CV121" s="3"/>
      <c r="CW121" s="3"/>
      <c r="CX121" s="3"/>
      <c r="CY121" s="3"/>
      <c r="CZ121" s="3"/>
    </row>
    <row r="122" spans="5:104" ht="6" customHeight="1" x14ac:dyDescent="0.15">
      <c r="E122" s="407" t="s">
        <v>210</v>
      </c>
      <c r="F122" s="407"/>
      <c r="G122" s="407"/>
      <c r="H122" s="164" t="s">
        <v>109</v>
      </c>
      <c r="I122" s="165"/>
      <c r="J122" s="165"/>
      <c r="K122" s="165"/>
      <c r="L122" s="165"/>
      <c r="M122" s="165"/>
      <c r="N122" s="165"/>
      <c r="O122" s="165"/>
      <c r="P122" s="165"/>
      <c r="Q122" s="165"/>
      <c r="R122" s="165"/>
      <c r="S122" s="165"/>
      <c r="T122" s="165"/>
      <c r="U122" s="165"/>
      <c r="V122" s="165"/>
      <c r="W122" s="166"/>
      <c r="X122" s="407" t="s">
        <v>110</v>
      </c>
      <c r="Y122" s="407"/>
      <c r="Z122" s="407"/>
      <c r="AA122" s="407"/>
      <c r="AB122" s="407"/>
      <c r="AC122" s="407"/>
      <c r="AD122" s="407"/>
      <c r="AE122" s="407"/>
      <c r="AF122" s="407"/>
      <c r="AG122" s="407"/>
      <c r="AH122" s="407"/>
      <c r="AI122" s="407"/>
      <c r="AJ122" s="407"/>
      <c r="AK122" s="407" t="s">
        <v>211</v>
      </c>
      <c r="AL122" s="407"/>
      <c r="AM122" s="407"/>
      <c r="AN122" s="407"/>
      <c r="AO122" s="407"/>
      <c r="AP122" s="407"/>
      <c r="AQ122" s="407"/>
      <c r="AR122" s="407"/>
      <c r="AS122" s="407"/>
      <c r="AT122" s="407"/>
      <c r="AU122" s="407"/>
      <c r="AV122" s="407"/>
      <c r="AW122" s="407"/>
      <c r="AX122" s="407"/>
      <c r="AY122" s="407"/>
      <c r="AZ122" s="407"/>
      <c r="BA122" s="407"/>
      <c r="BB122" s="407"/>
      <c r="BC122" s="407"/>
      <c r="BD122" s="407"/>
      <c r="BE122" s="407"/>
      <c r="BF122" s="407"/>
      <c r="BG122" s="407"/>
      <c r="BH122" s="407" t="s">
        <v>212</v>
      </c>
      <c r="BI122" s="407"/>
      <c r="BJ122" s="407"/>
      <c r="BK122" s="407"/>
      <c r="BL122" s="407"/>
      <c r="BM122" s="407"/>
      <c r="BN122" s="407"/>
      <c r="BO122" s="407"/>
      <c r="BP122" s="407"/>
      <c r="BQ122" s="407"/>
      <c r="BR122" s="407"/>
      <c r="BS122" s="407"/>
      <c r="BT122" s="407"/>
      <c r="BU122" s="407"/>
      <c r="BV122" s="407"/>
      <c r="BW122" s="407"/>
      <c r="BX122" s="407"/>
      <c r="BY122" s="407"/>
      <c r="BZ122" s="407"/>
      <c r="CA122" s="407"/>
      <c r="CB122" s="407"/>
      <c r="CC122" s="407"/>
      <c r="CD122" s="408" t="s">
        <v>213</v>
      </c>
      <c r="CE122" s="409"/>
      <c r="CF122" s="409"/>
      <c r="CG122" s="409"/>
      <c r="CH122" s="409"/>
      <c r="CI122" s="409"/>
      <c r="CJ122" s="409"/>
      <c r="CK122" s="410"/>
      <c r="CL122" s="33"/>
      <c r="CM122" s="33"/>
      <c r="CN122" s="33"/>
      <c r="CO122" s="33"/>
      <c r="CP122" s="33"/>
      <c r="CQ122" s="3"/>
      <c r="CR122" s="3"/>
      <c r="CS122" s="3"/>
      <c r="CT122" s="3"/>
      <c r="CU122" s="3"/>
      <c r="CV122" s="3"/>
      <c r="CW122" s="3"/>
      <c r="CX122" s="3"/>
      <c r="CY122" s="3"/>
      <c r="CZ122" s="3"/>
    </row>
    <row r="123" spans="5:104" ht="6" customHeight="1" x14ac:dyDescent="0.15">
      <c r="E123" s="407"/>
      <c r="F123" s="407"/>
      <c r="G123" s="407"/>
      <c r="H123" s="167"/>
      <c r="I123" s="121"/>
      <c r="J123" s="121"/>
      <c r="K123" s="121"/>
      <c r="L123" s="121"/>
      <c r="M123" s="121"/>
      <c r="N123" s="121"/>
      <c r="O123" s="121"/>
      <c r="P123" s="121"/>
      <c r="Q123" s="121"/>
      <c r="R123" s="121"/>
      <c r="S123" s="121"/>
      <c r="T123" s="121"/>
      <c r="U123" s="121"/>
      <c r="V123" s="121"/>
      <c r="W123" s="168"/>
      <c r="X123" s="407"/>
      <c r="Y123" s="407"/>
      <c r="Z123" s="407"/>
      <c r="AA123" s="407"/>
      <c r="AB123" s="407"/>
      <c r="AC123" s="407"/>
      <c r="AD123" s="407"/>
      <c r="AE123" s="407"/>
      <c r="AF123" s="407"/>
      <c r="AG123" s="407"/>
      <c r="AH123" s="407"/>
      <c r="AI123" s="407"/>
      <c r="AJ123" s="407"/>
      <c r="AK123" s="407"/>
      <c r="AL123" s="407"/>
      <c r="AM123" s="407"/>
      <c r="AN123" s="407"/>
      <c r="AO123" s="407"/>
      <c r="AP123" s="407"/>
      <c r="AQ123" s="407"/>
      <c r="AR123" s="407"/>
      <c r="AS123" s="407"/>
      <c r="AT123" s="407"/>
      <c r="AU123" s="407"/>
      <c r="AV123" s="407"/>
      <c r="AW123" s="407"/>
      <c r="AX123" s="407"/>
      <c r="AY123" s="407"/>
      <c r="AZ123" s="407"/>
      <c r="BA123" s="407"/>
      <c r="BB123" s="407"/>
      <c r="BC123" s="407"/>
      <c r="BD123" s="407"/>
      <c r="BE123" s="407"/>
      <c r="BF123" s="407"/>
      <c r="BG123" s="407"/>
      <c r="BH123" s="407"/>
      <c r="BI123" s="407"/>
      <c r="BJ123" s="407"/>
      <c r="BK123" s="407"/>
      <c r="BL123" s="407"/>
      <c r="BM123" s="407"/>
      <c r="BN123" s="407"/>
      <c r="BO123" s="407"/>
      <c r="BP123" s="407"/>
      <c r="BQ123" s="407"/>
      <c r="BR123" s="407"/>
      <c r="BS123" s="407"/>
      <c r="BT123" s="407"/>
      <c r="BU123" s="407"/>
      <c r="BV123" s="407"/>
      <c r="BW123" s="407"/>
      <c r="BX123" s="407"/>
      <c r="BY123" s="407"/>
      <c r="BZ123" s="407"/>
      <c r="CA123" s="407"/>
      <c r="CB123" s="407"/>
      <c r="CC123" s="407"/>
      <c r="CD123" s="316"/>
      <c r="CE123" s="302"/>
      <c r="CF123" s="302"/>
      <c r="CG123" s="302"/>
      <c r="CH123" s="302"/>
      <c r="CI123" s="302"/>
      <c r="CJ123" s="302"/>
      <c r="CK123" s="304"/>
      <c r="CL123" s="33"/>
      <c r="CM123" s="33"/>
      <c r="CN123" s="33"/>
      <c r="CO123" s="33"/>
      <c r="CP123" s="33"/>
      <c r="CQ123" s="3"/>
      <c r="CR123" s="3"/>
      <c r="CS123" s="3"/>
      <c r="CT123" s="3"/>
      <c r="CU123" s="3"/>
      <c r="CV123" s="3"/>
      <c r="CW123" s="3"/>
      <c r="CX123" s="3"/>
      <c r="CY123" s="3"/>
      <c r="CZ123" s="3"/>
    </row>
    <row r="124" spans="5:104" ht="6" customHeight="1" x14ac:dyDescent="0.15">
      <c r="E124" s="407"/>
      <c r="F124" s="407"/>
      <c r="G124" s="407"/>
      <c r="H124" s="167"/>
      <c r="I124" s="121"/>
      <c r="J124" s="121"/>
      <c r="K124" s="121"/>
      <c r="L124" s="121"/>
      <c r="M124" s="121"/>
      <c r="N124" s="121"/>
      <c r="O124" s="121"/>
      <c r="P124" s="121"/>
      <c r="Q124" s="121"/>
      <c r="R124" s="121"/>
      <c r="S124" s="121"/>
      <c r="T124" s="121"/>
      <c r="U124" s="121"/>
      <c r="V124" s="121"/>
      <c r="W124" s="168"/>
      <c r="X124" s="407"/>
      <c r="Y124" s="407"/>
      <c r="Z124" s="407"/>
      <c r="AA124" s="407"/>
      <c r="AB124" s="407"/>
      <c r="AC124" s="407"/>
      <c r="AD124" s="407"/>
      <c r="AE124" s="407"/>
      <c r="AF124" s="407"/>
      <c r="AG124" s="407"/>
      <c r="AH124" s="407"/>
      <c r="AI124" s="407"/>
      <c r="AJ124" s="407"/>
      <c r="AK124" s="407"/>
      <c r="AL124" s="407"/>
      <c r="AM124" s="407"/>
      <c r="AN124" s="407"/>
      <c r="AO124" s="407"/>
      <c r="AP124" s="407"/>
      <c r="AQ124" s="407"/>
      <c r="AR124" s="407"/>
      <c r="AS124" s="407"/>
      <c r="AT124" s="407"/>
      <c r="AU124" s="407"/>
      <c r="AV124" s="407"/>
      <c r="AW124" s="407"/>
      <c r="AX124" s="407"/>
      <c r="AY124" s="407"/>
      <c r="AZ124" s="407"/>
      <c r="BA124" s="407"/>
      <c r="BB124" s="407"/>
      <c r="BC124" s="407"/>
      <c r="BD124" s="407"/>
      <c r="BE124" s="407"/>
      <c r="BF124" s="407"/>
      <c r="BG124" s="407"/>
      <c r="BH124" s="407"/>
      <c r="BI124" s="407"/>
      <c r="BJ124" s="407"/>
      <c r="BK124" s="407"/>
      <c r="BL124" s="407"/>
      <c r="BM124" s="407"/>
      <c r="BN124" s="407"/>
      <c r="BO124" s="407"/>
      <c r="BP124" s="407"/>
      <c r="BQ124" s="407"/>
      <c r="BR124" s="407"/>
      <c r="BS124" s="407"/>
      <c r="BT124" s="407"/>
      <c r="BU124" s="407"/>
      <c r="BV124" s="407"/>
      <c r="BW124" s="407"/>
      <c r="BX124" s="407"/>
      <c r="BY124" s="407"/>
      <c r="BZ124" s="407"/>
      <c r="CA124" s="407"/>
      <c r="CB124" s="407"/>
      <c r="CC124" s="407"/>
      <c r="CD124" s="316" t="s">
        <v>214</v>
      </c>
      <c r="CE124" s="302"/>
      <c r="CF124" s="302"/>
      <c r="CG124" s="302"/>
      <c r="CH124" s="302"/>
      <c r="CI124" s="302"/>
      <c r="CJ124" s="302"/>
      <c r="CK124" s="304"/>
      <c r="CL124" s="33"/>
      <c r="CM124" s="33"/>
      <c r="CN124" s="33"/>
      <c r="CO124" s="33"/>
      <c r="CP124" s="33"/>
      <c r="CQ124" s="3"/>
      <c r="CR124" s="3"/>
      <c r="CZ124" s="3"/>
    </row>
    <row r="125" spans="5:104" ht="6" customHeight="1" x14ac:dyDescent="0.15">
      <c r="E125" s="407"/>
      <c r="F125" s="407"/>
      <c r="G125" s="407"/>
      <c r="H125" s="320"/>
      <c r="I125" s="280"/>
      <c r="J125" s="280"/>
      <c r="K125" s="280"/>
      <c r="L125" s="280"/>
      <c r="M125" s="280"/>
      <c r="N125" s="280"/>
      <c r="O125" s="280"/>
      <c r="P125" s="280"/>
      <c r="Q125" s="280"/>
      <c r="R125" s="280"/>
      <c r="S125" s="280"/>
      <c r="T125" s="280"/>
      <c r="U125" s="280"/>
      <c r="V125" s="280"/>
      <c r="W125" s="321"/>
      <c r="X125" s="407"/>
      <c r="Y125" s="407"/>
      <c r="Z125" s="407"/>
      <c r="AA125" s="407"/>
      <c r="AB125" s="407"/>
      <c r="AC125" s="407"/>
      <c r="AD125" s="407"/>
      <c r="AE125" s="407"/>
      <c r="AF125" s="407"/>
      <c r="AG125" s="407"/>
      <c r="AH125" s="407"/>
      <c r="AI125" s="407"/>
      <c r="AJ125" s="407"/>
      <c r="AK125" s="407"/>
      <c r="AL125" s="407"/>
      <c r="AM125" s="407"/>
      <c r="AN125" s="407"/>
      <c r="AO125" s="407"/>
      <c r="AP125" s="407"/>
      <c r="AQ125" s="407"/>
      <c r="AR125" s="407"/>
      <c r="AS125" s="407"/>
      <c r="AT125" s="407"/>
      <c r="AU125" s="407"/>
      <c r="AV125" s="407"/>
      <c r="AW125" s="407"/>
      <c r="AX125" s="407"/>
      <c r="AY125" s="407"/>
      <c r="AZ125" s="407"/>
      <c r="BA125" s="407"/>
      <c r="BB125" s="407"/>
      <c r="BC125" s="407"/>
      <c r="BD125" s="407"/>
      <c r="BE125" s="407"/>
      <c r="BF125" s="407"/>
      <c r="BG125" s="407"/>
      <c r="BH125" s="407"/>
      <c r="BI125" s="407"/>
      <c r="BJ125" s="407"/>
      <c r="BK125" s="407"/>
      <c r="BL125" s="407"/>
      <c r="BM125" s="407"/>
      <c r="BN125" s="407"/>
      <c r="BO125" s="407"/>
      <c r="BP125" s="407"/>
      <c r="BQ125" s="407"/>
      <c r="BR125" s="407"/>
      <c r="BS125" s="407"/>
      <c r="BT125" s="407"/>
      <c r="BU125" s="407"/>
      <c r="BV125" s="407"/>
      <c r="BW125" s="407"/>
      <c r="BX125" s="407"/>
      <c r="BY125" s="407"/>
      <c r="BZ125" s="407"/>
      <c r="CA125" s="407"/>
      <c r="CB125" s="407"/>
      <c r="CC125" s="407"/>
      <c r="CD125" s="317"/>
      <c r="CE125" s="303"/>
      <c r="CF125" s="303"/>
      <c r="CG125" s="303"/>
      <c r="CH125" s="303"/>
      <c r="CI125" s="303"/>
      <c r="CJ125" s="303"/>
      <c r="CK125" s="305"/>
      <c r="CL125" s="33"/>
      <c r="CM125" s="33"/>
      <c r="CN125" s="33"/>
      <c r="CO125" s="33"/>
      <c r="CP125" s="33"/>
      <c r="CQ125" s="3"/>
      <c r="CR125" s="3"/>
      <c r="CS125" s="13" t="s">
        <v>43</v>
      </c>
      <c r="CT125" s="14" t="s">
        <v>44</v>
      </c>
      <c r="CU125" s="7" t="s">
        <v>45</v>
      </c>
      <c r="CV125" s="7" t="s">
        <v>46</v>
      </c>
      <c r="CW125" s="7" t="s">
        <v>47</v>
      </c>
      <c r="CX125" s="7" t="s">
        <v>48</v>
      </c>
      <c r="CY125" s="7" t="s">
        <v>49</v>
      </c>
      <c r="CZ125" s="3"/>
    </row>
    <row r="126" spans="5:104" ht="6" customHeight="1" x14ac:dyDescent="0.15">
      <c r="E126" s="406"/>
      <c r="F126" s="406"/>
      <c r="G126" s="406"/>
      <c r="H126" s="113" t="str">
        <f>(IF(OR($E126="■番号■",$E126=""),"",VLOOKUP($E126,CT125:CU133,2,FALSE)))</f>
        <v/>
      </c>
      <c r="I126" s="114"/>
      <c r="J126" s="114"/>
      <c r="K126" s="114"/>
      <c r="L126" s="114"/>
      <c r="M126" s="114"/>
      <c r="N126" s="114"/>
      <c r="O126" s="114"/>
      <c r="P126" s="114"/>
      <c r="Q126" s="114"/>
      <c r="R126" s="114"/>
      <c r="S126" s="114"/>
      <c r="T126" s="114"/>
      <c r="U126" s="114"/>
      <c r="V126" s="114"/>
      <c r="W126" s="115"/>
      <c r="X126" s="411"/>
      <c r="Y126" s="411"/>
      <c r="Z126" s="411"/>
      <c r="AA126" s="411"/>
      <c r="AB126" s="411"/>
      <c r="AC126" s="411"/>
      <c r="AD126" s="411"/>
      <c r="AE126" s="411"/>
      <c r="AF126" s="411"/>
      <c r="AG126" s="411"/>
      <c r="AH126" s="411"/>
      <c r="AI126" s="411"/>
      <c r="AJ126" s="411"/>
      <c r="AK126" s="406"/>
      <c r="AL126" s="406"/>
      <c r="AM126" s="406"/>
      <c r="AN126" s="406"/>
      <c r="AO126" s="406"/>
      <c r="AP126" s="406"/>
      <c r="AQ126" s="406"/>
      <c r="AR126" s="406"/>
      <c r="AS126" s="406"/>
      <c r="AT126" s="406"/>
      <c r="AU126" s="406"/>
      <c r="AV126" s="406"/>
      <c r="AW126" s="406"/>
      <c r="AX126" s="406"/>
      <c r="AY126" s="406"/>
      <c r="AZ126" s="406"/>
      <c r="BA126" s="406"/>
      <c r="BB126" s="406"/>
      <c r="BC126" s="406"/>
      <c r="BD126" s="406"/>
      <c r="BE126" s="406"/>
      <c r="BF126" s="406"/>
      <c r="BG126" s="406"/>
      <c r="BH126" s="406"/>
      <c r="BI126" s="406"/>
      <c r="BJ126" s="406"/>
      <c r="BK126" s="406"/>
      <c r="BL126" s="406"/>
      <c r="BM126" s="406"/>
      <c r="BN126" s="406"/>
      <c r="BO126" s="406"/>
      <c r="BP126" s="406"/>
      <c r="BQ126" s="406"/>
      <c r="BR126" s="406"/>
      <c r="BS126" s="406"/>
      <c r="BT126" s="406"/>
      <c r="BU126" s="406"/>
      <c r="BV126" s="406"/>
      <c r="BW126" s="406"/>
      <c r="BX126" s="406"/>
      <c r="BY126" s="406"/>
      <c r="BZ126" s="406"/>
      <c r="CA126" s="406"/>
      <c r="CB126" s="406"/>
      <c r="CC126" s="406"/>
      <c r="CD126" s="406"/>
      <c r="CE126" s="406"/>
      <c r="CF126" s="406"/>
      <c r="CG126" s="406"/>
      <c r="CH126" s="406"/>
      <c r="CI126" s="406"/>
      <c r="CJ126" s="406"/>
      <c r="CK126" s="406"/>
      <c r="CL126" s="33"/>
      <c r="CM126" s="33"/>
      <c r="CN126" s="33"/>
      <c r="CO126" s="33"/>
      <c r="CP126" s="33"/>
      <c r="CQ126" s="3"/>
      <c r="CR126" s="3"/>
      <c r="CS126" s="439">
        <v>1</v>
      </c>
      <c r="CT126" s="15" t="s">
        <v>53</v>
      </c>
      <c r="CU126" s="7" t="s">
        <v>54</v>
      </c>
      <c r="CV126" s="7" t="s">
        <v>55</v>
      </c>
      <c r="CW126" s="7" t="s">
        <v>56</v>
      </c>
      <c r="CX126" s="7" t="s">
        <v>57</v>
      </c>
      <c r="CY126" s="7" t="s">
        <v>57</v>
      </c>
      <c r="CZ126" s="3"/>
    </row>
    <row r="127" spans="5:104" ht="6" customHeight="1" x14ac:dyDescent="0.15">
      <c r="E127" s="406"/>
      <c r="F127" s="406"/>
      <c r="G127" s="406"/>
      <c r="H127" s="116"/>
      <c r="I127" s="117"/>
      <c r="J127" s="117"/>
      <c r="K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8"/>
      <c r="X127" s="411"/>
      <c r="Y127" s="411"/>
      <c r="Z127" s="411"/>
      <c r="AA127" s="411"/>
      <c r="AB127" s="411"/>
      <c r="AC127" s="411"/>
      <c r="AD127" s="411"/>
      <c r="AE127" s="411"/>
      <c r="AF127" s="411"/>
      <c r="AG127" s="411"/>
      <c r="AH127" s="411"/>
      <c r="AI127" s="411"/>
      <c r="AJ127" s="411"/>
      <c r="AK127" s="406"/>
      <c r="AL127" s="406"/>
      <c r="AM127" s="406"/>
      <c r="AN127" s="406"/>
      <c r="AO127" s="406"/>
      <c r="AP127" s="406"/>
      <c r="AQ127" s="406"/>
      <c r="AR127" s="406"/>
      <c r="AS127" s="406"/>
      <c r="AT127" s="406"/>
      <c r="AU127" s="406"/>
      <c r="AV127" s="406"/>
      <c r="AW127" s="406"/>
      <c r="AX127" s="406"/>
      <c r="AY127" s="406"/>
      <c r="AZ127" s="406"/>
      <c r="BA127" s="406"/>
      <c r="BB127" s="406"/>
      <c r="BC127" s="406"/>
      <c r="BD127" s="406"/>
      <c r="BE127" s="406"/>
      <c r="BF127" s="406"/>
      <c r="BG127" s="406"/>
      <c r="BH127" s="406"/>
      <c r="BI127" s="406"/>
      <c r="BJ127" s="406"/>
      <c r="BK127" s="406"/>
      <c r="BL127" s="406"/>
      <c r="BM127" s="406"/>
      <c r="BN127" s="406"/>
      <c r="BO127" s="406"/>
      <c r="BP127" s="406"/>
      <c r="BQ127" s="406"/>
      <c r="BR127" s="406"/>
      <c r="BS127" s="406"/>
      <c r="BT127" s="406"/>
      <c r="BU127" s="406"/>
      <c r="BV127" s="406"/>
      <c r="BW127" s="406"/>
      <c r="BX127" s="406"/>
      <c r="BY127" s="406"/>
      <c r="BZ127" s="406"/>
      <c r="CA127" s="406"/>
      <c r="CB127" s="406"/>
      <c r="CC127" s="406"/>
      <c r="CD127" s="406"/>
      <c r="CE127" s="406"/>
      <c r="CF127" s="406"/>
      <c r="CG127" s="406"/>
      <c r="CH127" s="406"/>
      <c r="CI127" s="406"/>
      <c r="CJ127" s="406"/>
      <c r="CK127" s="406"/>
      <c r="CL127" s="33"/>
      <c r="CM127" s="33"/>
      <c r="CN127" s="33"/>
      <c r="CO127" s="33"/>
      <c r="CP127" s="33"/>
      <c r="CQ127" s="3"/>
      <c r="CR127" s="3"/>
      <c r="CS127" s="439"/>
      <c r="CT127" s="15" t="s">
        <v>59</v>
      </c>
      <c r="CU127" s="7" t="s">
        <v>60</v>
      </c>
      <c r="CV127" s="7" t="s">
        <v>61</v>
      </c>
      <c r="CW127" s="7" t="s">
        <v>62</v>
      </c>
      <c r="CX127" s="7" t="s">
        <v>57</v>
      </c>
      <c r="CY127" s="7" t="s">
        <v>57</v>
      </c>
      <c r="CZ127" s="3"/>
    </row>
    <row r="128" spans="5:104" ht="6" customHeight="1" x14ac:dyDescent="0.15">
      <c r="E128" s="406"/>
      <c r="F128" s="406"/>
      <c r="G128" s="406"/>
      <c r="H128" s="148"/>
      <c r="I128" s="149"/>
      <c r="J128" s="149"/>
      <c r="K128" s="149"/>
      <c r="L128" s="149"/>
      <c r="M128" s="149"/>
      <c r="N128" s="149"/>
      <c r="O128" s="149"/>
      <c r="P128" s="149"/>
      <c r="Q128" s="149"/>
      <c r="R128" s="149"/>
      <c r="S128" s="149"/>
      <c r="T128" s="149"/>
      <c r="U128" s="149"/>
      <c r="V128" s="149"/>
      <c r="W128" s="150"/>
      <c r="X128" s="411"/>
      <c r="Y128" s="411"/>
      <c r="Z128" s="411"/>
      <c r="AA128" s="411"/>
      <c r="AB128" s="411"/>
      <c r="AC128" s="411"/>
      <c r="AD128" s="411"/>
      <c r="AE128" s="411"/>
      <c r="AF128" s="411"/>
      <c r="AG128" s="411"/>
      <c r="AH128" s="411"/>
      <c r="AI128" s="411"/>
      <c r="AJ128" s="411"/>
      <c r="AK128" s="406"/>
      <c r="AL128" s="406"/>
      <c r="AM128" s="406"/>
      <c r="AN128" s="406"/>
      <c r="AO128" s="406"/>
      <c r="AP128" s="406"/>
      <c r="AQ128" s="406"/>
      <c r="AR128" s="406"/>
      <c r="AS128" s="406"/>
      <c r="AT128" s="406"/>
      <c r="AU128" s="406"/>
      <c r="AV128" s="406"/>
      <c r="AW128" s="406"/>
      <c r="AX128" s="406"/>
      <c r="AY128" s="406"/>
      <c r="AZ128" s="406"/>
      <c r="BA128" s="406"/>
      <c r="BB128" s="406"/>
      <c r="BC128" s="406"/>
      <c r="BD128" s="406"/>
      <c r="BE128" s="406"/>
      <c r="BF128" s="406"/>
      <c r="BG128" s="406"/>
      <c r="BH128" s="406"/>
      <c r="BI128" s="406"/>
      <c r="BJ128" s="406"/>
      <c r="BK128" s="406"/>
      <c r="BL128" s="406"/>
      <c r="BM128" s="406"/>
      <c r="BN128" s="406"/>
      <c r="BO128" s="406"/>
      <c r="BP128" s="406"/>
      <c r="BQ128" s="406"/>
      <c r="BR128" s="406"/>
      <c r="BS128" s="406"/>
      <c r="BT128" s="406"/>
      <c r="BU128" s="406"/>
      <c r="BV128" s="406"/>
      <c r="BW128" s="406"/>
      <c r="BX128" s="406"/>
      <c r="BY128" s="406"/>
      <c r="BZ128" s="406"/>
      <c r="CA128" s="406"/>
      <c r="CB128" s="406"/>
      <c r="CC128" s="406"/>
      <c r="CD128" s="406"/>
      <c r="CE128" s="406"/>
      <c r="CF128" s="406"/>
      <c r="CG128" s="406"/>
      <c r="CH128" s="406"/>
      <c r="CI128" s="406"/>
      <c r="CJ128" s="406"/>
      <c r="CK128" s="406"/>
      <c r="CL128" s="33"/>
      <c r="CM128" s="33"/>
      <c r="CN128" s="33"/>
      <c r="CO128" s="33"/>
      <c r="CP128" s="33"/>
      <c r="CQ128" s="3"/>
      <c r="CR128" s="3"/>
      <c r="CS128" s="439"/>
      <c r="CT128" s="15" t="s">
        <v>64</v>
      </c>
      <c r="CU128" s="7" t="s">
        <v>65</v>
      </c>
      <c r="CV128" s="7" t="s">
        <v>61</v>
      </c>
      <c r="CW128" s="7" t="s">
        <v>66</v>
      </c>
      <c r="CX128" s="7" t="s">
        <v>57</v>
      </c>
      <c r="CY128" s="7" t="s">
        <v>57</v>
      </c>
      <c r="CZ128" s="3"/>
    </row>
    <row r="129" spans="5:104" ht="6" customHeight="1" x14ac:dyDescent="0.15">
      <c r="E129" s="406"/>
      <c r="F129" s="406"/>
      <c r="G129" s="406"/>
      <c r="H129" s="113" t="str">
        <f>(IF(OR($E129="■番号■",$E129=""),"",VLOOKUP($E129,CT125:CU133,2,FALSE)))</f>
        <v/>
      </c>
      <c r="I129" s="114"/>
      <c r="J129" s="114"/>
      <c r="K129" s="114"/>
      <c r="L129" s="114"/>
      <c r="M129" s="114"/>
      <c r="N129" s="114"/>
      <c r="O129" s="114"/>
      <c r="P129" s="114"/>
      <c r="Q129" s="114"/>
      <c r="R129" s="114"/>
      <c r="S129" s="114"/>
      <c r="T129" s="114"/>
      <c r="U129" s="114"/>
      <c r="V129" s="114"/>
      <c r="W129" s="115"/>
      <c r="X129" s="411"/>
      <c r="Y129" s="411"/>
      <c r="Z129" s="411"/>
      <c r="AA129" s="411"/>
      <c r="AB129" s="411"/>
      <c r="AC129" s="411"/>
      <c r="AD129" s="411"/>
      <c r="AE129" s="411"/>
      <c r="AF129" s="411"/>
      <c r="AG129" s="411"/>
      <c r="AH129" s="411"/>
      <c r="AI129" s="411"/>
      <c r="AJ129" s="411"/>
      <c r="AK129" s="406"/>
      <c r="AL129" s="406"/>
      <c r="AM129" s="406"/>
      <c r="AN129" s="406"/>
      <c r="AO129" s="406"/>
      <c r="AP129" s="406"/>
      <c r="AQ129" s="406"/>
      <c r="AR129" s="406"/>
      <c r="AS129" s="406"/>
      <c r="AT129" s="406"/>
      <c r="AU129" s="406"/>
      <c r="AV129" s="406"/>
      <c r="AW129" s="406"/>
      <c r="AX129" s="406"/>
      <c r="AY129" s="406"/>
      <c r="AZ129" s="406"/>
      <c r="BA129" s="406"/>
      <c r="BB129" s="406"/>
      <c r="BC129" s="406"/>
      <c r="BD129" s="406"/>
      <c r="BE129" s="406"/>
      <c r="BF129" s="406"/>
      <c r="BG129" s="406"/>
      <c r="BH129" s="406"/>
      <c r="BI129" s="406"/>
      <c r="BJ129" s="406"/>
      <c r="BK129" s="406"/>
      <c r="BL129" s="406"/>
      <c r="BM129" s="406"/>
      <c r="BN129" s="406"/>
      <c r="BO129" s="406"/>
      <c r="BP129" s="406"/>
      <c r="BQ129" s="406"/>
      <c r="BR129" s="406"/>
      <c r="BS129" s="406"/>
      <c r="BT129" s="406"/>
      <c r="BU129" s="406"/>
      <c r="BV129" s="406"/>
      <c r="BW129" s="406"/>
      <c r="BX129" s="406"/>
      <c r="BY129" s="406"/>
      <c r="BZ129" s="406"/>
      <c r="CA129" s="406"/>
      <c r="CB129" s="406"/>
      <c r="CC129" s="406"/>
      <c r="CD129" s="406"/>
      <c r="CE129" s="406"/>
      <c r="CF129" s="406"/>
      <c r="CG129" s="406"/>
      <c r="CH129" s="406"/>
      <c r="CI129" s="406"/>
      <c r="CJ129" s="406"/>
      <c r="CK129" s="406"/>
      <c r="CL129" s="33"/>
      <c r="CM129" s="33"/>
      <c r="CN129" s="33"/>
      <c r="CO129" s="33"/>
      <c r="CP129" s="33"/>
      <c r="CQ129" s="3"/>
      <c r="CR129" s="3"/>
      <c r="CS129" s="440">
        <v>2</v>
      </c>
      <c r="CT129" s="15" t="s">
        <v>68</v>
      </c>
      <c r="CU129" s="7" t="s">
        <v>69</v>
      </c>
      <c r="CV129" s="7" t="s">
        <v>70</v>
      </c>
      <c r="CW129" s="7" t="s">
        <v>71</v>
      </c>
      <c r="CX129" s="7" t="s">
        <v>57</v>
      </c>
      <c r="CY129" s="7" t="s">
        <v>57</v>
      </c>
      <c r="CZ129" s="3"/>
    </row>
    <row r="130" spans="5:104" ht="6" customHeight="1" x14ac:dyDescent="0.15">
      <c r="E130" s="406"/>
      <c r="F130" s="406"/>
      <c r="G130" s="406"/>
      <c r="H130" s="116"/>
      <c r="I130" s="117"/>
      <c r="J130" s="117"/>
      <c r="K130" s="117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8"/>
      <c r="X130" s="411"/>
      <c r="Y130" s="411"/>
      <c r="Z130" s="411"/>
      <c r="AA130" s="411"/>
      <c r="AB130" s="411"/>
      <c r="AC130" s="411"/>
      <c r="AD130" s="411"/>
      <c r="AE130" s="411"/>
      <c r="AF130" s="411"/>
      <c r="AG130" s="411"/>
      <c r="AH130" s="411"/>
      <c r="AI130" s="411"/>
      <c r="AJ130" s="411"/>
      <c r="AK130" s="406"/>
      <c r="AL130" s="406"/>
      <c r="AM130" s="406"/>
      <c r="AN130" s="406"/>
      <c r="AO130" s="406"/>
      <c r="AP130" s="406"/>
      <c r="AQ130" s="406"/>
      <c r="AR130" s="406"/>
      <c r="AS130" s="406"/>
      <c r="AT130" s="406"/>
      <c r="AU130" s="406"/>
      <c r="AV130" s="406"/>
      <c r="AW130" s="406"/>
      <c r="AX130" s="406"/>
      <c r="AY130" s="406"/>
      <c r="AZ130" s="406"/>
      <c r="BA130" s="406"/>
      <c r="BB130" s="406"/>
      <c r="BC130" s="406"/>
      <c r="BD130" s="406"/>
      <c r="BE130" s="406"/>
      <c r="BF130" s="406"/>
      <c r="BG130" s="406"/>
      <c r="BH130" s="406"/>
      <c r="BI130" s="406"/>
      <c r="BJ130" s="406"/>
      <c r="BK130" s="406"/>
      <c r="BL130" s="406"/>
      <c r="BM130" s="406"/>
      <c r="BN130" s="406"/>
      <c r="BO130" s="406"/>
      <c r="BP130" s="406"/>
      <c r="BQ130" s="406"/>
      <c r="BR130" s="406"/>
      <c r="BS130" s="406"/>
      <c r="BT130" s="406"/>
      <c r="BU130" s="406"/>
      <c r="BV130" s="406"/>
      <c r="BW130" s="406"/>
      <c r="BX130" s="406"/>
      <c r="BY130" s="406"/>
      <c r="BZ130" s="406"/>
      <c r="CA130" s="406"/>
      <c r="CB130" s="406"/>
      <c r="CC130" s="406"/>
      <c r="CD130" s="406"/>
      <c r="CE130" s="406"/>
      <c r="CF130" s="406"/>
      <c r="CG130" s="406"/>
      <c r="CH130" s="406"/>
      <c r="CI130" s="406"/>
      <c r="CJ130" s="406"/>
      <c r="CK130" s="406"/>
      <c r="CL130" s="33"/>
      <c r="CM130" s="33"/>
      <c r="CN130" s="33"/>
      <c r="CO130" s="33"/>
      <c r="CP130" s="33"/>
      <c r="CQ130" s="3"/>
      <c r="CR130" s="3"/>
      <c r="CS130" s="440"/>
      <c r="CT130" s="15" t="s">
        <v>72</v>
      </c>
      <c r="CU130" s="7" t="s">
        <v>73</v>
      </c>
      <c r="CV130" s="7" t="s">
        <v>74</v>
      </c>
      <c r="CW130" s="7" t="s">
        <v>75</v>
      </c>
      <c r="CX130" s="7" t="s">
        <v>57</v>
      </c>
      <c r="CY130" s="7" t="s">
        <v>57</v>
      </c>
      <c r="CZ130" s="3"/>
    </row>
    <row r="131" spans="5:104" ht="6" customHeight="1" x14ac:dyDescent="0.15">
      <c r="E131" s="406"/>
      <c r="F131" s="406"/>
      <c r="G131" s="406"/>
      <c r="H131" s="148"/>
      <c r="I131" s="149"/>
      <c r="J131" s="149"/>
      <c r="K131" s="149"/>
      <c r="L131" s="149"/>
      <c r="M131" s="149"/>
      <c r="N131" s="149"/>
      <c r="O131" s="149"/>
      <c r="P131" s="149"/>
      <c r="Q131" s="149"/>
      <c r="R131" s="149"/>
      <c r="S131" s="149"/>
      <c r="T131" s="149"/>
      <c r="U131" s="149"/>
      <c r="V131" s="149"/>
      <c r="W131" s="150"/>
      <c r="X131" s="411"/>
      <c r="Y131" s="411"/>
      <c r="Z131" s="411"/>
      <c r="AA131" s="411"/>
      <c r="AB131" s="411"/>
      <c r="AC131" s="411"/>
      <c r="AD131" s="411"/>
      <c r="AE131" s="411"/>
      <c r="AF131" s="411"/>
      <c r="AG131" s="411"/>
      <c r="AH131" s="411"/>
      <c r="AI131" s="411"/>
      <c r="AJ131" s="411"/>
      <c r="AK131" s="406"/>
      <c r="AL131" s="406"/>
      <c r="AM131" s="406"/>
      <c r="AN131" s="406"/>
      <c r="AO131" s="406"/>
      <c r="AP131" s="406"/>
      <c r="AQ131" s="406"/>
      <c r="AR131" s="406"/>
      <c r="AS131" s="406"/>
      <c r="AT131" s="406"/>
      <c r="AU131" s="406"/>
      <c r="AV131" s="406"/>
      <c r="AW131" s="406"/>
      <c r="AX131" s="406"/>
      <c r="AY131" s="406"/>
      <c r="AZ131" s="406"/>
      <c r="BA131" s="406"/>
      <c r="BB131" s="406"/>
      <c r="BC131" s="406"/>
      <c r="BD131" s="406"/>
      <c r="BE131" s="406"/>
      <c r="BF131" s="406"/>
      <c r="BG131" s="406"/>
      <c r="BH131" s="406"/>
      <c r="BI131" s="406"/>
      <c r="BJ131" s="406"/>
      <c r="BK131" s="406"/>
      <c r="BL131" s="406"/>
      <c r="BM131" s="406"/>
      <c r="BN131" s="406"/>
      <c r="BO131" s="406"/>
      <c r="BP131" s="406"/>
      <c r="BQ131" s="406"/>
      <c r="BR131" s="406"/>
      <c r="BS131" s="406"/>
      <c r="BT131" s="406"/>
      <c r="BU131" s="406"/>
      <c r="BV131" s="406"/>
      <c r="BW131" s="406"/>
      <c r="BX131" s="406"/>
      <c r="BY131" s="406"/>
      <c r="BZ131" s="406"/>
      <c r="CA131" s="406"/>
      <c r="CB131" s="406"/>
      <c r="CC131" s="406"/>
      <c r="CD131" s="406"/>
      <c r="CE131" s="406"/>
      <c r="CF131" s="406"/>
      <c r="CG131" s="406"/>
      <c r="CH131" s="406"/>
      <c r="CI131" s="406"/>
      <c r="CJ131" s="406"/>
      <c r="CK131" s="406"/>
      <c r="CL131" s="33"/>
      <c r="CM131" s="33"/>
      <c r="CN131" s="33"/>
      <c r="CO131" s="33"/>
      <c r="CP131" s="33"/>
      <c r="CQ131" s="3"/>
      <c r="CR131" s="3"/>
      <c r="CS131" s="440"/>
      <c r="CT131" s="15" t="s">
        <v>76</v>
      </c>
      <c r="CU131" s="7" t="s">
        <v>77</v>
      </c>
      <c r="CV131" s="7" t="s">
        <v>78</v>
      </c>
      <c r="CW131" s="7" t="s">
        <v>79</v>
      </c>
      <c r="CX131" s="7" t="s">
        <v>80</v>
      </c>
      <c r="CY131" s="7" t="s">
        <v>81</v>
      </c>
      <c r="CZ131" s="3"/>
    </row>
    <row r="132" spans="5:104" ht="6" customHeight="1" x14ac:dyDescent="0.15">
      <c r="E132" s="406"/>
      <c r="F132" s="406"/>
      <c r="G132" s="406"/>
      <c r="H132" s="113" t="str">
        <f>(IF(OR($E132="■番号■",$E132=""),"",VLOOKUP($E132,CT125:CU133,2,FALSE)))</f>
        <v/>
      </c>
      <c r="I132" s="114"/>
      <c r="J132" s="114"/>
      <c r="K132" s="114"/>
      <c r="L132" s="114"/>
      <c r="M132" s="114"/>
      <c r="N132" s="114"/>
      <c r="O132" s="114"/>
      <c r="P132" s="114"/>
      <c r="Q132" s="114"/>
      <c r="R132" s="114"/>
      <c r="S132" s="114"/>
      <c r="T132" s="114"/>
      <c r="U132" s="114"/>
      <c r="V132" s="114"/>
      <c r="W132" s="115"/>
      <c r="X132" s="411"/>
      <c r="Y132" s="411"/>
      <c r="Z132" s="411"/>
      <c r="AA132" s="411"/>
      <c r="AB132" s="411"/>
      <c r="AC132" s="411"/>
      <c r="AD132" s="411"/>
      <c r="AE132" s="411"/>
      <c r="AF132" s="411"/>
      <c r="AG132" s="411"/>
      <c r="AH132" s="411"/>
      <c r="AI132" s="411"/>
      <c r="AJ132" s="411"/>
      <c r="AK132" s="406"/>
      <c r="AL132" s="406"/>
      <c r="AM132" s="406"/>
      <c r="AN132" s="406"/>
      <c r="AO132" s="406"/>
      <c r="AP132" s="406"/>
      <c r="AQ132" s="406"/>
      <c r="AR132" s="406"/>
      <c r="AS132" s="406"/>
      <c r="AT132" s="406"/>
      <c r="AU132" s="406"/>
      <c r="AV132" s="406"/>
      <c r="AW132" s="406"/>
      <c r="AX132" s="406"/>
      <c r="AY132" s="406"/>
      <c r="AZ132" s="406"/>
      <c r="BA132" s="406"/>
      <c r="BB132" s="406"/>
      <c r="BC132" s="406"/>
      <c r="BD132" s="406"/>
      <c r="BE132" s="406"/>
      <c r="BF132" s="406"/>
      <c r="BG132" s="406"/>
      <c r="BH132" s="406"/>
      <c r="BI132" s="406"/>
      <c r="BJ132" s="406"/>
      <c r="BK132" s="406"/>
      <c r="BL132" s="406"/>
      <c r="BM132" s="406"/>
      <c r="BN132" s="406"/>
      <c r="BO132" s="406"/>
      <c r="BP132" s="406"/>
      <c r="BQ132" s="406"/>
      <c r="BR132" s="406"/>
      <c r="BS132" s="406"/>
      <c r="BT132" s="406"/>
      <c r="BU132" s="406"/>
      <c r="BV132" s="406"/>
      <c r="BW132" s="406"/>
      <c r="BX132" s="406"/>
      <c r="BY132" s="406"/>
      <c r="BZ132" s="406"/>
      <c r="CA132" s="406"/>
      <c r="CB132" s="406"/>
      <c r="CC132" s="406"/>
      <c r="CD132" s="406"/>
      <c r="CE132" s="406"/>
      <c r="CF132" s="406"/>
      <c r="CG132" s="406"/>
      <c r="CH132" s="406"/>
      <c r="CI132" s="406"/>
      <c r="CJ132" s="406"/>
      <c r="CK132" s="406"/>
      <c r="CL132" s="33"/>
      <c r="CM132" s="33"/>
      <c r="CN132" s="33"/>
      <c r="CO132" s="33"/>
      <c r="CP132" s="33"/>
      <c r="CQ132" s="3"/>
      <c r="CR132" s="3"/>
      <c r="CS132" s="439">
        <v>3</v>
      </c>
      <c r="CT132" s="15" t="s">
        <v>82</v>
      </c>
      <c r="CU132" s="7" t="s">
        <v>83</v>
      </c>
      <c r="CV132" s="7" t="s">
        <v>0</v>
      </c>
      <c r="CW132" s="7" t="s">
        <v>57</v>
      </c>
      <c r="CX132" s="7" t="s">
        <v>57</v>
      </c>
      <c r="CY132" s="7" t="s">
        <v>57</v>
      </c>
      <c r="CZ132" s="3"/>
    </row>
    <row r="133" spans="5:104" ht="6" customHeight="1" x14ac:dyDescent="0.15">
      <c r="E133" s="406"/>
      <c r="F133" s="406"/>
      <c r="G133" s="406"/>
      <c r="H133" s="116"/>
      <c r="I133" s="117"/>
      <c r="J133" s="117"/>
      <c r="K133" s="117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8"/>
      <c r="X133" s="411"/>
      <c r="Y133" s="411"/>
      <c r="Z133" s="411"/>
      <c r="AA133" s="411"/>
      <c r="AB133" s="411"/>
      <c r="AC133" s="411"/>
      <c r="AD133" s="411"/>
      <c r="AE133" s="411"/>
      <c r="AF133" s="411"/>
      <c r="AG133" s="411"/>
      <c r="AH133" s="411"/>
      <c r="AI133" s="411"/>
      <c r="AJ133" s="411"/>
      <c r="AK133" s="406"/>
      <c r="AL133" s="406"/>
      <c r="AM133" s="406"/>
      <c r="AN133" s="406"/>
      <c r="AO133" s="406"/>
      <c r="AP133" s="406"/>
      <c r="AQ133" s="406"/>
      <c r="AR133" s="406"/>
      <c r="AS133" s="406"/>
      <c r="AT133" s="406"/>
      <c r="AU133" s="406"/>
      <c r="AV133" s="406"/>
      <c r="AW133" s="406"/>
      <c r="AX133" s="406"/>
      <c r="AY133" s="406"/>
      <c r="AZ133" s="406"/>
      <c r="BA133" s="406"/>
      <c r="BB133" s="406"/>
      <c r="BC133" s="406"/>
      <c r="BD133" s="406"/>
      <c r="BE133" s="406"/>
      <c r="BF133" s="406"/>
      <c r="BG133" s="406"/>
      <c r="BH133" s="406"/>
      <c r="BI133" s="406"/>
      <c r="BJ133" s="406"/>
      <c r="BK133" s="406"/>
      <c r="BL133" s="406"/>
      <c r="BM133" s="406"/>
      <c r="BN133" s="406"/>
      <c r="BO133" s="406"/>
      <c r="BP133" s="406"/>
      <c r="BQ133" s="406"/>
      <c r="BR133" s="406"/>
      <c r="BS133" s="406"/>
      <c r="BT133" s="406"/>
      <c r="BU133" s="406"/>
      <c r="BV133" s="406"/>
      <c r="BW133" s="406"/>
      <c r="BX133" s="406"/>
      <c r="BY133" s="406"/>
      <c r="BZ133" s="406"/>
      <c r="CA133" s="406"/>
      <c r="CB133" s="406"/>
      <c r="CC133" s="406"/>
      <c r="CD133" s="406"/>
      <c r="CE133" s="406"/>
      <c r="CF133" s="406"/>
      <c r="CG133" s="406"/>
      <c r="CH133" s="406"/>
      <c r="CI133" s="406"/>
      <c r="CJ133" s="406"/>
      <c r="CK133" s="406"/>
      <c r="CL133" s="33"/>
      <c r="CM133" s="33"/>
      <c r="CN133" s="33"/>
      <c r="CO133" s="33"/>
      <c r="CP133" s="33"/>
      <c r="CQ133" s="3"/>
      <c r="CR133" s="3"/>
      <c r="CS133" s="439"/>
      <c r="CT133" s="15" t="s">
        <v>84</v>
      </c>
      <c r="CU133" s="7" t="s">
        <v>85</v>
      </c>
      <c r="CV133" s="7" t="s">
        <v>0</v>
      </c>
      <c r="CW133" s="7" t="s">
        <v>57</v>
      </c>
      <c r="CX133" s="7" t="s">
        <v>57</v>
      </c>
      <c r="CY133" s="7" t="s">
        <v>57</v>
      </c>
      <c r="CZ133" s="3"/>
    </row>
    <row r="134" spans="5:104" ht="6" customHeight="1" x14ac:dyDescent="0.15">
      <c r="E134" s="406"/>
      <c r="F134" s="406"/>
      <c r="G134" s="406"/>
      <c r="H134" s="148"/>
      <c r="I134" s="149"/>
      <c r="J134" s="149"/>
      <c r="K134" s="149"/>
      <c r="L134" s="149"/>
      <c r="M134" s="149"/>
      <c r="N134" s="149"/>
      <c r="O134" s="149"/>
      <c r="P134" s="149"/>
      <c r="Q134" s="149"/>
      <c r="R134" s="149"/>
      <c r="S134" s="149"/>
      <c r="T134" s="149"/>
      <c r="U134" s="149"/>
      <c r="V134" s="149"/>
      <c r="W134" s="150"/>
      <c r="X134" s="411"/>
      <c r="Y134" s="411"/>
      <c r="Z134" s="411"/>
      <c r="AA134" s="411"/>
      <c r="AB134" s="411"/>
      <c r="AC134" s="411"/>
      <c r="AD134" s="411"/>
      <c r="AE134" s="411"/>
      <c r="AF134" s="411"/>
      <c r="AG134" s="411"/>
      <c r="AH134" s="411"/>
      <c r="AI134" s="411"/>
      <c r="AJ134" s="411"/>
      <c r="AK134" s="406"/>
      <c r="AL134" s="406"/>
      <c r="AM134" s="406"/>
      <c r="AN134" s="406"/>
      <c r="AO134" s="406"/>
      <c r="AP134" s="406"/>
      <c r="AQ134" s="406"/>
      <c r="AR134" s="406"/>
      <c r="AS134" s="406"/>
      <c r="AT134" s="406"/>
      <c r="AU134" s="406"/>
      <c r="AV134" s="406"/>
      <c r="AW134" s="406"/>
      <c r="AX134" s="406"/>
      <c r="AY134" s="406"/>
      <c r="AZ134" s="406"/>
      <c r="BA134" s="406"/>
      <c r="BB134" s="406"/>
      <c r="BC134" s="406"/>
      <c r="BD134" s="406"/>
      <c r="BE134" s="406"/>
      <c r="BF134" s="406"/>
      <c r="BG134" s="406"/>
      <c r="BH134" s="406"/>
      <c r="BI134" s="406"/>
      <c r="BJ134" s="406"/>
      <c r="BK134" s="406"/>
      <c r="BL134" s="406"/>
      <c r="BM134" s="406"/>
      <c r="BN134" s="406"/>
      <c r="BO134" s="406"/>
      <c r="BP134" s="406"/>
      <c r="BQ134" s="406"/>
      <c r="BR134" s="406"/>
      <c r="BS134" s="406"/>
      <c r="BT134" s="406"/>
      <c r="BU134" s="406"/>
      <c r="BV134" s="406"/>
      <c r="BW134" s="406"/>
      <c r="BX134" s="406"/>
      <c r="BY134" s="406"/>
      <c r="BZ134" s="406"/>
      <c r="CA134" s="406"/>
      <c r="CB134" s="406"/>
      <c r="CC134" s="406"/>
      <c r="CD134" s="406"/>
      <c r="CE134" s="406"/>
      <c r="CF134" s="406"/>
      <c r="CG134" s="406"/>
      <c r="CH134" s="406"/>
      <c r="CI134" s="406"/>
      <c r="CJ134" s="406"/>
      <c r="CK134" s="406"/>
      <c r="CL134" s="33"/>
      <c r="CM134" s="33"/>
      <c r="CN134" s="33"/>
      <c r="CO134" s="33"/>
      <c r="CP134" s="33"/>
      <c r="CQ134" s="3"/>
      <c r="CR134" s="3"/>
      <c r="CS134" s="439"/>
      <c r="CT134" s="16"/>
      <c r="CU134" s="3"/>
      <c r="CV134" s="3"/>
      <c r="CW134" s="3"/>
      <c r="CX134" s="3"/>
      <c r="CY134" s="3"/>
      <c r="CZ134" s="3"/>
    </row>
    <row r="135" spans="5:104" ht="8.1" customHeight="1" x14ac:dyDescent="0.15">
      <c r="CL135" s="33"/>
      <c r="CM135" s="33"/>
      <c r="CN135" s="33"/>
      <c r="CO135" s="33"/>
      <c r="CP135" s="33"/>
      <c r="CQ135" s="3"/>
      <c r="CR135" s="3"/>
      <c r="CS135" s="3"/>
      <c r="CT135" s="16"/>
      <c r="CU135" s="7" t="s">
        <v>86</v>
      </c>
      <c r="CV135" s="7" t="s">
        <v>87</v>
      </c>
      <c r="CW135" s="7" t="s">
        <v>88</v>
      </c>
      <c r="CX135" s="7"/>
      <c r="CY135" s="3"/>
      <c r="CZ135" s="3"/>
    </row>
    <row r="136" spans="5:104" ht="8.1" customHeight="1" x14ac:dyDescent="0.15">
      <c r="CL136" s="33"/>
      <c r="CM136" s="33"/>
      <c r="CN136" s="33"/>
      <c r="CO136" s="33"/>
      <c r="CP136" s="33"/>
      <c r="CQ136" s="3"/>
      <c r="CR136" s="3"/>
      <c r="CS136" s="3"/>
      <c r="CT136" s="16"/>
      <c r="CU136" s="7"/>
      <c r="CV136" s="7"/>
      <c r="CW136" s="7"/>
      <c r="CX136" s="7"/>
      <c r="CY136" s="3"/>
      <c r="CZ136" s="3"/>
    </row>
    <row r="137" spans="5:104" ht="8.1" customHeight="1" x14ac:dyDescent="0.15">
      <c r="CL137" s="33"/>
      <c r="CM137" s="33"/>
      <c r="CN137" s="33"/>
      <c r="CO137" s="33"/>
      <c r="CP137" s="33"/>
      <c r="CQ137" s="3"/>
      <c r="CR137" s="3"/>
      <c r="CS137" s="3"/>
      <c r="CT137" s="16"/>
      <c r="CU137" s="17" t="str">
        <f>IFERROR(IF(VLOOKUP($E126,CT126:CY133,3,0)="なし","",VLOOKUP($E126,CT126:CY133,3,0)),"")</f>
        <v/>
      </c>
      <c r="CV137" s="17" t="str">
        <f>IFERROR(IF(VLOOKUP($E129,CT126:CY133,3,0)="なし","",VLOOKUP($E129,CT126:CY133,3,0)),"")</f>
        <v/>
      </c>
      <c r="CW137" s="17" t="str">
        <f>IFERROR(IF(VLOOKUP($E132,CT126:CY133,3,0)="なし","",VLOOKUP($E132,CT126:CY133,3,0)),"")</f>
        <v/>
      </c>
      <c r="CX137" s="17"/>
      <c r="CY137" s="3"/>
      <c r="CZ137" s="3"/>
    </row>
    <row r="138" spans="5:104" ht="8.1" customHeight="1" x14ac:dyDescent="0.15">
      <c r="CL138" s="33"/>
      <c r="CM138" s="33"/>
      <c r="CN138" s="33"/>
      <c r="CO138" s="33"/>
      <c r="CP138" s="33"/>
      <c r="CQ138" s="3"/>
      <c r="CR138" s="3"/>
      <c r="CS138" s="3"/>
      <c r="CT138" s="16"/>
      <c r="CU138" s="17" t="str">
        <f>IFERROR(IF(VLOOKUP($E126,CT126:CY133,4,0)="なし","",VLOOKUP($E126,CT126:CY133,4,0)),"")</f>
        <v/>
      </c>
      <c r="CV138" s="17" t="str">
        <f>IFERROR(IF(VLOOKUP($E129,CT126:CY133,4,0)="なし","",VLOOKUP($E129,CT126:CY133,4,0)),"")</f>
        <v/>
      </c>
      <c r="CW138" s="17" t="str">
        <f>IFERROR(IF(VLOOKUP($E132,CT126:CY133,4,0)="なし","",VLOOKUP($E132,CT126:CY133,4,0)),"")</f>
        <v/>
      </c>
      <c r="CX138" s="17"/>
      <c r="CY138" s="3"/>
      <c r="CZ138" s="3"/>
    </row>
    <row r="139" spans="5:104" ht="8.1" customHeight="1" x14ac:dyDescent="0.15">
      <c r="CL139" s="33"/>
      <c r="CM139" s="33"/>
      <c r="CN139" s="33"/>
      <c r="CO139" s="33"/>
      <c r="CP139" s="33"/>
      <c r="CQ139" s="3"/>
      <c r="CR139" s="3"/>
      <c r="CS139" s="3"/>
      <c r="CT139" s="16"/>
      <c r="CU139" s="17" t="str">
        <f>IFERROR(IF(VLOOKUP($E126,CT126:CY133,5,0)="なし","",VLOOKUP($E126,CT126:CY133,5,0)),"")</f>
        <v/>
      </c>
      <c r="CV139" s="17" t="str">
        <f>IFERROR(IF(VLOOKUP($E129,CT126:CY133,5,0)="なし","",VLOOKUP($E129,CT126:CY133,5,0)),"")</f>
        <v/>
      </c>
      <c r="CW139" s="17" t="str">
        <f>IFERROR(IF(VLOOKUP($E132,CT126:CY133,5,0)="なし","",VLOOKUP($E132,CT126:CY133,5,0)),"")</f>
        <v/>
      </c>
      <c r="CX139" s="17"/>
      <c r="CY139" s="2"/>
      <c r="CZ139" s="3"/>
    </row>
    <row r="140" spans="5:104" ht="8.1" customHeight="1" x14ac:dyDescent="0.15">
      <c r="CL140" s="33"/>
      <c r="CM140" s="33"/>
      <c r="CN140" s="33"/>
      <c r="CO140" s="33"/>
      <c r="CP140" s="33"/>
      <c r="CQ140" s="3"/>
      <c r="CR140" s="3"/>
      <c r="CS140" s="16"/>
      <c r="CT140" s="16"/>
      <c r="CU140" s="17" t="str">
        <f>IFERROR(IF(VLOOKUP($E126,CT126:CY133,6,0)="なし","",VLOOKUP($E126,CT126:CY133,6,0)),"")</f>
        <v/>
      </c>
      <c r="CV140" s="17" t="str">
        <f>IFERROR(IF(VLOOKUP($E129,CT126:CY133,6,0)="なし","",VLOOKUP($E129,CT126:CY133,6,0)),"")</f>
        <v/>
      </c>
      <c r="CW140" s="17" t="str">
        <f>IFERROR(IF(VLOOKUP($E132,CT126:CY133,6,0)="なし","",VLOOKUP($E132,CT126:CY133,6,0)),"")</f>
        <v/>
      </c>
      <c r="CX140" s="17"/>
      <c r="CY140" s="2"/>
      <c r="CZ140" s="3"/>
    </row>
    <row r="141" spans="5:104" ht="8.1" hidden="1" customHeight="1" x14ac:dyDescent="0.15">
      <c r="CL141" s="103"/>
      <c r="CM141" s="103"/>
      <c r="CN141" s="103"/>
      <c r="CO141" s="33"/>
      <c r="CP141" s="33"/>
      <c r="CQ141" s="3"/>
      <c r="CR141" s="3"/>
      <c r="CS141" s="3"/>
      <c r="CT141" s="3"/>
      <c r="CU141" s="3"/>
      <c r="CV141" s="3"/>
      <c r="CW141" s="3"/>
      <c r="CX141" s="3"/>
      <c r="CY141" s="3"/>
      <c r="CZ141" s="3"/>
    </row>
    <row r="142" spans="5:104" ht="5.65" hidden="1" customHeight="1" x14ac:dyDescent="0.15">
      <c r="CL142" s="33"/>
      <c r="CM142" s="33"/>
      <c r="CN142" s="33"/>
      <c r="CO142" s="33"/>
      <c r="CP142" s="33"/>
      <c r="CQ142" s="3"/>
      <c r="CR142" s="3"/>
      <c r="CS142" s="3"/>
      <c r="CT142" s="3"/>
      <c r="CU142" s="3"/>
      <c r="CV142" s="3"/>
      <c r="CW142" s="3"/>
      <c r="CX142" s="3"/>
      <c r="CY142" s="3"/>
      <c r="CZ142" s="3"/>
    </row>
    <row r="143" spans="5:104" ht="5.65" hidden="1" customHeight="1" x14ac:dyDescent="0.15">
      <c r="CL143" s="33"/>
      <c r="CM143" s="33"/>
      <c r="CN143" s="33"/>
      <c r="CO143" s="33"/>
      <c r="CP143" s="33"/>
      <c r="CQ143" s="3"/>
      <c r="CR143" s="3"/>
      <c r="CS143" s="3"/>
      <c r="CT143" s="3"/>
      <c r="CU143" s="3"/>
      <c r="CV143" s="3"/>
      <c r="CW143" s="3"/>
      <c r="CX143" s="3"/>
      <c r="CY143" s="3"/>
      <c r="CZ143" s="3"/>
    </row>
    <row r="144" spans="5:104" ht="5.65" hidden="1" customHeight="1" x14ac:dyDescent="0.15"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/>
      <c r="BH144" s="33"/>
      <c r="BI144" s="33"/>
      <c r="BJ144" s="33"/>
      <c r="BK144" s="33"/>
      <c r="BL144" s="33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  <c r="BZ144" s="33"/>
      <c r="CA144" s="33"/>
      <c r="CB144" s="33"/>
      <c r="CC144" s="33"/>
      <c r="CD144" s="33"/>
      <c r="CE144" s="33"/>
      <c r="CF144" s="33"/>
      <c r="CG144" s="33"/>
      <c r="CH144" s="33"/>
      <c r="CI144" s="33"/>
      <c r="CJ144" s="33"/>
      <c r="CK144" s="33"/>
      <c r="CL144" s="33"/>
      <c r="CM144" s="33"/>
      <c r="CN144" s="33"/>
      <c r="CO144" s="33"/>
      <c r="CP144" s="33"/>
      <c r="CQ144" s="3"/>
      <c r="CR144" s="3"/>
      <c r="CS144" s="3"/>
      <c r="CT144" s="3"/>
      <c r="CU144" s="3"/>
      <c r="CV144" s="3"/>
      <c r="CW144" s="3"/>
      <c r="CX144" s="3"/>
      <c r="CY144" s="3"/>
      <c r="CZ144" s="3"/>
    </row>
    <row r="145" spans="5:104" ht="5.65" hidden="1" customHeight="1" x14ac:dyDescent="0.15"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F145" s="33"/>
      <c r="AG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  <c r="BK145" s="33"/>
      <c r="BL145" s="33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  <c r="BZ145" s="33"/>
      <c r="CA145" s="33"/>
      <c r="CB145" s="33"/>
      <c r="CC145" s="33"/>
      <c r="CD145" s="33"/>
      <c r="CE145" s="33"/>
      <c r="CF145" s="33"/>
      <c r="CG145" s="33"/>
      <c r="CH145" s="33"/>
      <c r="CI145" s="33"/>
      <c r="CJ145" s="33"/>
      <c r="CK145" s="33"/>
      <c r="CL145" s="33"/>
      <c r="CM145" s="33"/>
      <c r="CN145" s="33"/>
      <c r="CO145" s="33"/>
      <c r="CP145" s="33"/>
      <c r="CQ145" s="3"/>
      <c r="CR145" s="3"/>
      <c r="CS145" s="3"/>
      <c r="CT145" s="3"/>
      <c r="CU145" s="3"/>
      <c r="CV145" s="3"/>
      <c r="CW145" s="3"/>
      <c r="CX145" s="3"/>
      <c r="CY145" s="3"/>
      <c r="CZ145" s="3"/>
    </row>
    <row r="146" spans="5:104" ht="5.65" hidden="1" customHeight="1" x14ac:dyDescent="0.15"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33"/>
      <c r="AV146" s="33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  <c r="BZ146" s="33"/>
      <c r="CA146" s="33"/>
      <c r="CB146" s="33"/>
      <c r="CC146" s="33"/>
      <c r="CD146" s="33"/>
      <c r="CE146" s="33"/>
      <c r="CF146" s="33"/>
      <c r="CG146" s="33"/>
      <c r="CH146" s="33"/>
      <c r="CI146" s="33"/>
      <c r="CJ146" s="33"/>
      <c r="CK146" s="33"/>
      <c r="CL146" s="33"/>
      <c r="CM146" s="33"/>
      <c r="CN146" s="33"/>
      <c r="CO146" s="33"/>
      <c r="CP146" s="33"/>
      <c r="CQ146" s="3"/>
      <c r="CR146" s="3"/>
      <c r="CS146" s="3"/>
      <c r="CT146" s="3"/>
      <c r="CU146" s="3"/>
      <c r="CV146" s="3"/>
      <c r="CW146" s="3"/>
      <c r="CX146" s="3"/>
      <c r="CY146" s="3"/>
      <c r="CZ146" s="3"/>
    </row>
    <row r="147" spans="5:104" ht="5.65" hidden="1" customHeight="1" x14ac:dyDescent="0.15"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F147" s="33"/>
      <c r="AG147" s="33"/>
      <c r="AH147" s="33"/>
      <c r="AI147" s="33"/>
      <c r="AJ147" s="33"/>
      <c r="AK147" s="33"/>
      <c r="AL147" s="33"/>
      <c r="AM147" s="33"/>
      <c r="AN147" s="33"/>
      <c r="AO147" s="33"/>
      <c r="AP147" s="33"/>
      <c r="AQ147" s="33"/>
      <c r="AR147" s="33"/>
      <c r="AS147" s="33"/>
      <c r="AT147" s="33"/>
      <c r="AU147" s="33"/>
      <c r="AV147" s="33"/>
      <c r="AW147" s="33"/>
      <c r="AX147" s="33"/>
      <c r="AY147" s="33"/>
      <c r="AZ147" s="33"/>
      <c r="BA147" s="33"/>
      <c r="BB147" s="33"/>
      <c r="BC147" s="33"/>
      <c r="BD147" s="33"/>
      <c r="BE147" s="33"/>
      <c r="BF147" s="33"/>
      <c r="BG147" s="33"/>
      <c r="BH147" s="33"/>
      <c r="BI147" s="33"/>
      <c r="BJ147" s="33"/>
      <c r="BK147" s="33"/>
      <c r="BL147" s="33"/>
      <c r="BM147" s="33"/>
      <c r="BN147" s="33"/>
      <c r="BO147" s="33"/>
      <c r="BP147" s="33"/>
      <c r="BQ147" s="33"/>
      <c r="BR147" s="33"/>
      <c r="BS147" s="33"/>
      <c r="BT147" s="33"/>
      <c r="BU147" s="33"/>
      <c r="BV147" s="33"/>
      <c r="BW147" s="33"/>
      <c r="BX147" s="33"/>
      <c r="BY147" s="33"/>
      <c r="BZ147" s="33"/>
      <c r="CA147" s="33"/>
      <c r="CB147" s="33"/>
      <c r="CC147" s="33"/>
      <c r="CD147" s="33"/>
      <c r="CE147" s="33"/>
      <c r="CF147" s="33"/>
      <c r="CG147" s="33"/>
      <c r="CH147" s="33"/>
      <c r="CI147" s="33"/>
      <c r="CJ147" s="33"/>
      <c r="CK147" s="33"/>
      <c r="CL147" s="33"/>
      <c r="CM147" s="33"/>
      <c r="CN147" s="33"/>
      <c r="CO147" s="33"/>
      <c r="CP147" s="33"/>
      <c r="CQ147" s="3"/>
      <c r="CR147" s="3"/>
      <c r="CS147" s="3"/>
      <c r="CT147" s="3"/>
      <c r="CU147" s="3"/>
      <c r="CV147" s="3"/>
      <c r="CW147" s="3"/>
      <c r="CX147" s="3"/>
      <c r="CY147" s="3"/>
      <c r="CZ147" s="3"/>
    </row>
    <row r="148" spans="5:104" ht="5.65" hidden="1" customHeight="1" x14ac:dyDescent="0.15"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F148" s="33"/>
      <c r="AG148" s="33"/>
      <c r="AH148" s="33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  <c r="AT148" s="33"/>
      <c r="AU148" s="33"/>
      <c r="AV148" s="33"/>
      <c r="AW148" s="33"/>
      <c r="AX148" s="33"/>
      <c r="AY148" s="33"/>
      <c r="AZ148" s="33"/>
      <c r="BA148" s="33"/>
      <c r="BB148" s="33"/>
      <c r="BC148" s="33"/>
      <c r="BD148" s="33"/>
      <c r="BE148" s="33"/>
      <c r="BF148" s="33"/>
      <c r="BG148" s="33"/>
      <c r="BH148" s="33"/>
      <c r="BI148" s="33"/>
      <c r="BJ148" s="33"/>
      <c r="BK148" s="33"/>
      <c r="BL148" s="33"/>
      <c r="BM148" s="33"/>
      <c r="BN148" s="33"/>
      <c r="BO148" s="33"/>
      <c r="BP148" s="33"/>
      <c r="BQ148" s="33"/>
      <c r="BR148" s="33"/>
      <c r="BS148" s="33"/>
      <c r="BT148" s="33"/>
      <c r="BU148" s="33"/>
      <c r="BV148" s="33"/>
      <c r="BW148" s="33"/>
      <c r="BX148" s="33"/>
      <c r="BY148" s="33"/>
      <c r="BZ148" s="33"/>
      <c r="CA148" s="33"/>
      <c r="CB148" s="33"/>
      <c r="CC148" s="33"/>
      <c r="CD148" s="33"/>
      <c r="CE148" s="33"/>
      <c r="CF148" s="33"/>
      <c r="CG148" s="33"/>
      <c r="CH148" s="33"/>
      <c r="CI148" s="33"/>
      <c r="CJ148" s="33"/>
      <c r="CK148" s="33"/>
      <c r="CL148" s="33"/>
      <c r="CM148" s="33"/>
      <c r="CN148" s="33"/>
      <c r="CO148" s="33"/>
      <c r="CP148" s="33"/>
      <c r="CQ148" s="3"/>
      <c r="CR148" s="3"/>
      <c r="CS148" s="3"/>
      <c r="CT148" s="3"/>
      <c r="CU148" s="3"/>
      <c r="CV148" s="3"/>
      <c r="CW148" s="3"/>
      <c r="CX148" s="3"/>
      <c r="CY148" s="3"/>
      <c r="CZ148" s="3"/>
    </row>
    <row r="149" spans="5:104" ht="5.65" hidden="1" customHeight="1" x14ac:dyDescent="0.15"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F149" s="33"/>
      <c r="AG149" s="33"/>
      <c r="AH149" s="33"/>
      <c r="AI149" s="33"/>
      <c r="AJ149" s="33"/>
      <c r="AK149" s="33"/>
      <c r="AL149" s="33"/>
      <c r="AM149" s="33"/>
      <c r="AN149" s="33"/>
      <c r="AO149" s="33"/>
      <c r="AP149" s="33"/>
      <c r="AQ149" s="33"/>
      <c r="AR149" s="33"/>
      <c r="AS149" s="33"/>
      <c r="AT149" s="33"/>
      <c r="AU149" s="33"/>
      <c r="AV149" s="33"/>
      <c r="AW149" s="33"/>
      <c r="AX149" s="33"/>
      <c r="AY149" s="33"/>
      <c r="AZ149" s="33"/>
      <c r="BA149" s="33"/>
      <c r="BB149" s="33"/>
      <c r="BC149" s="33"/>
      <c r="BD149" s="33"/>
      <c r="BE149" s="33"/>
      <c r="BF149" s="33"/>
      <c r="BG149" s="33"/>
      <c r="BH149" s="33"/>
      <c r="BI149" s="33"/>
      <c r="BJ149" s="33"/>
      <c r="BK149" s="33"/>
      <c r="BL149" s="33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  <c r="BZ149" s="33"/>
      <c r="CA149" s="33"/>
      <c r="CB149" s="33"/>
      <c r="CC149" s="33"/>
      <c r="CD149" s="33"/>
      <c r="CE149" s="33"/>
      <c r="CF149" s="33"/>
      <c r="CG149" s="33"/>
      <c r="CH149" s="33"/>
      <c r="CI149" s="33"/>
      <c r="CJ149" s="33"/>
      <c r="CK149" s="33"/>
      <c r="CL149" s="33"/>
      <c r="CM149" s="33"/>
      <c r="CN149" s="33"/>
      <c r="CO149" s="33"/>
      <c r="CP149" s="33"/>
      <c r="CQ149" s="3"/>
      <c r="CR149" s="3"/>
      <c r="CS149" s="3"/>
      <c r="CT149" s="3"/>
      <c r="CU149" s="3"/>
      <c r="CV149" s="3"/>
      <c r="CW149" s="3"/>
      <c r="CX149" s="3"/>
      <c r="CY149" s="3"/>
      <c r="CZ149" s="3"/>
    </row>
    <row r="150" spans="5:104" ht="5.65" hidden="1" customHeight="1" x14ac:dyDescent="0.15"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F150" s="33"/>
      <c r="AG150" s="33"/>
      <c r="AH150" s="33"/>
      <c r="AI150" s="33"/>
      <c r="AJ150" s="33"/>
      <c r="AK150" s="33"/>
      <c r="AL150" s="33"/>
      <c r="AM150" s="33"/>
      <c r="AN150" s="33"/>
      <c r="AO150" s="33"/>
      <c r="AP150" s="33"/>
      <c r="AQ150" s="33"/>
      <c r="AR150" s="33"/>
      <c r="AS150" s="33"/>
      <c r="AT150" s="33"/>
      <c r="AU150" s="33"/>
      <c r="AV150" s="33"/>
      <c r="AW150" s="33"/>
      <c r="AX150" s="33"/>
      <c r="AY150" s="33"/>
      <c r="AZ150" s="33"/>
      <c r="BA150" s="33"/>
      <c r="BB150" s="33"/>
      <c r="BC150" s="33"/>
      <c r="BD150" s="33"/>
      <c r="BE150" s="33"/>
      <c r="BF150" s="33"/>
      <c r="BG150" s="33"/>
      <c r="BH150" s="33"/>
      <c r="BI150" s="33"/>
      <c r="BJ150" s="33"/>
      <c r="BK150" s="33"/>
      <c r="BL150" s="33"/>
      <c r="BM150" s="33"/>
      <c r="BN150" s="33"/>
      <c r="BO150" s="33"/>
      <c r="BP150" s="33"/>
      <c r="BQ150" s="33"/>
      <c r="BR150" s="33"/>
      <c r="BS150" s="33"/>
      <c r="BT150" s="33"/>
      <c r="BU150" s="33"/>
      <c r="BV150" s="33"/>
      <c r="BW150" s="33"/>
      <c r="BX150" s="33"/>
      <c r="BY150" s="33"/>
      <c r="BZ150" s="33"/>
      <c r="CA150" s="33"/>
      <c r="CB150" s="33"/>
      <c r="CC150" s="33"/>
      <c r="CD150" s="33"/>
      <c r="CE150" s="33"/>
      <c r="CF150" s="33"/>
      <c r="CG150" s="33"/>
      <c r="CH150" s="33"/>
      <c r="CI150" s="33"/>
      <c r="CJ150" s="33"/>
      <c r="CK150" s="33"/>
      <c r="CL150" s="33"/>
      <c r="CM150" s="33"/>
      <c r="CN150" s="33"/>
      <c r="CO150" s="33"/>
      <c r="CP150" s="33"/>
      <c r="CQ150" s="3"/>
      <c r="CR150" s="3"/>
      <c r="CS150" s="3"/>
      <c r="CT150" s="3"/>
      <c r="CU150" s="3"/>
      <c r="CV150" s="3"/>
      <c r="CW150" s="3"/>
      <c r="CX150" s="3"/>
      <c r="CY150" s="3"/>
      <c r="CZ150" s="3"/>
    </row>
    <row r="151" spans="5:104" ht="5.65" hidden="1" customHeight="1" x14ac:dyDescent="0.15"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F151" s="33"/>
      <c r="AG151" s="33"/>
      <c r="AH151" s="33"/>
      <c r="AI151" s="33"/>
      <c r="AJ151" s="33"/>
      <c r="AK151" s="33"/>
      <c r="AL151" s="33"/>
      <c r="AM151" s="33"/>
      <c r="AN151" s="33"/>
      <c r="AO151" s="33"/>
      <c r="AP151" s="33"/>
      <c r="AQ151" s="33"/>
      <c r="AR151" s="33"/>
      <c r="AS151" s="33"/>
      <c r="AT151" s="33"/>
      <c r="AU151" s="33"/>
      <c r="AV151" s="33"/>
      <c r="AW151" s="33"/>
      <c r="AX151" s="33"/>
      <c r="AY151" s="33"/>
      <c r="AZ151" s="33"/>
      <c r="BA151" s="33"/>
      <c r="BB151" s="33"/>
      <c r="BC151" s="33"/>
      <c r="BD151" s="33"/>
      <c r="BE151" s="33"/>
      <c r="BF151" s="33"/>
      <c r="BG151" s="33"/>
      <c r="BH151" s="33"/>
      <c r="BI151" s="33"/>
      <c r="BJ151" s="33"/>
      <c r="BK151" s="33"/>
      <c r="BL151" s="33"/>
      <c r="BM151" s="33"/>
      <c r="BN151" s="33"/>
      <c r="BO151" s="33"/>
      <c r="BP151" s="33"/>
      <c r="BQ151" s="33"/>
      <c r="BR151" s="33"/>
      <c r="BS151" s="33"/>
      <c r="BT151" s="33"/>
      <c r="BU151" s="33"/>
      <c r="BV151" s="33"/>
      <c r="BW151" s="33"/>
      <c r="BX151" s="33"/>
      <c r="BY151" s="33"/>
      <c r="BZ151" s="33"/>
      <c r="CA151" s="33"/>
      <c r="CB151" s="33"/>
      <c r="CC151" s="33"/>
      <c r="CD151" s="33"/>
      <c r="CE151" s="33"/>
      <c r="CF151" s="33"/>
      <c r="CG151" s="33"/>
      <c r="CH151" s="33"/>
      <c r="CI151" s="33"/>
      <c r="CJ151" s="33"/>
      <c r="CK151" s="33"/>
      <c r="CL151" s="103"/>
      <c r="CM151" s="103"/>
      <c r="CN151" s="103"/>
      <c r="CO151" s="33"/>
      <c r="CP151" s="33"/>
      <c r="CQ151" s="3"/>
      <c r="CR151" s="3"/>
      <c r="CS151" s="3"/>
      <c r="CT151" s="3"/>
      <c r="CU151" s="3"/>
      <c r="CV151" s="3"/>
      <c r="CW151" s="3"/>
      <c r="CX151" s="3"/>
      <c r="CY151" s="3"/>
      <c r="CZ151" s="3"/>
    </row>
    <row r="152" spans="5:104" ht="5.65" hidden="1" customHeight="1" x14ac:dyDescent="0.15"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F152" s="33"/>
      <c r="AG152" s="33"/>
      <c r="AH152" s="33"/>
      <c r="AI152" s="33"/>
      <c r="AJ152" s="33"/>
      <c r="AK152" s="33"/>
      <c r="AL152" s="33"/>
      <c r="AM152" s="33"/>
      <c r="AN152" s="33"/>
      <c r="AO152" s="33"/>
      <c r="AP152" s="33"/>
      <c r="AQ152" s="33"/>
      <c r="AR152" s="33"/>
      <c r="AS152" s="33"/>
      <c r="AT152" s="33"/>
      <c r="AU152" s="33"/>
      <c r="AV152" s="33"/>
      <c r="AW152" s="33"/>
      <c r="AX152" s="33"/>
      <c r="AY152" s="33"/>
      <c r="AZ152" s="33"/>
      <c r="BA152" s="33"/>
      <c r="BB152" s="33"/>
      <c r="BC152" s="33"/>
      <c r="BD152" s="33"/>
      <c r="BE152" s="33"/>
      <c r="BF152" s="33"/>
      <c r="BG152" s="33"/>
      <c r="BH152" s="33"/>
      <c r="BI152" s="33"/>
      <c r="BJ152" s="33"/>
      <c r="BK152" s="33"/>
      <c r="BL152" s="33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/>
      <c r="BY152" s="33"/>
      <c r="BZ152" s="33"/>
      <c r="CA152" s="33"/>
      <c r="CB152" s="33"/>
      <c r="CC152" s="33"/>
      <c r="CD152" s="33"/>
      <c r="CE152" s="33"/>
      <c r="CF152" s="33"/>
      <c r="CG152" s="33"/>
      <c r="CH152" s="33"/>
      <c r="CI152" s="33"/>
      <c r="CJ152" s="33"/>
      <c r="CK152" s="33"/>
      <c r="CL152" s="33"/>
      <c r="CM152" s="33"/>
      <c r="CN152" s="33"/>
      <c r="CO152" s="33"/>
      <c r="CP152" s="33"/>
      <c r="CQ152" s="3"/>
      <c r="CR152" s="3"/>
      <c r="CS152" s="3"/>
      <c r="CT152" s="3"/>
      <c r="CU152" s="3"/>
      <c r="CV152" s="3"/>
      <c r="CW152" s="3"/>
      <c r="CX152" s="3"/>
      <c r="CY152" s="3"/>
      <c r="CZ152" s="3"/>
    </row>
    <row r="153" spans="5:104" ht="5.65" hidden="1" customHeight="1" x14ac:dyDescent="0.15"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F153" s="33"/>
      <c r="AG153" s="33"/>
      <c r="AH153" s="33"/>
      <c r="AI153" s="33"/>
      <c r="AJ153" s="33"/>
      <c r="AK153" s="33"/>
      <c r="AL153" s="33"/>
      <c r="AM153" s="33"/>
      <c r="AN153" s="33"/>
      <c r="AO153" s="33"/>
      <c r="AP153" s="33"/>
      <c r="AQ153" s="33"/>
      <c r="AR153" s="33"/>
      <c r="AS153" s="33"/>
      <c r="AT153" s="33"/>
      <c r="AU153" s="33"/>
      <c r="AV153" s="33"/>
      <c r="AW153" s="33"/>
      <c r="AX153" s="33"/>
      <c r="AY153" s="33"/>
      <c r="AZ153" s="33"/>
      <c r="BA153" s="33"/>
      <c r="BB153" s="33"/>
      <c r="BC153" s="33"/>
      <c r="BD153" s="33"/>
      <c r="BE153" s="33"/>
      <c r="BF153" s="33"/>
      <c r="BG153" s="33"/>
      <c r="BH153" s="33"/>
      <c r="BI153" s="33"/>
      <c r="BJ153" s="33"/>
      <c r="BK153" s="33"/>
      <c r="BL153" s="33"/>
      <c r="BM153" s="33"/>
      <c r="BN153" s="33"/>
      <c r="BO153" s="33"/>
      <c r="BP153" s="33"/>
      <c r="BQ153" s="33"/>
      <c r="BR153" s="33"/>
      <c r="BS153" s="33"/>
      <c r="BT153" s="33"/>
      <c r="BU153" s="33"/>
      <c r="BV153" s="33"/>
      <c r="BW153" s="33"/>
      <c r="BX153" s="33"/>
      <c r="BY153" s="33"/>
      <c r="BZ153" s="33"/>
      <c r="CA153" s="33"/>
      <c r="CB153" s="33"/>
      <c r="CC153" s="33"/>
      <c r="CD153" s="33"/>
      <c r="CE153" s="33"/>
      <c r="CF153" s="33"/>
      <c r="CG153" s="33"/>
      <c r="CH153" s="33"/>
      <c r="CI153" s="33"/>
      <c r="CJ153" s="33"/>
      <c r="CK153" s="33"/>
      <c r="CL153" s="33"/>
      <c r="CM153" s="33"/>
      <c r="CN153" s="33"/>
      <c r="CO153" s="33"/>
      <c r="CP153" s="33"/>
      <c r="CQ153" s="3"/>
      <c r="CR153" s="3"/>
      <c r="CS153" s="3"/>
      <c r="CT153" s="3"/>
      <c r="CU153" s="3"/>
      <c r="CV153" s="3"/>
      <c r="CW153" s="3"/>
      <c r="CX153" s="3"/>
      <c r="CY153" s="3"/>
      <c r="CZ153" s="3"/>
    </row>
    <row r="154" spans="5:104" ht="5.65" hidden="1" customHeight="1" x14ac:dyDescent="0.15"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F154" s="33"/>
      <c r="AG154" s="33"/>
      <c r="AH154" s="33"/>
      <c r="AI154" s="33"/>
      <c r="AJ154" s="33"/>
      <c r="AK154" s="33"/>
      <c r="AL154" s="33"/>
      <c r="AM154" s="33"/>
      <c r="AN154" s="33"/>
      <c r="AO154" s="33"/>
      <c r="AP154" s="33"/>
      <c r="AQ154" s="33"/>
      <c r="AR154" s="33"/>
      <c r="AS154" s="33"/>
      <c r="AT154" s="33"/>
      <c r="AU154" s="33"/>
      <c r="AV154" s="33"/>
      <c r="AW154" s="33"/>
      <c r="AX154" s="33"/>
      <c r="AY154" s="33"/>
      <c r="AZ154" s="33"/>
      <c r="BA154" s="33"/>
      <c r="BB154" s="33"/>
      <c r="BC154" s="33"/>
      <c r="BD154" s="33"/>
      <c r="BE154" s="33"/>
      <c r="BF154" s="33"/>
      <c r="BG154" s="33"/>
      <c r="BH154" s="33"/>
      <c r="BI154" s="33"/>
      <c r="BJ154" s="33"/>
      <c r="BK154" s="33"/>
      <c r="BL154" s="33"/>
      <c r="BM154" s="33"/>
      <c r="BN154" s="33"/>
      <c r="BO154" s="33"/>
      <c r="BP154" s="33"/>
      <c r="BQ154" s="33"/>
      <c r="BR154" s="33"/>
      <c r="BS154" s="33"/>
      <c r="BT154" s="33"/>
      <c r="BU154" s="33"/>
      <c r="BV154" s="33"/>
      <c r="BW154" s="33"/>
      <c r="BX154" s="33"/>
      <c r="BY154" s="33"/>
      <c r="BZ154" s="33"/>
      <c r="CA154" s="33"/>
      <c r="CB154" s="33"/>
      <c r="CC154" s="33"/>
      <c r="CD154" s="33"/>
      <c r="CE154" s="33"/>
      <c r="CF154" s="33"/>
      <c r="CG154" s="33"/>
      <c r="CH154" s="33"/>
      <c r="CI154" s="33"/>
      <c r="CJ154" s="33"/>
      <c r="CK154" s="33"/>
      <c r="CL154" s="33"/>
      <c r="CM154" s="33"/>
      <c r="CN154" s="33"/>
      <c r="CO154" s="33"/>
      <c r="CP154" s="33"/>
      <c r="CQ154" s="3"/>
      <c r="CR154" s="3"/>
      <c r="CS154" s="3"/>
      <c r="CT154" s="3"/>
      <c r="CU154" s="3"/>
      <c r="CV154" s="3"/>
      <c r="CW154" s="3"/>
      <c r="CX154" s="3"/>
      <c r="CY154" s="3"/>
      <c r="CZ154" s="3"/>
    </row>
    <row r="155" spans="5:104" ht="5.65" hidden="1" customHeight="1" x14ac:dyDescent="0.15"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F155" s="33"/>
      <c r="AG155" s="33"/>
      <c r="AH155" s="33"/>
      <c r="AI155" s="33"/>
      <c r="AJ155" s="33"/>
      <c r="AK155" s="33"/>
      <c r="AL155" s="33"/>
      <c r="AM155" s="33"/>
      <c r="AN155" s="33"/>
      <c r="AO155" s="33"/>
      <c r="AP155" s="33"/>
      <c r="AQ155" s="33"/>
      <c r="AR155" s="33"/>
      <c r="AS155" s="33"/>
      <c r="AT155" s="33"/>
      <c r="AU155" s="33"/>
      <c r="AV155" s="33"/>
      <c r="AW155" s="33"/>
      <c r="AX155" s="33"/>
      <c r="AY155" s="33"/>
      <c r="AZ155" s="33"/>
      <c r="BA155" s="33"/>
      <c r="BB155" s="33"/>
      <c r="BC155" s="33"/>
      <c r="BD155" s="33"/>
      <c r="BE155" s="33"/>
      <c r="BF155" s="33"/>
      <c r="BG155" s="33"/>
      <c r="BH155" s="33"/>
      <c r="BI155" s="33"/>
      <c r="BJ155" s="33"/>
      <c r="BK155" s="33"/>
      <c r="BL155" s="33"/>
      <c r="BM155" s="33"/>
      <c r="BN155" s="33"/>
      <c r="BO155" s="33"/>
      <c r="BP155" s="33"/>
      <c r="BQ155" s="33"/>
      <c r="BR155" s="33"/>
      <c r="BS155" s="33"/>
      <c r="BT155" s="33"/>
      <c r="BU155" s="33"/>
      <c r="BV155" s="33"/>
      <c r="BW155" s="33"/>
      <c r="BX155" s="33"/>
      <c r="BY155" s="33"/>
      <c r="BZ155" s="33"/>
      <c r="CA155" s="33"/>
      <c r="CB155" s="33"/>
      <c r="CC155" s="33"/>
      <c r="CD155" s="33"/>
      <c r="CE155" s="33"/>
      <c r="CF155" s="33"/>
      <c r="CG155" s="33"/>
      <c r="CH155" s="33"/>
      <c r="CI155" s="33"/>
      <c r="CJ155" s="33"/>
      <c r="CK155" s="33"/>
      <c r="CL155" s="33"/>
      <c r="CM155" s="33"/>
      <c r="CN155" s="33"/>
      <c r="CO155" s="33"/>
      <c r="CP155" s="33"/>
      <c r="CQ155" s="3"/>
      <c r="CR155" s="3"/>
      <c r="CS155" s="3"/>
      <c r="CT155" s="3"/>
      <c r="CU155" s="3"/>
      <c r="CV155" s="3"/>
      <c r="CW155" s="3"/>
      <c r="CX155" s="3"/>
      <c r="CY155" s="3"/>
      <c r="CZ155" s="3"/>
    </row>
    <row r="156" spans="5:104" ht="5.65" hidden="1" customHeight="1" x14ac:dyDescent="0.15"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F156" s="33"/>
      <c r="AG156" s="33"/>
      <c r="AH156" s="33"/>
      <c r="AI156" s="33"/>
      <c r="AJ156" s="33"/>
      <c r="AK156" s="33"/>
      <c r="AL156" s="33"/>
      <c r="AM156" s="33"/>
      <c r="AN156" s="33"/>
      <c r="AO156" s="33"/>
      <c r="AP156" s="33"/>
      <c r="AQ156" s="33"/>
      <c r="AR156" s="33"/>
      <c r="AS156" s="33"/>
      <c r="AT156" s="33"/>
      <c r="AU156" s="33"/>
      <c r="AV156" s="33"/>
      <c r="AW156" s="33"/>
      <c r="AX156" s="33"/>
      <c r="AY156" s="33"/>
      <c r="AZ156" s="33"/>
      <c r="BA156" s="33"/>
      <c r="BB156" s="33"/>
      <c r="BC156" s="33"/>
      <c r="BD156" s="33"/>
      <c r="BE156" s="33"/>
      <c r="BF156" s="33"/>
      <c r="BG156" s="33"/>
      <c r="BH156" s="33"/>
      <c r="BI156" s="33"/>
      <c r="BJ156" s="33"/>
      <c r="BK156" s="33"/>
      <c r="BL156" s="33"/>
      <c r="BM156" s="33"/>
      <c r="BN156" s="33"/>
      <c r="BO156" s="33"/>
      <c r="BP156" s="33"/>
      <c r="BQ156" s="33"/>
      <c r="BR156" s="33"/>
      <c r="BS156" s="33"/>
      <c r="BT156" s="33"/>
      <c r="BU156" s="33"/>
      <c r="BV156" s="33"/>
      <c r="BW156" s="33"/>
      <c r="BX156" s="33"/>
      <c r="BY156" s="33"/>
      <c r="BZ156" s="33"/>
      <c r="CA156" s="33"/>
      <c r="CB156" s="33"/>
      <c r="CC156" s="33"/>
      <c r="CD156" s="33"/>
      <c r="CE156" s="33"/>
      <c r="CF156" s="33"/>
      <c r="CG156" s="33"/>
      <c r="CH156" s="33"/>
      <c r="CI156" s="33"/>
      <c r="CJ156" s="33"/>
      <c r="CK156" s="33"/>
      <c r="CL156" s="33"/>
      <c r="CM156" s="33"/>
      <c r="CN156" s="33"/>
      <c r="CO156" s="33"/>
      <c r="CP156" s="33"/>
      <c r="CQ156" s="3"/>
      <c r="CR156" s="3"/>
      <c r="CS156" s="3"/>
      <c r="CT156" s="3"/>
      <c r="CU156" s="3"/>
      <c r="CV156" s="3"/>
      <c r="CW156" s="3"/>
      <c r="CX156" s="3"/>
      <c r="CY156" s="3"/>
      <c r="CZ156" s="3"/>
    </row>
    <row r="157" spans="5:104" ht="5.65" hidden="1" customHeight="1" x14ac:dyDescent="0.15"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F157" s="33"/>
      <c r="AG157" s="33"/>
      <c r="AH157" s="33"/>
      <c r="AI157" s="33"/>
      <c r="AJ157" s="33"/>
      <c r="AK157" s="33"/>
      <c r="AL157" s="33"/>
      <c r="AM157" s="33"/>
      <c r="AN157" s="33"/>
      <c r="AO157" s="33"/>
      <c r="AP157" s="33"/>
      <c r="AQ157" s="33"/>
      <c r="AR157" s="33"/>
      <c r="AS157" s="33"/>
      <c r="AT157" s="33"/>
      <c r="AU157" s="33"/>
      <c r="AV157" s="33"/>
      <c r="AW157" s="33"/>
      <c r="AX157" s="33"/>
      <c r="AY157" s="33"/>
      <c r="AZ157" s="33"/>
      <c r="BA157" s="33"/>
      <c r="BB157" s="33"/>
      <c r="BC157" s="33"/>
      <c r="BD157" s="33"/>
      <c r="BE157" s="33"/>
      <c r="BF157" s="33"/>
      <c r="BG157" s="33"/>
      <c r="BH157" s="33"/>
      <c r="BI157" s="33"/>
      <c r="BJ157" s="33"/>
      <c r="BK157" s="33"/>
      <c r="BL157" s="33"/>
      <c r="BM157" s="33"/>
      <c r="BN157" s="33"/>
      <c r="BO157" s="33"/>
      <c r="BP157" s="33"/>
      <c r="BQ157" s="33"/>
      <c r="BR157" s="33"/>
      <c r="BS157" s="33"/>
      <c r="BT157" s="33"/>
      <c r="BU157" s="33"/>
      <c r="BV157" s="33"/>
      <c r="BW157" s="33"/>
      <c r="BX157" s="33"/>
      <c r="BY157" s="33"/>
      <c r="BZ157" s="33"/>
      <c r="CA157" s="33"/>
      <c r="CB157" s="33"/>
      <c r="CC157" s="33"/>
      <c r="CD157" s="33"/>
      <c r="CE157" s="33"/>
      <c r="CF157" s="33"/>
      <c r="CG157" s="33"/>
      <c r="CH157" s="33"/>
      <c r="CI157" s="33"/>
      <c r="CJ157" s="33"/>
      <c r="CK157" s="33"/>
      <c r="CL157" s="33"/>
      <c r="CM157" s="33"/>
      <c r="CN157" s="33"/>
      <c r="CO157" s="33"/>
      <c r="CP157" s="33"/>
      <c r="CQ157" s="3"/>
      <c r="CR157" s="3"/>
      <c r="CS157" s="3"/>
      <c r="CT157" s="3"/>
      <c r="CU157" s="3"/>
      <c r="CV157" s="3"/>
      <c r="CW157" s="3"/>
      <c r="CX157" s="3"/>
      <c r="CY157" s="3"/>
      <c r="CZ157" s="3"/>
    </row>
    <row r="158" spans="5:104" ht="5.65" hidden="1" customHeight="1" x14ac:dyDescent="0.15"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F158" s="33"/>
      <c r="AG158" s="33"/>
      <c r="AH158" s="33"/>
      <c r="AI158" s="33"/>
      <c r="AJ158" s="33"/>
      <c r="AK158" s="33"/>
      <c r="AL158" s="33"/>
      <c r="AM158" s="33"/>
      <c r="AN158" s="33"/>
      <c r="AO158" s="33"/>
      <c r="AP158" s="33"/>
      <c r="AQ158" s="33"/>
      <c r="AR158" s="33"/>
      <c r="AS158" s="33"/>
      <c r="AT158" s="33"/>
      <c r="AU158" s="33"/>
      <c r="AV158" s="33"/>
      <c r="AW158" s="33"/>
      <c r="AX158" s="33"/>
      <c r="AY158" s="33"/>
      <c r="AZ158" s="33"/>
      <c r="BA158" s="33"/>
      <c r="BB158" s="33"/>
      <c r="BC158" s="33"/>
      <c r="BD158" s="33"/>
      <c r="BE158" s="33"/>
      <c r="BF158" s="33"/>
      <c r="BG158" s="33"/>
      <c r="BH158" s="33"/>
      <c r="BI158" s="33"/>
      <c r="BJ158" s="33"/>
      <c r="BK158" s="33"/>
      <c r="BL158" s="33"/>
      <c r="BM158" s="33"/>
      <c r="BN158" s="33"/>
      <c r="BO158" s="33"/>
      <c r="BP158" s="33"/>
      <c r="BQ158" s="33"/>
      <c r="BR158" s="33"/>
      <c r="BS158" s="33"/>
      <c r="BT158" s="33"/>
      <c r="BU158" s="33"/>
      <c r="BV158" s="33"/>
      <c r="BW158" s="33"/>
      <c r="BX158" s="33"/>
      <c r="BY158" s="33"/>
      <c r="BZ158" s="33"/>
      <c r="CA158" s="33"/>
      <c r="CB158" s="33"/>
      <c r="CC158" s="33"/>
      <c r="CD158" s="33"/>
      <c r="CE158" s="33"/>
      <c r="CF158" s="33"/>
      <c r="CG158" s="33"/>
      <c r="CH158" s="33"/>
      <c r="CI158" s="33"/>
      <c r="CJ158" s="33"/>
      <c r="CK158" s="33"/>
      <c r="CL158" s="33"/>
      <c r="CM158" s="33"/>
      <c r="CN158" s="33"/>
      <c r="CO158" s="33"/>
      <c r="CP158" s="33"/>
      <c r="CQ158" s="3"/>
      <c r="CR158" s="3"/>
      <c r="CS158" s="3"/>
      <c r="CT158" s="3"/>
      <c r="CU158" s="3"/>
      <c r="CV158" s="3"/>
      <c r="CW158" s="3"/>
      <c r="CX158" s="3"/>
      <c r="CY158" s="3"/>
      <c r="CZ158" s="3"/>
    </row>
    <row r="159" spans="5:104" ht="8.1" hidden="1" customHeight="1" x14ac:dyDescent="0.15"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F159" s="33"/>
      <c r="AG159" s="33"/>
      <c r="AH159" s="33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  <c r="AT159" s="33"/>
      <c r="AU159" s="33"/>
      <c r="AV159" s="33"/>
      <c r="AW159" s="33"/>
      <c r="AX159" s="33"/>
      <c r="AY159" s="33"/>
      <c r="AZ159" s="33"/>
      <c r="BA159" s="33"/>
      <c r="BB159" s="33"/>
      <c r="BC159" s="33"/>
      <c r="BD159" s="33"/>
      <c r="BE159" s="33"/>
      <c r="BF159" s="33"/>
      <c r="BG159" s="33"/>
      <c r="BH159" s="33"/>
      <c r="BI159" s="33"/>
      <c r="BJ159" s="33"/>
      <c r="BK159" s="33"/>
      <c r="BL159" s="33"/>
      <c r="BM159" s="33"/>
      <c r="BN159" s="33"/>
      <c r="BO159" s="33"/>
      <c r="BP159" s="33"/>
      <c r="BQ159" s="33"/>
      <c r="BR159" s="33"/>
      <c r="BS159" s="33"/>
      <c r="BT159" s="33"/>
      <c r="BU159" s="33"/>
      <c r="BV159" s="33"/>
      <c r="BW159" s="33"/>
      <c r="BX159" s="33"/>
      <c r="BY159" s="33"/>
      <c r="BZ159" s="33"/>
      <c r="CA159" s="33"/>
      <c r="CB159" s="33"/>
      <c r="CC159" s="33"/>
      <c r="CD159" s="33"/>
      <c r="CE159" s="33"/>
      <c r="CF159" s="33"/>
      <c r="CG159" s="33"/>
      <c r="CH159" s="33"/>
      <c r="CI159" s="33"/>
      <c r="CJ159" s="33"/>
      <c r="CK159" s="33"/>
      <c r="CL159" s="33"/>
      <c r="CM159" s="33"/>
      <c r="CN159" s="33"/>
      <c r="CO159" s="33"/>
      <c r="CP159" s="33"/>
      <c r="CQ159" s="3"/>
      <c r="CR159" s="3"/>
      <c r="CS159" s="3"/>
      <c r="CT159" s="3"/>
      <c r="CU159" s="3"/>
      <c r="CV159" s="3"/>
      <c r="CW159" s="3"/>
      <c r="CX159" s="3"/>
      <c r="CY159" s="3"/>
      <c r="CZ159" s="3"/>
    </row>
    <row r="160" spans="5:104" ht="8.1" hidden="1" customHeight="1" x14ac:dyDescent="0.15"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F160" s="33"/>
      <c r="AG160" s="33"/>
      <c r="AH160" s="33"/>
      <c r="AI160" s="33"/>
      <c r="AJ160" s="33"/>
      <c r="AK160" s="33"/>
      <c r="AL160" s="33"/>
      <c r="AM160" s="33"/>
      <c r="AN160" s="33"/>
      <c r="AO160" s="33"/>
      <c r="AP160" s="33"/>
      <c r="AQ160" s="33"/>
      <c r="AR160" s="33"/>
      <c r="AS160" s="33"/>
      <c r="AT160" s="33"/>
      <c r="AU160" s="33"/>
      <c r="AV160" s="33"/>
      <c r="AW160" s="33"/>
      <c r="AX160" s="33"/>
      <c r="AY160" s="33"/>
      <c r="AZ160" s="33"/>
      <c r="BA160" s="33"/>
      <c r="BB160" s="33"/>
      <c r="BC160" s="33"/>
      <c r="BD160" s="33"/>
      <c r="BE160" s="33"/>
      <c r="BF160" s="33"/>
      <c r="BG160" s="33"/>
      <c r="BH160" s="33"/>
      <c r="BI160" s="33"/>
      <c r="BJ160" s="33"/>
      <c r="BK160" s="33"/>
      <c r="BL160" s="33"/>
      <c r="BM160" s="33"/>
      <c r="BN160" s="33"/>
      <c r="BO160" s="33"/>
      <c r="BP160" s="33"/>
      <c r="BQ160" s="33"/>
      <c r="BR160" s="33"/>
      <c r="BS160" s="33"/>
      <c r="BT160" s="33"/>
      <c r="BU160" s="33"/>
      <c r="BV160" s="33"/>
      <c r="BW160" s="33"/>
      <c r="BX160" s="33"/>
      <c r="BY160" s="33"/>
      <c r="BZ160" s="33"/>
      <c r="CA160" s="33"/>
      <c r="CB160" s="33"/>
      <c r="CC160" s="33"/>
      <c r="CD160" s="33"/>
      <c r="CE160" s="33"/>
      <c r="CF160" s="33"/>
      <c r="CG160" s="33"/>
      <c r="CH160" s="33"/>
      <c r="CI160" s="33"/>
      <c r="CJ160" s="33"/>
      <c r="CK160" s="33"/>
      <c r="CL160" s="33"/>
      <c r="CM160" s="33"/>
      <c r="CN160" s="33"/>
      <c r="CO160" s="33"/>
      <c r="CP160" s="33"/>
      <c r="CQ160" s="3"/>
      <c r="CR160" s="3"/>
      <c r="CT160" s="3"/>
      <c r="CU160" s="3"/>
      <c r="CV160" s="3"/>
      <c r="CW160" s="3"/>
      <c r="CX160" s="3"/>
      <c r="CY160" s="3"/>
      <c r="CZ160" s="3"/>
    </row>
    <row r="161" spans="5:104" ht="8.1" hidden="1" customHeight="1" x14ac:dyDescent="0.15"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F161" s="33"/>
      <c r="AG161" s="33"/>
      <c r="AH161" s="33"/>
      <c r="AI161" s="33"/>
      <c r="AJ161" s="33"/>
      <c r="AK161" s="33"/>
      <c r="AL161" s="33"/>
      <c r="AM161" s="33"/>
      <c r="AN161" s="33"/>
      <c r="AO161" s="33"/>
      <c r="AP161" s="33"/>
      <c r="AQ161" s="33"/>
      <c r="AR161" s="33"/>
      <c r="AS161" s="33"/>
      <c r="AT161" s="33"/>
      <c r="AU161" s="33"/>
      <c r="AV161" s="33"/>
      <c r="AW161" s="33"/>
      <c r="AX161" s="33"/>
      <c r="AY161" s="33"/>
      <c r="AZ161" s="33"/>
      <c r="BA161" s="33"/>
      <c r="BB161" s="33"/>
      <c r="BC161" s="33"/>
      <c r="BD161" s="33"/>
      <c r="BE161" s="33"/>
      <c r="BF161" s="33"/>
      <c r="BG161" s="33"/>
      <c r="BH161" s="33"/>
      <c r="BI161" s="33"/>
      <c r="BJ161" s="33"/>
      <c r="BK161" s="33"/>
      <c r="BL161" s="33"/>
      <c r="BM161" s="33"/>
      <c r="BN161" s="33"/>
      <c r="BO161" s="33"/>
      <c r="BP161" s="33"/>
      <c r="BQ161" s="33"/>
      <c r="BR161" s="33"/>
      <c r="BS161" s="33"/>
      <c r="BT161" s="33"/>
      <c r="BU161" s="33"/>
      <c r="BV161" s="33"/>
      <c r="BW161" s="33"/>
      <c r="BX161" s="33"/>
      <c r="BY161" s="33"/>
      <c r="BZ161" s="33"/>
      <c r="CA161" s="33"/>
      <c r="CB161" s="33"/>
      <c r="CC161" s="33"/>
      <c r="CD161" s="33"/>
      <c r="CE161" s="33"/>
      <c r="CF161" s="33"/>
      <c r="CG161" s="33"/>
      <c r="CH161" s="33"/>
      <c r="CI161" s="33"/>
      <c r="CJ161" s="33"/>
      <c r="CK161" s="33"/>
      <c r="CL161" s="33"/>
      <c r="CM161" s="33"/>
      <c r="CN161" s="33"/>
      <c r="CO161" s="33"/>
      <c r="CP161" s="33"/>
      <c r="CQ161" s="3"/>
      <c r="CR161" s="3"/>
      <c r="CU161" s="3"/>
      <c r="CV161" s="3"/>
      <c r="CW161" s="3"/>
      <c r="CX161" s="3"/>
      <c r="CY161" s="3"/>
      <c r="CZ161" s="3"/>
    </row>
    <row r="162" spans="5:104" ht="8.1" hidden="1" customHeight="1" x14ac:dyDescent="0.15"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3"/>
      <c r="AV162" s="33"/>
      <c r="AW162" s="33"/>
      <c r="AX162" s="33"/>
      <c r="AY162" s="33"/>
      <c r="AZ162" s="33"/>
      <c r="BA162" s="33"/>
      <c r="BB162" s="33"/>
      <c r="BC162" s="33"/>
      <c r="BD162" s="33"/>
      <c r="BE162" s="33"/>
      <c r="BF162" s="33"/>
      <c r="BG162" s="33"/>
      <c r="BH162" s="33"/>
      <c r="BI162" s="33"/>
      <c r="BJ162" s="33"/>
      <c r="BK162" s="33"/>
      <c r="BL162" s="33"/>
      <c r="BM162" s="33"/>
      <c r="BN162" s="33"/>
      <c r="BO162" s="33"/>
      <c r="BP162" s="33"/>
      <c r="BQ162" s="33"/>
      <c r="BR162" s="33"/>
      <c r="BS162" s="33"/>
      <c r="BT162" s="33"/>
      <c r="BU162" s="33"/>
      <c r="BV162" s="33"/>
      <c r="BW162" s="33"/>
      <c r="BX162" s="33"/>
      <c r="BY162" s="33"/>
      <c r="BZ162" s="33"/>
      <c r="CA162" s="33"/>
      <c r="CB162" s="33"/>
      <c r="CC162" s="33"/>
      <c r="CD162" s="33"/>
      <c r="CE162" s="33"/>
      <c r="CF162" s="33"/>
      <c r="CG162" s="33"/>
      <c r="CH162" s="33"/>
      <c r="CI162" s="33"/>
      <c r="CJ162" s="33"/>
      <c r="CK162" s="33"/>
      <c r="CL162" s="33"/>
      <c r="CM162" s="33"/>
      <c r="CN162" s="33"/>
      <c r="CO162" s="33"/>
      <c r="CP162" s="33"/>
      <c r="CQ162" s="3"/>
      <c r="CR162" s="3"/>
      <c r="CU162" s="3"/>
      <c r="CV162" s="3"/>
      <c r="CW162" s="3"/>
      <c r="CX162" s="3"/>
      <c r="CY162" s="3"/>
      <c r="CZ162" s="3"/>
    </row>
    <row r="163" spans="5:104" ht="8.1" hidden="1" customHeight="1" x14ac:dyDescent="0.15"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F163" s="33"/>
      <c r="AG163" s="33"/>
      <c r="AH163" s="33"/>
      <c r="AI163" s="33"/>
      <c r="AJ163" s="33"/>
      <c r="AK163" s="33"/>
      <c r="AL163" s="33"/>
      <c r="AM163" s="33"/>
      <c r="AN163" s="33"/>
      <c r="AO163" s="33"/>
      <c r="AP163" s="33"/>
      <c r="AQ163" s="33"/>
      <c r="AR163" s="33"/>
      <c r="AS163" s="33"/>
      <c r="AT163" s="33"/>
      <c r="AU163" s="33"/>
      <c r="AV163" s="33"/>
      <c r="AW163" s="33"/>
      <c r="AX163" s="33"/>
      <c r="AY163" s="33"/>
      <c r="AZ163" s="33"/>
      <c r="BA163" s="33"/>
      <c r="BB163" s="33"/>
      <c r="BC163" s="33"/>
      <c r="BD163" s="33"/>
      <c r="BE163" s="33"/>
      <c r="BF163" s="33"/>
      <c r="BG163" s="33"/>
      <c r="BH163" s="33"/>
      <c r="BI163" s="33"/>
      <c r="BJ163" s="33"/>
      <c r="BK163" s="33"/>
      <c r="BL163" s="33"/>
      <c r="BM163" s="33"/>
      <c r="BN163" s="33"/>
      <c r="BO163" s="33"/>
      <c r="BP163" s="33"/>
      <c r="BQ163" s="33"/>
      <c r="BR163" s="33"/>
      <c r="BS163" s="33"/>
      <c r="BT163" s="33"/>
      <c r="BU163" s="33"/>
      <c r="BV163" s="33"/>
      <c r="BW163" s="33"/>
      <c r="BX163" s="33"/>
      <c r="BY163" s="33"/>
      <c r="BZ163" s="33"/>
      <c r="CA163" s="33"/>
      <c r="CB163" s="33"/>
      <c r="CC163" s="33"/>
      <c r="CD163" s="33"/>
      <c r="CE163" s="33"/>
      <c r="CF163" s="33"/>
      <c r="CG163" s="33"/>
      <c r="CH163" s="33"/>
      <c r="CI163" s="33"/>
      <c r="CJ163" s="33"/>
      <c r="CK163" s="33"/>
      <c r="CL163" s="33"/>
      <c r="CM163" s="33"/>
      <c r="CN163" s="33"/>
      <c r="CO163" s="33"/>
      <c r="CU163" s="3"/>
      <c r="CV163" s="3"/>
      <c r="CW163" s="3"/>
      <c r="CX163" s="3"/>
      <c r="CY163" s="3"/>
      <c r="CZ163" s="3"/>
    </row>
    <row r="164" spans="5:104" ht="8.1" hidden="1" customHeight="1" x14ac:dyDescent="0.15"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F164" s="33"/>
      <c r="AG164" s="33"/>
      <c r="AH164" s="33"/>
      <c r="AI164" s="33"/>
      <c r="AJ164" s="33"/>
      <c r="AK164" s="33"/>
      <c r="AL164" s="33"/>
      <c r="AM164" s="33"/>
      <c r="AN164" s="33"/>
      <c r="AO164" s="33"/>
      <c r="AP164" s="33"/>
      <c r="AQ164" s="33"/>
      <c r="AR164" s="33"/>
      <c r="AS164" s="33"/>
      <c r="AT164" s="33"/>
      <c r="AU164" s="33"/>
      <c r="AV164" s="33"/>
      <c r="AW164" s="33"/>
      <c r="AX164" s="33"/>
      <c r="AY164" s="33"/>
      <c r="AZ164" s="33"/>
      <c r="BA164" s="33"/>
      <c r="BB164" s="33"/>
      <c r="BC164" s="33"/>
      <c r="BD164" s="33"/>
      <c r="BE164" s="33"/>
      <c r="BF164" s="33"/>
      <c r="BG164" s="33"/>
      <c r="BH164" s="33"/>
      <c r="BI164" s="33"/>
      <c r="BJ164" s="33"/>
      <c r="BK164" s="33"/>
      <c r="BL164" s="33"/>
      <c r="BM164" s="33"/>
      <c r="BN164" s="33"/>
      <c r="BO164" s="33"/>
      <c r="BP164" s="33"/>
      <c r="BQ164" s="33"/>
      <c r="BR164" s="33"/>
      <c r="BS164" s="33"/>
      <c r="BT164" s="33"/>
      <c r="BU164" s="33"/>
      <c r="BV164" s="33"/>
      <c r="BW164" s="33"/>
      <c r="BX164" s="33"/>
      <c r="BY164" s="33"/>
      <c r="BZ164" s="33"/>
      <c r="CA164" s="33"/>
      <c r="CB164" s="33"/>
      <c r="CC164" s="33"/>
      <c r="CD164" s="33"/>
      <c r="CE164" s="33"/>
      <c r="CF164" s="33"/>
      <c r="CG164" s="33"/>
      <c r="CH164" s="33"/>
      <c r="CI164" s="33"/>
      <c r="CJ164" s="33"/>
      <c r="CK164" s="33"/>
      <c r="CL164" s="33"/>
      <c r="CM164" s="33"/>
      <c r="CN164" s="33"/>
      <c r="CO164" s="33"/>
      <c r="CU164" s="3"/>
      <c r="CV164" s="3"/>
      <c r="CW164" s="3"/>
      <c r="CX164" s="3"/>
      <c r="CY164" s="3"/>
      <c r="CZ164" s="3"/>
    </row>
    <row r="165" spans="5:104" ht="8.1" hidden="1" customHeight="1" x14ac:dyDescent="0.15"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F165" s="33"/>
      <c r="AG165" s="33"/>
      <c r="AH165" s="33"/>
      <c r="AI165" s="33"/>
      <c r="AJ165" s="33"/>
      <c r="AK165" s="33"/>
      <c r="AL165" s="33"/>
      <c r="AM165" s="33"/>
      <c r="AN165" s="33"/>
      <c r="AO165" s="33"/>
      <c r="AP165" s="33"/>
      <c r="AQ165" s="33"/>
      <c r="AR165" s="33"/>
      <c r="AS165" s="33"/>
      <c r="AT165" s="33"/>
      <c r="AU165" s="33"/>
      <c r="AV165" s="33"/>
      <c r="AW165" s="33"/>
      <c r="AX165" s="33"/>
      <c r="AY165" s="33"/>
      <c r="AZ165" s="33"/>
      <c r="BA165" s="33"/>
      <c r="BB165" s="33"/>
      <c r="BC165" s="33"/>
      <c r="BD165" s="33"/>
      <c r="BE165" s="33"/>
      <c r="BF165" s="33"/>
      <c r="BG165" s="33"/>
      <c r="BH165" s="33"/>
      <c r="BI165" s="33"/>
      <c r="BJ165" s="33"/>
      <c r="BK165" s="33"/>
      <c r="BL165" s="33"/>
      <c r="BM165" s="33"/>
      <c r="BN165" s="33"/>
      <c r="BO165" s="33"/>
      <c r="BP165" s="33"/>
      <c r="BQ165" s="33"/>
      <c r="BR165" s="33"/>
      <c r="BS165" s="33"/>
      <c r="BT165" s="33"/>
      <c r="BU165" s="33"/>
      <c r="BV165" s="33"/>
      <c r="BW165" s="33"/>
      <c r="BX165" s="33"/>
      <c r="BY165" s="33"/>
      <c r="BZ165" s="33"/>
      <c r="CA165" s="33"/>
      <c r="CB165" s="33"/>
      <c r="CC165" s="33"/>
      <c r="CD165" s="33"/>
      <c r="CE165" s="33"/>
      <c r="CF165" s="33"/>
      <c r="CG165" s="33"/>
      <c r="CH165" s="33"/>
      <c r="CI165" s="33"/>
      <c r="CJ165" s="33"/>
      <c r="CK165" s="33"/>
      <c r="CL165" s="33"/>
      <c r="CM165" s="33"/>
      <c r="CN165" s="33"/>
      <c r="CO165" s="33"/>
    </row>
    <row r="166" spans="5:104" ht="8.1" hidden="1" customHeight="1" x14ac:dyDescent="0.15"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F166" s="33"/>
      <c r="AG166" s="33"/>
      <c r="AH166" s="33"/>
      <c r="AI166" s="33"/>
      <c r="AJ166" s="33"/>
      <c r="AK166" s="33"/>
      <c r="AL166" s="33"/>
      <c r="AM166" s="33"/>
      <c r="AN166" s="33"/>
      <c r="AO166" s="33"/>
      <c r="AP166" s="33"/>
      <c r="AQ166" s="33"/>
      <c r="AR166" s="33"/>
      <c r="AS166" s="33"/>
      <c r="AT166" s="33"/>
      <c r="AU166" s="33"/>
      <c r="AV166" s="33"/>
      <c r="AW166" s="33"/>
      <c r="AX166" s="33"/>
      <c r="AY166" s="33"/>
      <c r="AZ166" s="33"/>
      <c r="BA166" s="33"/>
      <c r="BB166" s="33"/>
      <c r="BC166" s="33"/>
      <c r="BD166" s="33"/>
      <c r="BE166" s="33"/>
      <c r="BF166" s="33"/>
      <c r="BG166" s="33"/>
      <c r="BH166" s="33"/>
      <c r="BI166" s="33"/>
      <c r="BJ166" s="33"/>
      <c r="BK166" s="33"/>
      <c r="BL166" s="33"/>
      <c r="BM166" s="33"/>
      <c r="BN166" s="33"/>
      <c r="BO166" s="33"/>
      <c r="BP166" s="33"/>
      <c r="BQ166" s="33"/>
      <c r="BR166" s="33"/>
      <c r="BS166" s="33"/>
      <c r="BT166" s="33"/>
      <c r="BU166" s="33"/>
      <c r="BV166" s="33"/>
      <c r="BW166" s="33"/>
      <c r="BX166" s="33"/>
      <c r="BY166" s="33"/>
      <c r="BZ166" s="33"/>
      <c r="CA166" s="33"/>
      <c r="CB166" s="33"/>
      <c r="CC166" s="33"/>
      <c r="CD166" s="33"/>
      <c r="CE166" s="33"/>
      <c r="CF166" s="33"/>
      <c r="CG166" s="33"/>
      <c r="CH166" s="33"/>
      <c r="CI166" s="33"/>
      <c r="CJ166" s="33"/>
      <c r="CK166" s="33"/>
      <c r="CL166" s="33"/>
      <c r="CM166" s="33"/>
      <c r="CN166" s="33"/>
      <c r="CO166" s="33"/>
    </row>
    <row r="167" spans="5:104" ht="8.1" hidden="1" customHeight="1" x14ac:dyDescent="0.15"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F167" s="33"/>
      <c r="AG167" s="33"/>
      <c r="AH167" s="33"/>
      <c r="AI167" s="33"/>
      <c r="AJ167" s="33"/>
      <c r="AK167" s="33"/>
      <c r="AL167" s="33"/>
      <c r="AM167" s="33"/>
      <c r="AN167" s="33"/>
      <c r="AO167" s="33"/>
      <c r="AP167" s="33"/>
      <c r="AQ167" s="33"/>
      <c r="AR167" s="33"/>
      <c r="AS167" s="33"/>
      <c r="AT167" s="33"/>
      <c r="AU167" s="33"/>
      <c r="AV167" s="33"/>
      <c r="AW167" s="33"/>
      <c r="AX167" s="33"/>
      <c r="AY167" s="33"/>
      <c r="AZ167" s="33"/>
      <c r="BA167" s="33"/>
      <c r="BB167" s="33"/>
      <c r="BC167" s="33"/>
      <c r="BD167" s="33"/>
      <c r="BE167" s="33"/>
      <c r="BF167" s="33"/>
      <c r="BG167" s="33"/>
      <c r="BH167" s="33"/>
      <c r="BI167" s="33"/>
      <c r="BJ167" s="33"/>
      <c r="BK167" s="33"/>
      <c r="BL167" s="33"/>
      <c r="BM167" s="33"/>
      <c r="BN167" s="33"/>
      <c r="BO167" s="33"/>
      <c r="BP167" s="33"/>
      <c r="BQ167" s="33"/>
      <c r="BR167" s="33"/>
      <c r="BS167" s="33"/>
      <c r="BT167" s="33"/>
      <c r="BU167" s="33"/>
      <c r="BV167" s="33"/>
      <c r="BW167" s="33"/>
      <c r="BX167" s="33"/>
      <c r="BY167" s="33"/>
      <c r="BZ167" s="33"/>
      <c r="CA167" s="33"/>
      <c r="CB167" s="33"/>
      <c r="CC167" s="33"/>
      <c r="CD167" s="33"/>
      <c r="CE167" s="33"/>
      <c r="CF167" s="33"/>
      <c r="CG167" s="33"/>
      <c r="CH167" s="33"/>
      <c r="CI167" s="33"/>
      <c r="CJ167" s="33"/>
      <c r="CK167" s="33"/>
    </row>
    <row r="168" spans="5:104" ht="8.1" hidden="1" customHeight="1" x14ac:dyDescent="0.15"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F168" s="33"/>
      <c r="AG168" s="33"/>
      <c r="AH168" s="33"/>
      <c r="AI168" s="33"/>
      <c r="AJ168" s="33"/>
      <c r="AK168" s="33"/>
      <c r="AL168" s="33"/>
      <c r="AM168" s="33"/>
      <c r="AN168" s="33"/>
      <c r="AO168" s="33"/>
      <c r="AP168" s="33"/>
      <c r="AQ168" s="33"/>
      <c r="AR168" s="33"/>
      <c r="AS168" s="33"/>
      <c r="AT168" s="33"/>
      <c r="AU168" s="33"/>
      <c r="AV168" s="33"/>
      <c r="AW168" s="33"/>
      <c r="AX168" s="33"/>
      <c r="AY168" s="33"/>
      <c r="AZ168" s="33"/>
      <c r="BA168" s="33"/>
      <c r="BB168" s="33"/>
      <c r="BC168" s="33"/>
      <c r="BD168" s="33"/>
      <c r="BE168" s="33"/>
      <c r="BF168" s="33"/>
      <c r="BG168" s="33"/>
      <c r="BH168" s="33"/>
      <c r="BI168" s="33"/>
      <c r="BJ168" s="33"/>
      <c r="BK168" s="33"/>
      <c r="BL168" s="33"/>
      <c r="BM168" s="33"/>
      <c r="BN168" s="33"/>
      <c r="BO168" s="33"/>
      <c r="BP168" s="33"/>
      <c r="BQ168" s="33"/>
      <c r="BR168" s="33"/>
      <c r="BS168" s="33"/>
      <c r="BT168" s="33"/>
      <c r="BU168" s="33"/>
      <c r="BV168" s="33"/>
      <c r="BW168" s="33"/>
      <c r="BX168" s="33"/>
      <c r="BY168" s="33"/>
      <c r="BZ168" s="33"/>
      <c r="CA168" s="33"/>
      <c r="CB168" s="33"/>
      <c r="CC168" s="33"/>
      <c r="CD168" s="33"/>
      <c r="CE168" s="33"/>
      <c r="CF168" s="33"/>
      <c r="CG168" s="33"/>
      <c r="CH168" s="33"/>
      <c r="CI168" s="33"/>
      <c r="CJ168" s="33"/>
      <c r="CK168" s="33"/>
    </row>
    <row r="169" spans="5:104" ht="8.1" hidden="1" customHeight="1" x14ac:dyDescent="0.15"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F169" s="33"/>
      <c r="AG169" s="33"/>
      <c r="AH169" s="33"/>
      <c r="AI169" s="33"/>
      <c r="AJ169" s="33"/>
      <c r="AK169" s="33"/>
      <c r="AL169" s="33"/>
      <c r="AM169" s="33"/>
      <c r="AN169" s="33"/>
      <c r="AO169" s="33"/>
      <c r="AP169" s="33"/>
      <c r="AQ169" s="33"/>
      <c r="AR169" s="33"/>
      <c r="AS169" s="33"/>
      <c r="AT169" s="33"/>
      <c r="AU169" s="33"/>
      <c r="AV169" s="33"/>
      <c r="AW169" s="33"/>
      <c r="AX169" s="33"/>
      <c r="AY169" s="33"/>
      <c r="AZ169" s="33"/>
      <c r="BA169" s="33"/>
      <c r="BB169" s="33"/>
      <c r="BC169" s="33"/>
      <c r="BD169" s="33"/>
      <c r="BE169" s="33"/>
      <c r="BF169" s="33"/>
      <c r="BG169" s="33"/>
      <c r="BH169" s="33"/>
      <c r="BI169" s="33"/>
      <c r="BJ169" s="33"/>
      <c r="BK169" s="33"/>
      <c r="BL169" s="33"/>
      <c r="BM169" s="33"/>
      <c r="BN169" s="33"/>
      <c r="BO169" s="33"/>
      <c r="BP169" s="33"/>
      <c r="BQ169" s="33"/>
      <c r="BR169" s="33"/>
      <c r="BS169" s="33"/>
      <c r="BT169" s="33"/>
      <c r="BU169" s="33"/>
      <c r="BV169" s="33"/>
      <c r="BW169" s="33"/>
      <c r="BX169" s="33"/>
      <c r="BY169" s="33"/>
      <c r="BZ169" s="33"/>
      <c r="CA169" s="33"/>
      <c r="CB169" s="33"/>
      <c r="CC169" s="33"/>
      <c r="CD169" s="33"/>
      <c r="CE169" s="33"/>
      <c r="CF169" s="33"/>
      <c r="CG169" s="33"/>
      <c r="CH169" s="33"/>
      <c r="CI169" s="33"/>
      <c r="CJ169" s="33"/>
      <c r="CK169" s="33"/>
    </row>
    <row r="170" spans="5:104" ht="8.1" hidden="1" customHeight="1" x14ac:dyDescent="0.15"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F170" s="33"/>
      <c r="AG170" s="33"/>
      <c r="AH170" s="33"/>
      <c r="AI170" s="33"/>
      <c r="AJ170" s="33"/>
      <c r="AK170" s="33"/>
      <c r="AL170" s="33"/>
      <c r="AM170" s="33"/>
      <c r="AN170" s="33"/>
      <c r="AO170" s="33"/>
      <c r="AP170" s="33"/>
      <c r="AQ170" s="33"/>
      <c r="AR170" s="33"/>
      <c r="AS170" s="33"/>
      <c r="AT170" s="33"/>
      <c r="AU170" s="33"/>
      <c r="AV170" s="33"/>
      <c r="AW170" s="33"/>
      <c r="AX170" s="33"/>
      <c r="AY170" s="33"/>
      <c r="AZ170" s="33"/>
      <c r="BA170" s="33"/>
      <c r="BB170" s="33"/>
      <c r="BC170" s="33"/>
      <c r="BD170" s="33"/>
      <c r="BE170" s="33"/>
      <c r="BF170" s="33"/>
      <c r="BG170" s="33"/>
      <c r="BH170" s="33"/>
      <c r="BI170" s="33"/>
      <c r="BJ170" s="33"/>
      <c r="BK170" s="33"/>
      <c r="BL170" s="33"/>
      <c r="BM170" s="33"/>
      <c r="BN170" s="33"/>
      <c r="BO170" s="33"/>
      <c r="BP170" s="33"/>
      <c r="BQ170" s="33"/>
      <c r="BR170" s="33"/>
      <c r="BS170" s="33"/>
      <c r="BT170" s="33"/>
      <c r="BU170" s="33"/>
      <c r="BV170" s="33"/>
      <c r="BW170" s="33"/>
      <c r="BX170" s="33"/>
      <c r="BY170" s="33"/>
      <c r="BZ170" s="33"/>
      <c r="CA170" s="33"/>
      <c r="CB170" s="33"/>
      <c r="CC170" s="33"/>
      <c r="CD170" s="33"/>
      <c r="CE170" s="33"/>
      <c r="CF170" s="33"/>
      <c r="CG170" s="33"/>
      <c r="CH170" s="33"/>
      <c r="CI170" s="33"/>
      <c r="CJ170" s="33"/>
      <c r="CK170" s="33"/>
    </row>
    <row r="171" spans="5:104" ht="8.1" hidden="1" customHeight="1" x14ac:dyDescent="0.15"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F171" s="33"/>
      <c r="AG171" s="33"/>
      <c r="AH171" s="33"/>
      <c r="AI171" s="33"/>
      <c r="AJ171" s="33"/>
      <c r="AK171" s="33"/>
      <c r="AL171" s="33"/>
      <c r="AM171" s="33"/>
      <c r="AN171" s="33"/>
      <c r="AO171" s="33"/>
      <c r="AP171" s="33"/>
      <c r="AQ171" s="33"/>
      <c r="AR171" s="33"/>
      <c r="AS171" s="33"/>
      <c r="AT171" s="33"/>
      <c r="AU171" s="33"/>
      <c r="AV171" s="33"/>
      <c r="AW171" s="33"/>
      <c r="AX171" s="33"/>
      <c r="AY171" s="33"/>
      <c r="AZ171" s="33"/>
      <c r="BA171" s="33"/>
      <c r="BB171" s="33"/>
      <c r="BC171" s="33"/>
      <c r="BD171" s="33"/>
      <c r="BE171" s="33"/>
      <c r="BF171" s="33"/>
      <c r="BG171" s="33"/>
      <c r="BH171" s="33"/>
      <c r="BI171" s="33"/>
      <c r="BJ171" s="33"/>
      <c r="BK171" s="33"/>
      <c r="BL171" s="33"/>
      <c r="BM171" s="33"/>
      <c r="BN171" s="33"/>
      <c r="BO171" s="33"/>
      <c r="BP171" s="33"/>
      <c r="BQ171" s="33"/>
      <c r="BR171" s="33"/>
      <c r="BS171" s="33"/>
      <c r="BT171" s="33"/>
      <c r="BU171" s="33"/>
      <c r="BV171" s="33"/>
      <c r="BW171" s="33"/>
      <c r="BX171" s="33"/>
      <c r="BY171" s="33"/>
      <c r="BZ171" s="33"/>
      <c r="CA171" s="33"/>
      <c r="CB171" s="33"/>
      <c r="CC171" s="33"/>
      <c r="CD171" s="33"/>
      <c r="CE171" s="33"/>
      <c r="CF171" s="33"/>
      <c r="CG171" s="33"/>
      <c r="CH171" s="33"/>
      <c r="CI171" s="33"/>
      <c r="CJ171" s="33"/>
      <c r="CK171" s="33"/>
    </row>
    <row r="172" spans="5:104" ht="8.1" hidden="1" customHeight="1" x14ac:dyDescent="0.15"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F172" s="33"/>
      <c r="AG172" s="33"/>
      <c r="AH172" s="33"/>
      <c r="AI172" s="33"/>
      <c r="AJ172" s="33"/>
      <c r="AK172" s="33"/>
      <c r="AL172" s="33"/>
      <c r="AM172" s="33"/>
      <c r="AN172" s="33"/>
      <c r="AO172" s="33"/>
      <c r="AP172" s="33"/>
      <c r="AQ172" s="33"/>
      <c r="AR172" s="33"/>
      <c r="AS172" s="33"/>
      <c r="AT172" s="33"/>
      <c r="AU172" s="33"/>
      <c r="AV172" s="33"/>
      <c r="AW172" s="33"/>
      <c r="AX172" s="33"/>
      <c r="AY172" s="33"/>
      <c r="AZ172" s="33"/>
      <c r="BA172" s="33"/>
      <c r="BB172" s="33"/>
      <c r="BC172" s="33"/>
      <c r="BD172" s="33"/>
      <c r="BE172" s="33"/>
      <c r="BF172" s="33"/>
      <c r="BG172" s="33"/>
      <c r="BH172" s="33"/>
      <c r="BI172" s="33"/>
      <c r="BJ172" s="33"/>
      <c r="BK172" s="33"/>
      <c r="BL172" s="33"/>
      <c r="BM172" s="33"/>
      <c r="BN172" s="33"/>
      <c r="BO172" s="33"/>
      <c r="BP172" s="33"/>
      <c r="BQ172" s="33"/>
      <c r="BR172" s="33"/>
      <c r="BS172" s="33"/>
      <c r="BT172" s="33"/>
      <c r="BU172" s="33"/>
      <c r="BV172" s="33"/>
      <c r="BW172" s="33"/>
      <c r="BX172" s="33"/>
      <c r="BY172" s="33"/>
      <c r="BZ172" s="33"/>
      <c r="CA172" s="33"/>
      <c r="CB172" s="33"/>
      <c r="CC172" s="33"/>
      <c r="CD172" s="33"/>
      <c r="CE172" s="33"/>
      <c r="CF172" s="33"/>
      <c r="CG172" s="33"/>
      <c r="CH172" s="33"/>
      <c r="CI172" s="33"/>
      <c r="CJ172" s="33"/>
      <c r="CK172" s="33"/>
    </row>
    <row r="173" spans="5:104" ht="8.1" hidden="1" customHeight="1" x14ac:dyDescent="0.15"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F173" s="33"/>
      <c r="AG173" s="33"/>
      <c r="AH173" s="33"/>
      <c r="AI173" s="33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33"/>
      <c r="AU173" s="33"/>
      <c r="AV173" s="33"/>
      <c r="AW173" s="33"/>
      <c r="AX173" s="33"/>
      <c r="AY173" s="33"/>
      <c r="AZ173" s="33"/>
      <c r="BA173" s="33"/>
      <c r="BB173" s="33"/>
      <c r="BC173" s="33"/>
      <c r="BD173" s="33"/>
      <c r="BE173" s="33"/>
      <c r="BF173" s="33"/>
      <c r="BG173" s="33"/>
      <c r="BH173" s="33"/>
      <c r="BI173" s="33"/>
      <c r="BJ173" s="33"/>
      <c r="BK173" s="33"/>
      <c r="BL173" s="33"/>
      <c r="BM173" s="33"/>
      <c r="BN173" s="33"/>
      <c r="BO173" s="33"/>
      <c r="BP173" s="33"/>
      <c r="BQ173" s="33"/>
      <c r="BR173" s="33"/>
      <c r="BS173" s="33"/>
      <c r="BT173" s="33"/>
      <c r="BU173" s="33"/>
      <c r="BV173" s="33"/>
      <c r="BW173" s="33"/>
      <c r="BX173" s="33"/>
      <c r="BY173" s="33"/>
      <c r="BZ173" s="33"/>
      <c r="CA173" s="33"/>
      <c r="CB173" s="33"/>
      <c r="CC173" s="33"/>
      <c r="CD173" s="33"/>
      <c r="CE173" s="33"/>
      <c r="CF173" s="33"/>
      <c r="CG173" s="33"/>
      <c r="CH173" s="33"/>
      <c r="CI173" s="33"/>
      <c r="CJ173" s="33"/>
      <c r="CK173" s="33"/>
    </row>
    <row r="174" spans="5:104" ht="8.1" hidden="1" customHeight="1" x14ac:dyDescent="0.15"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F174" s="33"/>
      <c r="AG174" s="33"/>
      <c r="AH174" s="33"/>
      <c r="AI174" s="33"/>
      <c r="AJ174" s="33"/>
      <c r="AK174" s="33"/>
      <c r="AL174" s="33"/>
      <c r="AM174" s="33"/>
      <c r="AN174" s="33"/>
      <c r="AO174" s="33"/>
      <c r="AP174" s="33"/>
      <c r="AQ174" s="33"/>
      <c r="AR174" s="33"/>
      <c r="AS174" s="33"/>
      <c r="AT174" s="33"/>
      <c r="AU174" s="33"/>
      <c r="AV174" s="33"/>
      <c r="AW174" s="33"/>
      <c r="AX174" s="33"/>
      <c r="AY174" s="33"/>
      <c r="AZ174" s="33"/>
      <c r="BA174" s="33"/>
      <c r="BB174" s="33"/>
      <c r="BC174" s="33"/>
      <c r="BD174" s="33"/>
      <c r="BE174" s="33"/>
      <c r="BF174" s="33"/>
      <c r="BG174" s="33"/>
      <c r="BH174" s="33"/>
      <c r="BI174" s="33"/>
      <c r="BJ174" s="33"/>
      <c r="BK174" s="33"/>
      <c r="BL174" s="33"/>
      <c r="BM174" s="33"/>
      <c r="BN174" s="33"/>
      <c r="BO174" s="33"/>
      <c r="BP174" s="33"/>
      <c r="BQ174" s="33"/>
      <c r="BR174" s="33"/>
      <c r="BS174" s="33"/>
      <c r="BT174" s="33"/>
      <c r="BU174" s="33"/>
      <c r="BV174" s="33"/>
      <c r="BW174" s="33"/>
      <c r="BX174" s="33"/>
      <c r="BY174" s="33"/>
      <c r="BZ174" s="33"/>
      <c r="CA174" s="33"/>
      <c r="CB174" s="33"/>
      <c r="CC174" s="33"/>
      <c r="CD174" s="33"/>
      <c r="CE174" s="33"/>
      <c r="CF174" s="33"/>
      <c r="CG174" s="33"/>
      <c r="CH174" s="33"/>
      <c r="CI174" s="33"/>
      <c r="CJ174" s="33"/>
      <c r="CK174" s="33"/>
    </row>
    <row r="175" spans="5:104" ht="8.1" hidden="1" customHeight="1" x14ac:dyDescent="0.15"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F175" s="33"/>
      <c r="AG175" s="33"/>
      <c r="AH175" s="33"/>
      <c r="AI175" s="33"/>
      <c r="AJ175" s="33"/>
      <c r="AK175" s="33"/>
      <c r="AL175" s="33"/>
      <c r="AM175" s="33"/>
      <c r="AN175" s="33"/>
      <c r="AO175" s="33"/>
      <c r="AP175" s="33"/>
      <c r="AQ175" s="33"/>
      <c r="AR175" s="33"/>
      <c r="AS175" s="33"/>
      <c r="AT175" s="33"/>
      <c r="AU175" s="33"/>
      <c r="AV175" s="33"/>
      <c r="AW175" s="33"/>
      <c r="AX175" s="33"/>
      <c r="AY175" s="33"/>
      <c r="AZ175" s="33"/>
      <c r="BA175" s="33"/>
      <c r="BB175" s="33"/>
      <c r="BC175" s="33"/>
      <c r="BD175" s="33"/>
      <c r="BE175" s="33"/>
      <c r="BF175" s="33"/>
      <c r="BG175" s="33"/>
      <c r="BH175" s="33"/>
      <c r="BI175" s="33"/>
      <c r="BJ175" s="33"/>
      <c r="BK175" s="33"/>
      <c r="BL175" s="33"/>
      <c r="BM175" s="33"/>
      <c r="BN175" s="33"/>
      <c r="BO175" s="33"/>
      <c r="BP175" s="33"/>
      <c r="BQ175" s="33"/>
      <c r="BR175" s="33"/>
      <c r="BS175" s="33"/>
      <c r="BT175" s="33"/>
      <c r="BU175" s="33"/>
      <c r="BV175" s="33"/>
      <c r="BW175" s="33"/>
      <c r="BX175" s="33"/>
      <c r="BY175" s="33"/>
      <c r="BZ175" s="33"/>
      <c r="CA175" s="33"/>
      <c r="CB175" s="33"/>
      <c r="CC175" s="33"/>
      <c r="CD175" s="33"/>
      <c r="CE175" s="33"/>
      <c r="CF175" s="33"/>
      <c r="CG175" s="33"/>
      <c r="CH175" s="33"/>
      <c r="CI175" s="33"/>
      <c r="CJ175" s="33"/>
      <c r="CK175" s="33"/>
    </row>
    <row r="176" spans="5:104" ht="8.1" hidden="1" customHeight="1" x14ac:dyDescent="0.15"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F176" s="33"/>
      <c r="AG176" s="33"/>
      <c r="AH176" s="33"/>
      <c r="AI176" s="33"/>
      <c r="AJ176" s="33"/>
      <c r="AK176" s="33"/>
      <c r="AL176" s="33"/>
      <c r="AM176" s="33"/>
      <c r="AN176" s="33"/>
      <c r="AO176" s="33"/>
      <c r="AP176" s="33"/>
      <c r="AQ176" s="33"/>
      <c r="AR176" s="33"/>
      <c r="AS176" s="33"/>
      <c r="AT176" s="33"/>
      <c r="AU176" s="33"/>
      <c r="AV176" s="33"/>
      <c r="AW176" s="33"/>
      <c r="AX176" s="33"/>
      <c r="AY176" s="33"/>
      <c r="AZ176" s="33"/>
      <c r="BA176" s="33"/>
      <c r="BB176" s="33"/>
      <c r="BC176" s="33"/>
      <c r="BD176" s="33"/>
      <c r="BE176" s="33"/>
      <c r="BF176" s="33"/>
      <c r="BG176" s="33"/>
      <c r="BH176" s="33"/>
      <c r="BI176" s="33"/>
      <c r="BJ176" s="33"/>
      <c r="BK176" s="33"/>
      <c r="BL176" s="33"/>
      <c r="BM176" s="33"/>
      <c r="BN176" s="33"/>
      <c r="BO176" s="33"/>
      <c r="BP176" s="33"/>
      <c r="BQ176" s="33"/>
      <c r="BR176" s="33"/>
      <c r="BS176" s="33"/>
      <c r="BT176" s="33"/>
      <c r="BU176" s="33"/>
      <c r="BV176" s="33"/>
      <c r="BW176" s="33"/>
      <c r="BX176" s="33"/>
      <c r="BY176" s="33"/>
      <c r="BZ176" s="33"/>
      <c r="CA176" s="33"/>
      <c r="CB176" s="33"/>
      <c r="CC176" s="33"/>
      <c r="CD176" s="33"/>
      <c r="CE176" s="33"/>
      <c r="CF176" s="33"/>
      <c r="CG176" s="33"/>
      <c r="CH176" s="33"/>
      <c r="CI176" s="33"/>
      <c r="CJ176" s="33"/>
      <c r="CK176" s="33"/>
    </row>
    <row r="177" spans="5:89" ht="8.1" hidden="1" customHeight="1" x14ac:dyDescent="0.15"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F177" s="33"/>
      <c r="AG177" s="33"/>
      <c r="AH177" s="33"/>
      <c r="AI177" s="33"/>
      <c r="AJ177" s="33"/>
      <c r="AK177" s="33"/>
      <c r="AL177" s="33"/>
      <c r="AM177" s="33"/>
      <c r="AN177" s="33"/>
      <c r="AO177" s="33"/>
      <c r="AP177" s="33"/>
      <c r="AQ177" s="33"/>
      <c r="AR177" s="33"/>
      <c r="AS177" s="33"/>
      <c r="AT177" s="33"/>
      <c r="AU177" s="33"/>
      <c r="AV177" s="33"/>
      <c r="AW177" s="33"/>
      <c r="AX177" s="33"/>
      <c r="AY177" s="33"/>
      <c r="AZ177" s="33"/>
      <c r="BA177" s="33"/>
      <c r="BB177" s="33"/>
      <c r="BC177" s="33"/>
      <c r="BD177" s="33"/>
      <c r="BE177" s="33"/>
      <c r="BF177" s="33"/>
      <c r="BG177" s="33"/>
      <c r="BH177" s="33"/>
      <c r="BI177" s="33"/>
      <c r="BJ177" s="33"/>
      <c r="BK177" s="33"/>
      <c r="BL177" s="33"/>
      <c r="BM177" s="33"/>
      <c r="BN177" s="33"/>
      <c r="BO177" s="33"/>
      <c r="BP177" s="33"/>
      <c r="BQ177" s="33"/>
      <c r="BR177" s="33"/>
      <c r="BS177" s="33"/>
      <c r="BT177" s="33"/>
      <c r="BU177" s="33"/>
      <c r="BV177" s="33"/>
      <c r="BW177" s="33"/>
      <c r="BX177" s="33"/>
      <c r="BY177" s="33"/>
      <c r="BZ177" s="33"/>
      <c r="CA177" s="33"/>
      <c r="CB177" s="33"/>
      <c r="CC177" s="33"/>
      <c r="CD177" s="33"/>
      <c r="CE177" s="33"/>
      <c r="CF177" s="33"/>
      <c r="CG177" s="33"/>
      <c r="CH177" s="33"/>
      <c r="CI177" s="33"/>
      <c r="CJ177" s="33"/>
      <c r="CK177" s="33"/>
    </row>
    <row r="178" spans="5:89" ht="8.1" hidden="1" customHeight="1" x14ac:dyDescent="0.15"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F178" s="33"/>
      <c r="AG178" s="33"/>
      <c r="AH178" s="33"/>
      <c r="AI178" s="33"/>
      <c r="AJ178" s="33"/>
      <c r="AK178" s="33"/>
      <c r="AL178" s="33"/>
      <c r="AM178" s="33"/>
      <c r="AN178" s="33"/>
      <c r="AO178" s="33"/>
      <c r="AP178" s="33"/>
      <c r="AQ178" s="33"/>
      <c r="AR178" s="33"/>
      <c r="AS178" s="33"/>
      <c r="AT178" s="33"/>
      <c r="AU178" s="33"/>
      <c r="AV178" s="33"/>
      <c r="AW178" s="33"/>
      <c r="AX178" s="33"/>
      <c r="AY178" s="33"/>
      <c r="AZ178" s="33"/>
      <c r="BA178" s="33"/>
      <c r="BB178" s="33"/>
      <c r="BC178" s="33"/>
      <c r="BD178" s="33"/>
      <c r="BE178" s="33"/>
      <c r="BF178" s="33"/>
      <c r="BG178" s="33"/>
      <c r="BH178" s="33"/>
      <c r="BI178" s="33"/>
      <c r="BJ178" s="33"/>
      <c r="BK178" s="33"/>
      <c r="BL178" s="33"/>
      <c r="BM178" s="33"/>
      <c r="BN178" s="33"/>
      <c r="BO178" s="33"/>
      <c r="BP178" s="33"/>
      <c r="BQ178" s="33"/>
      <c r="BR178" s="33"/>
      <c r="BS178" s="33"/>
      <c r="BT178" s="33"/>
      <c r="BU178" s="33"/>
      <c r="BV178" s="33"/>
      <c r="BW178" s="33"/>
      <c r="BX178" s="33"/>
      <c r="BY178" s="33"/>
      <c r="BZ178" s="33"/>
      <c r="CA178" s="33"/>
      <c r="CB178" s="33"/>
      <c r="CC178" s="33"/>
      <c r="CD178" s="33"/>
      <c r="CE178" s="33"/>
      <c r="CF178" s="33"/>
      <c r="CG178" s="33"/>
      <c r="CH178" s="33"/>
      <c r="CI178" s="33"/>
      <c r="CJ178" s="33"/>
      <c r="CK178" s="33"/>
    </row>
    <row r="179" spans="5:89" ht="8.1" hidden="1" customHeight="1" x14ac:dyDescent="0.15"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F179" s="33"/>
      <c r="AG179" s="33"/>
      <c r="AH179" s="33"/>
      <c r="AI179" s="33"/>
      <c r="AJ179" s="33"/>
      <c r="AK179" s="33"/>
      <c r="AL179" s="33"/>
      <c r="AM179" s="33"/>
      <c r="AN179" s="33"/>
      <c r="AO179" s="33"/>
      <c r="AP179" s="33"/>
      <c r="AQ179" s="33"/>
      <c r="AR179" s="33"/>
      <c r="AS179" s="33"/>
      <c r="AT179" s="33"/>
      <c r="AU179" s="33"/>
      <c r="AV179" s="33"/>
      <c r="AW179" s="33"/>
      <c r="AX179" s="33"/>
      <c r="AY179" s="33"/>
      <c r="AZ179" s="33"/>
      <c r="BA179" s="33"/>
      <c r="BB179" s="33"/>
      <c r="BC179" s="33"/>
      <c r="BD179" s="33"/>
      <c r="BE179" s="33"/>
      <c r="BF179" s="33"/>
      <c r="BG179" s="33"/>
      <c r="BH179" s="33"/>
      <c r="BI179" s="33"/>
      <c r="BJ179" s="33"/>
      <c r="BK179" s="33"/>
      <c r="BL179" s="33"/>
      <c r="BM179" s="33"/>
      <c r="BN179" s="33"/>
      <c r="BO179" s="33"/>
      <c r="BP179" s="33"/>
      <c r="BQ179" s="33"/>
      <c r="BR179" s="33"/>
      <c r="BS179" s="33"/>
      <c r="BT179" s="33"/>
      <c r="BU179" s="33"/>
      <c r="BV179" s="33"/>
      <c r="BW179" s="33"/>
      <c r="BX179" s="33"/>
      <c r="BY179" s="33"/>
      <c r="BZ179" s="33"/>
      <c r="CA179" s="33"/>
      <c r="CB179" s="33"/>
      <c r="CC179" s="33"/>
      <c r="CD179" s="33"/>
      <c r="CE179" s="33"/>
      <c r="CF179" s="33"/>
      <c r="CG179" s="33"/>
      <c r="CH179" s="33"/>
      <c r="CI179" s="33"/>
      <c r="CJ179" s="33"/>
      <c r="CK179" s="33"/>
    </row>
    <row r="180" spans="5:89" ht="8.1" hidden="1" customHeight="1" x14ac:dyDescent="0.15"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F180" s="33"/>
      <c r="AG180" s="33"/>
      <c r="AH180" s="33"/>
      <c r="AI180" s="33"/>
      <c r="AJ180" s="33"/>
      <c r="AK180" s="33"/>
      <c r="AL180" s="33"/>
      <c r="AM180" s="33"/>
      <c r="AN180" s="33"/>
      <c r="AO180" s="33"/>
      <c r="AP180" s="33"/>
      <c r="AQ180" s="33"/>
      <c r="AR180" s="33"/>
      <c r="AS180" s="33"/>
      <c r="AT180" s="33"/>
      <c r="AU180" s="33"/>
      <c r="AV180" s="33"/>
      <c r="AW180" s="33"/>
      <c r="AX180" s="33"/>
      <c r="AY180" s="33"/>
      <c r="AZ180" s="33"/>
      <c r="BA180" s="33"/>
      <c r="BB180" s="33"/>
      <c r="BC180" s="33"/>
      <c r="BD180" s="33"/>
      <c r="BE180" s="33"/>
      <c r="BF180" s="33"/>
      <c r="BG180" s="33"/>
      <c r="BH180" s="33"/>
      <c r="BI180" s="33"/>
      <c r="BJ180" s="33"/>
      <c r="BK180" s="33"/>
      <c r="BL180" s="33"/>
      <c r="BM180" s="33"/>
      <c r="BN180" s="33"/>
      <c r="BO180" s="33"/>
      <c r="BP180" s="33"/>
      <c r="BQ180" s="33"/>
      <c r="BR180" s="33"/>
      <c r="BS180" s="33"/>
      <c r="BT180" s="33"/>
      <c r="BU180" s="33"/>
      <c r="BV180" s="33"/>
      <c r="BW180" s="33"/>
      <c r="BX180" s="33"/>
      <c r="BY180" s="33"/>
      <c r="BZ180" s="33"/>
      <c r="CA180" s="33"/>
      <c r="CB180" s="33"/>
      <c r="CC180" s="33"/>
      <c r="CD180" s="33"/>
      <c r="CE180" s="33"/>
      <c r="CF180" s="33"/>
      <c r="CG180" s="33"/>
      <c r="CH180" s="33"/>
      <c r="CI180" s="33"/>
      <c r="CJ180" s="33"/>
      <c r="CK180" s="33"/>
    </row>
    <row r="181" spans="5:89" ht="8.1" hidden="1" customHeight="1" x14ac:dyDescent="0.15"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F181" s="33"/>
      <c r="AG181" s="33"/>
      <c r="AH181" s="33"/>
      <c r="AI181" s="33"/>
      <c r="AJ181" s="33"/>
      <c r="AK181" s="33"/>
      <c r="AL181" s="33"/>
      <c r="AM181" s="33"/>
      <c r="AN181" s="33"/>
      <c r="AO181" s="33"/>
      <c r="AP181" s="33"/>
      <c r="AQ181" s="33"/>
      <c r="AR181" s="33"/>
      <c r="AS181" s="33"/>
      <c r="AT181" s="33"/>
      <c r="AU181" s="33"/>
      <c r="AV181" s="33"/>
      <c r="AW181" s="33"/>
      <c r="AX181" s="33"/>
      <c r="AY181" s="33"/>
      <c r="AZ181" s="33"/>
      <c r="BA181" s="33"/>
      <c r="BB181" s="33"/>
      <c r="BC181" s="33"/>
      <c r="BD181" s="33"/>
      <c r="BE181" s="33"/>
      <c r="BF181" s="33"/>
      <c r="BG181" s="33"/>
      <c r="BH181" s="33"/>
      <c r="BI181" s="33"/>
      <c r="BJ181" s="33"/>
      <c r="BK181" s="33"/>
      <c r="BL181" s="33"/>
      <c r="BM181" s="33"/>
      <c r="BN181" s="33"/>
      <c r="BO181" s="33"/>
      <c r="BP181" s="33"/>
      <c r="BQ181" s="33"/>
      <c r="BR181" s="33"/>
      <c r="BS181" s="33"/>
      <c r="BT181" s="33"/>
      <c r="BU181" s="33"/>
      <c r="BV181" s="33"/>
      <c r="BW181" s="33"/>
      <c r="BX181" s="33"/>
      <c r="BY181" s="33"/>
      <c r="BZ181" s="33"/>
      <c r="CA181" s="33"/>
      <c r="CB181" s="33"/>
      <c r="CC181" s="33"/>
      <c r="CD181" s="33"/>
      <c r="CE181" s="33"/>
      <c r="CF181" s="33"/>
      <c r="CG181" s="33"/>
      <c r="CH181" s="33"/>
      <c r="CI181" s="33"/>
      <c r="CJ181" s="33"/>
      <c r="CK181" s="33"/>
    </row>
    <row r="182" spans="5:89" ht="8.1" hidden="1" customHeight="1" x14ac:dyDescent="0.15"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F182" s="33"/>
      <c r="AG182" s="33"/>
      <c r="AH182" s="33"/>
      <c r="AI182" s="33"/>
      <c r="AJ182" s="33"/>
      <c r="AK182" s="33"/>
      <c r="AL182" s="33"/>
      <c r="AM182" s="33"/>
      <c r="AN182" s="33"/>
      <c r="AO182" s="33"/>
      <c r="AP182" s="33"/>
      <c r="AQ182" s="33"/>
      <c r="AR182" s="33"/>
      <c r="AS182" s="33"/>
      <c r="AT182" s="33"/>
      <c r="AU182" s="33"/>
      <c r="AV182" s="33"/>
      <c r="AW182" s="33"/>
      <c r="AX182" s="33"/>
      <c r="AY182" s="33"/>
      <c r="AZ182" s="33"/>
      <c r="BA182" s="33"/>
      <c r="BB182" s="33"/>
      <c r="BC182" s="33"/>
      <c r="BD182" s="33"/>
      <c r="BE182" s="33"/>
      <c r="BF182" s="33"/>
      <c r="BG182" s="33"/>
      <c r="BH182" s="33"/>
      <c r="BI182" s="33"/>
      <c r="BJ182" s="33"/>
      <c r="BK182" s="33"/>
      <c r="BL182" s="33"/>
      <c r="BM182" s="33"/>
      <c r="BN182" s="33"/>
      <c r="BO182" s="33"/>
      <c r="BP182" s="33"/>
      <c r="BQ182" s="33"/>
      <c r="BR182" s="33"/>
      <c r="BS182" s="33"/>
      <c r="BT182" s="33"/>
      <c r="BU182" s="33"/>
      <c r="BV182" s="33"/>
      <c r="BW182" s="33"/>
      <c r="BX182" s="33"/>
      <c r="BY182" s="33"/>
      <c r="BZ182" s="33"/>
      <c r="CA182" s="33"/>
      <c r="CB182" s="33"/>
      <c r="CC182" s="33"/>
      <c r="CD182" s="33"/>
      <c r="CE182" s="33"/>
      <c r="CF182" s="33"/>
      <c r="CG182" s="33"/>
      <c r="CH182" s="33"/>
      <c r="CI182" s="33"/>
      <c r="CJ182" s="33"/>
      <c r="CK182" s="33"/>
    </row>
    <row r="183" spans="5:89" ht="8.1" hidden="1" customHeight="1" x14ac:dyDescent="0.15"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F183" s="33"/>
      <c r="AG183" s="33"/>
      <c r="AH183" s="33"/>
      <c r="AI183" s="33"/>
      <c r="AJ183" s="33"/>
      <c r="AK183" s="33"/>
      <c r="AL183" s="33"/>
      <c r="AM183" s="33"/>
      <c r="AN183" s="33"/>
      <c r="AO183" s="33"/>
      <c r="AP183" s="33"/>
      <c r="AQ183" s="33"/>
      <c r="AR183" s="33"/>
      <c r="AS183" s="33"/>
      <c r="AT183" s="33"/>
      <c r="AU183" s="33"/>
      <c r="AV183" s="33"/>
      <c r="AW183" s="33"/>
      <c r="AX183" s="33"/>
      <c r="AY183" s="33"/>
      <c r="AZ183" s="33"/>
      <c r="BA183" s="33"/>
      <c r="BB183" s="33"/>
      <c r="BC183" s="33"/>
      <c r="BD183" s="33"/>
      <c r="BE183" s="33"/>
      <c r="BF183" s="33"/>
      <c r="BG183" s="33"/>
      <c r="BH183" s="33"/>
      <c r="BI183" s="33"/>
      <c r="BJ183" s="33"/>
      <c r="BK183" s="33"/>
      <c r="BL183" s="33"/>
      <c r="BM183" s="33"/>
      <c r="BN183" s="33"/>
      <c r="BO183" s="33"/>
      <c r="BP183" s="33"/>
      <c r="BQ183" s="33"/>
      <c r="BR183" s="33"/>
      <c r="BS183" s="33"/>
      <c r="BT183" s="33"/>
      <c r="BU183" s="33"/>
      <c r="BV183" s="33"/>
      <c r="BW183" s="33"/>
      <c r="BX183" s="33"/>
      <c r="BY183" s="33"/>
      <c r="BZ183" s="33"/>
      <c r="CA183" s="33"/>
      <c r="CB183" s="33"/>
      <c r="CC183" s="33"/>
      <c r="CD183" s="33"/>
      <c r="CE183" s="33"/>
      <c r="CF183" s="33"/>
      <c r="CG183" s="33"/>
      <c r="CH183" s="33"/>
      <c r="CI183" s="33"/>
      <c r="CJ183" s="33"/>
      <c r="CK183" s="33"/>
    </row>
    <row r="184" spans="5:89" ht="8.1" hidden="1" customHeight="1" x14ac:dyDescent="0.15"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F184" s="33"/>
      <c r="AG184" s="33"/>
      <c r="AH184" s="33"/>
      <c r="AI184" s="33"/>
      <c r="AJ184" s="33"/>
      <c r="AK184" s="33"/>
      <c r="AL184" s="33"/>
      <c r="AM184" s="33"/>
      <c r="AN184" s="33"/>
      <c r="AO184" s="33"/>
      <c r="AP184" s="33"/>
      <c r="AQ184" s="33"/>
      <c r="AR184" s="33"/>
      <c r="AS184" s="33"/>
      <c r="AT184" s="33"/>
      <c r="AU184" s="33"/>
      <c r="AV184" s="33"/>
      <c r="AW184" s="33"/>
      <c r="AX184" s="33"/>
      <c r="AY184" s="33"/>
      <c r="AZ184" s="33"/>
      <c r="BA184" s="33"/>
      <c r="BB184" s="33"/>
      <c r="BC184" s="33"/>
      <c r="BD184" s="33"/>
      <c r="BE184" s="33"/>
      <c r="BF184" s="33"/>
      <c r="BG184" s="33"/>
      <c r="BH184" s="33"/>
      <c r="BI184" s="33"/>
      <c r="BJ184" s="33"/>
      <c r="BK184" s="33"/>
      <c r="BL184" s="33"/>
      <c r="BM184" s="33"/>
      <c r="BN184" s="33"/>
      <c r="BO184" s="33"/>
      <c r="BP184" s="33"/>
      <c r="BQ184" s="33"/>
      <c r="BR184" s="33"/>
      <c r="BS184" s="33"/>
      <c r="BT184" s="33"/>
      <c r="BU184" s="33"/>
      <c r="BV184" s="33"/>
      <c r="BW184" s="33"/>
      <c r="BX184" s="33"/>
      <c r="BY184" s="33"/>
      <c r="BZ184" s="33"/>
      <c r="CA184" s="33"/>
      <c r="CB184" s="33"/>
      <c r="CC184" s="33"/>
      <c r="CD184" s="33"/>
      <c r="CE184" s="33"/>
      <c r="CF184" s="33"/>
      <c r="CG184" s="33"/>
      <c r="CH184" s="33"/>
      <c r="CI184" s="33"/>
      <c r="CJ184" s="33"/>
      <c r="CK184" s="33"/>
    </row>
    <row r="185" spans="5:89" ht="8.1" hidden="1" customHeight="1" x14ac:dyDescent="0.15"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F185" s="33"/>
      <c r="AG185" s="33"/>
      <c r="AH185" s="33"/>
      <c r="AI185" s="33"/>
      <c r="AJ185" s="33"/>
      <c r="AK185" s="33"/>
      <c r="AL185" s="33"/>
      <c r="AM185" s="33"/>
      <c r="AN185" s="33"/>
      <c r="AO185" s="33"/>
      <c r="AP185" s="33"/>
      <c r="AQ185" s="33"/>
      <c r="AR185" s="33"/>
      <c r="AS185" s="33"/>
      <c r="AT185" s="33"/>
      <c r="AU185" s="33"/>
      <c r="AV185" s="33"/>
      <c r="AW185" s="33"/>
      <c r="AX185" s="33"/>
      <c r="AY185" s="33"/>
      <c r="AZ185" s="33"/>
      <c r="BA185" s="33"/>
      <c r="BB185" s="33"/>
      <c r="BC185" s="33"/>
      <c r="BD185" s="33"/>
      <c r="BE185" s="33"/>
      <c r="BF185" s="33"/>
      <c r="BG185" s="33"/>
      <c r="BH185" s="33"/>
      <c r="BI185" s="33"/>
      <c r="BJ185" s="33"/>
      <c r="BK185" s="33"/>
      <c r="BL185" s="33"/>
      <c r="BM185" s="33"/>
      <c r="BN185" s="33"/>
      <c r="BO185" s="33"/>
      <c r="BP185" s="33"/>
      <c r="BQ185" s="33"/>
      <c r="BR185" s="33"/>
      <c r="BS185" s="33"/>
      <c r="BT185" s="33"/>
      <c r="BU185" s="33"/>
      <c r="BV185" s="33"/>
      <c r="BW185" s="33"/>
      <c r="BX185" s="33"/>
      <c r="BY185" s="33"/>
      <c r="BZ185" s="33"/>
      <c r="CA185" s="33"/>
      <c r="CB185" s="33"/>
      <c r="CC185" s="33"/>
      <c r="CD185" s="33"/>
      <c r="CE185" s="33"/>
      <c r="CF185" s="33"/>
      <c r="CG185" s="33"/>
      <c r="CH185" s="33"/>
      <c r="CI185" s="33"/>
      <c r="CJ185" s="33"/>
      <c r="CK185" s="33"/>
    </row>
    <row r="186" spans="5:89" ht="8.1" hidden="1" customHeight="1" x14ac:dyDescent="0.15"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F186" s="33"/>
      <c r="AG186" s="33"/>
      <c r="AH186" s="33"/>
      <c r="AI186" s="33"/>
      <c r="AJ186" s="33"/>
      <c r="AK186" s="33"/>
      <c r="AL186" s="33"/>
      <c r="AM186" s="33"/>
      <c r="AN186" s="33"/>
      <c r="AO186" s="33"/>
      <c r="AP186" s="33"/>
      <c r="AQ186" s="33"/>
      <c r="AR186" s="33"/>
      <c r="AS186" s="33"/>
      <c r="AT186" s="33"/>
      <c r="AU186" s="33"/>
      <c r="AV186" s="33"/>
      <c r="AW186" s="33"/>
      <c r="AX186" s="33"/>
      <c r="AY186" s="33"/>
      <c r="AZ186" s="33"/>
      <c r="BA186" s="33"/>
      <c r="BB186" s="33"/>
      <c r="BC186" s="33"/>
      <c r="BD186" s="33"/>
      <c r="BE186" s="33"/>
      <c r="BF186" s="33"/>
      <c r="BG186" s="33"/>
      <c r="BH186" s="33"/>
      <c r="BI186" s="33"/>
      <c r="BJ186" s="33"/>
      <c r="BK186" s="33"/>
      <c r="BL186" s="33"/>
      <c r="BM186" s="33"/>
      <c r="BN186" s="33"/>
      <c r="BO186" s="33"/>
      <c r="BP186" s="33"/>
      <c r="BQ186" s="33"/>
      <c r="BR186" s="33"/>
      <c r="BS186" s="33"/>
      <c r="BT186" s="33"/>
      <c r="BU186" s="33"/>
      <c r="BV186" s="33"/>
      <c r="BW186" s="33"/>
      <c r="BX186" s="33"/>
      <c r="BY186" s="33"/>
      <c r="BZ186" s="33"/>
      <c r="CA186" s="33"/>
      <c r="CB186" s="33"/>
      <c r="CC186" s="33"/>
      <c r="CD186" s="33"/>
      <c r="CE186" s="33"/>
      <c r="CF186" s="33"/>
      <c r="CG186" s="33"/>
      <c r="CH186" s="33"/>
      <c r="CI186" s="33"/>
      <c r="CJ186" s="33"/>
      <c r="CK186" s="33"/>
    </row>
    <row r="187" spans="5:89" ht="8.1" hidden="1" customHeight="1" x14ac:dyDescent="0.15"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F187" s="33"/>
      <c r="AG187" s="33"/>
      <c r="AH187" s="33"/>
      <c r="AI187" s="33"/>
      <c r="AJ187" s="33"/>
      <c r="AK187" s="33"/>
      <c r="AL187" s="33"/>
      <c r="AM187" s="33"/>
      <c r="AN187" s="33"/>
      <c r="AO187" s="33"/>
      <c r="AP187" s="33"/>
      <c r="AQ187" s="33"/>
      <c r="AR187" s="33"/>
      <c r="AS187" s="33"/>
      <c r="AT187" s="33"/>
      <c r="AU187" s="33"/>
      <c r="AV187" s="33"/>
      <c r="AW187" s="33"/>
      <c r="AX187" s="33"/>
      <c r="AY187" s="33"/>
      <c r="AZ187" s="33"/>
      <c r="BA187" s="33"/>
      <c r="BB187" s="33"/>
      <c r="BC187" s="33"/>
      <c r="BD187" s="33"/>
      <c r="BE187" s="33"/>
      <c r="BF187" s="33"/>
      <c r="BG187" s="33"/>
      <c r="BH187" s="33"/>
      <c r="BI187" s="33"/>
      <c r="BJ187" s="33"/>
      <c r="BK187" s="33"/>
      <c r="BL187" s="33"/>
      <c r="BM187" s="33"/>
      <c r="BN187" s="33"/>
      <c r="BO187" s="33"/>
      <c r="BP187" s="33"/>
      <c r="BQ187" s="33"/>
      <c r="BR187" s="33"/>
      <c r="BS187" s="33"/>
      <c r="BT187" s="33"/>
      <c r="BU187" s="33"/>
      <c r="BV187" s="33"/>
      <c r="BW187" s="33"/>
      <c r="BX187" s="33"/>
      <c r="BY187" s="33"/>
      <c r="BZ187" s="33"/>
      <c r="CA187" s="33"/>
      <c r="CB187" s="33"/>
      <c r="CC187" s="33"/>
      <c r="CD187" s="33"/>
      <c r="CE187" s="33"/>
      <c r="CF187" s="33"/>
      <c r="CG187" s="33"/>
      <c r="CH187" s="33"/>
      <c r="CI187" s="33"/>
      <c r="CJ187" s="33"/>
      <c r="CK187" s="33"/>
    </row>
    <row r="188" spans="5:89" ht="8.1" hidden="1" customHeight="1" x14ac:dyDescent="0.15"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F188" s="33"/>
      <c r="AG188" s="33"/>
      <c r="AH188" s="33"/>
      <c r="AI188" s="33"/>
      <c r="AJ188" s="33"/>
      <c r="AK188" s="33"/>
      <c r="AL188" s="33"/>
      <c r="AM188" s="33"/>
      <c r="AN188" s="33"/>
      <c r="AO188" s="33"/>
      <c r="AP188" s="33"/>
      <c r="AQ188" s="33"/>
      <c r="AR188" s="33"/>
      <c r="AS188" s="33"/>
      <c r="AT188" s="33"/>
      <c r="AU188" s="33"/>
      <c r="AV188" s="33"/>
      <c r="AW188" s="33"/>
      <c r="AX188" s="33"/>
      <c r="AY188" s="33"/>
      <c r="AZ188" s="33"/>
      <c r="BA188" s="33"/>
      <c r="BB188" s="33"/>
      <c r="BC188" s="33"/>
      <c r="BD188" s="33"/>
      <c r="BE188" s="33"/>
      <c r="BF188" s="33"/>
      <c r="BG188" s="33"/>
      <c r="BH188" s="33"/>
      <c r="BI188" s="33"/>
      <c r="BJ188" s="33"/>
      <c r="BK188" s="33"/>
      <c r="BL188" s="33"/>
      <c r="BM188" s="33"/>
      <c r="BN188" s="33"/>
      <c r="BO188" s="33"/>
      <c r="BP188" s="33"/>
      <c r="BQ188" s="33"/>
      <c r="BR188" s="33"/>
      <c r="BS188" s="33"/>
      <c r="BT188" s="33"/>
      <c r="BU188" s="33"/>
      <c r="BV188" s="33"/>
      <c r="BW188" s="33"/>
      <c r="BX188" s="33"/>
      <c r="BY188" s="33"/>
      <c r="BZ188" s="33"/>
      <c r="CA188" s="33"/>
      <c r="CB188" s="33"/>
      <c r="CC188" s="33"/>
      <c r="CD188" s="33"/>
      <c r="CE188" s="33"/>
      <c r="CF188" s="33"/>
      <c r="CG188" s="33"/>
      <c r="CH188" s="33"/>
      <c r="CI188" s="33"/>
      <c r="CJ188" s="33"/>
      <c r="CK188" s="33"/>
    </row>
    <row r="189" spans="5:89" ht="8.1" hidden="1" customHeight="1" x14ac:dyDescent="0.15"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F189" s="33"/>
      <c r="AG189" s="33"/>
      <c r="AH189" s="33"/>
      <c r="AI189" s="33"/>
      <c r="AJ189" s="33"/>
      <c r="AK189" s="33"/>
      <c r="AL189" s="33"/>
      <c r="AM189" s="33"/>
      <c r="AN189" s="33"/>
      <c r="AO189" s="33"/>
      <c r="AP189" s="33"/>
      <c r="AQ189" s="33"/>
      <c r="AR189" s="33"/>
      <c r="AS189" s="33"/>
      <c r="AT189" s="33"/>
      <c r="AU189" s="33"/>
      <c r="AV189" s="33"/>
      <c r="AW189" s="33"/>
      <c r="AX189" s="33"/>
      <c r="AY189" s="33"/>
      <c r="AZ189" s="33"/>
      <c r="BA189" s="33"/>
      <c r="BB189" s="33"/>
      <c r="BC189" s="33"/>
      <c r="BD189" s="33"/>
      <c r="BE189" s="33"/>
      <c r="BF189" s="33"/>
      <c r="BG189" s="33"/>
      <c r="BH189" s="33"/>
      <c r="BI189" s="33"/>
      <c r="BJ189" s="33"/>
      <c r="BK189" s="33"/>
      <c r="BL189" s="33"/>
      <c r="BM189" s="33"/>
      <c r="BN189" s="33"/>
      <c r="BO189" s="33"/>
      <c r="BP189" s="33"/>
      <c r="BQ189" s="33"/>
      <c r="BR189" s="33"/>
      <c r="BS189" s="33"/>
      <c r="BT189" s="33"/>
      <c r="BU189" s="33"/>
      <c r="BV189" s="33"/>
      <c r="BW189" s="33"/>
      <c r="BX189" s="33"/>
      <c r="BY189" s="33"/>
      <c r="BZ189" s="33"/>
      <c r="CA189" s="33"/>
      <c r="CB189" s="33"/>
      <c r="CC189" s="33"/>
      <c r="CD189" s="33"/>
      <c r="CE189" s="33"/>
      <c r="CF189" s="33"/>
      <c r="CG189" s="33"/>
      <c r="CH189" s="33"/>
      <c r="CI189" s="33"/>
      <c r="CJ189" s="33"/>
      <c r="CK189" s="33"/>
    </row>
    <row r="190" spans="5:89" ht="8.1" hidden="1" customHeight="1" x14ac:dyDescent="0.15"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F190" s="33"/>
      <c r="AG190" s="33"/>
      <c r="AH190" s="33"/>
      <c r="AI190" s="33"/>
      <c r="AJ190" s="33"/>
      <c r="AK190" s="33"/>
      <c r="AL190" s="33"/>
      <c r="AM190" s="33"/>
      <c r="AN190" s="33"/>
      <c r="AO190" s="33"/>
      <c r="AP190" s="33"/>
      <c r="AQ190" s="33"/>
      <c r="AR190" s="33"/>
      <c r="AS190" s="33"/>
      <c r="AT190" s="33"/>
      <c r="AU190" s="33"/>
      <c r="AV190" s="33"/>
      <c r="AW190" s="33"/>
      <c r="AX190" s="33"/>
      <c r="AY190" s="33"/>
      <c r="AZ190" s="33"/>
      <c r="BA190" s="33"/>
      <c r="BB190" s="33"/>
      <c r="BC190" s="33"/>
      <c r="BD190" s="33"/>
      <c r="BE190" s="33"/>
      <c r="BF190" s="33"/>
      <c r="BG190" s="33"/>
      <c r="BH190" s="33"/>
      <c r="BI190" s="33"/>
      <c r="BJ190" s="33"/>
      <c r="BK190" s="33"/>
      <c r="BL190" s="33"/>
      <c r="BM190" s="33"/>
      <c r="BN190" s="33"/>
      <c r="BO190" s="33"/>
      <c r="BP190" s="33"/>
      <c r="BQ190" s="33"/>
      <c r="BR190" s="33"/>
      <c r="BS190" s="33"/>
      <c r="BT190" s="33"/>
      <c r="BU190" s="33"/>
      <c r="BV190" s="33"/>
      <c r="BW190" s="33"/>
      <c r="BX190" s="33"/>
      <c r="BY190" s="33"/>
      <c r="BZ190" s="33"/>
      <c r="CA190" s="33"/>
      <c r="CB190" s="33"/>
      <c r="CC190" s="33"/>
      <c r="CD190" s="33"/>
      <c r="CE190" s="33"/>
      <c r="CF190" s="33"/>
      <c r="CG190" s="33"/>
      <c r="CH190" s="33"/>
      <c r="CI190" s="33"/>
      <c r="CJ190" s="33"/>
      <c r="CK190" s="33"/>
    </row>
    <row r="191" spans="5:89" ht="8.1" hidden="1" customHeight="1" x14ac:dyDescent="0.15"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F191" s="33"/>
      <c r="AG191" s="33"/>
      <c r="AH191" s="33"/>
      <c r="AI191" s="33"/>
      <c r="AJ191" s="33"/>
      <c r="AK191" s="33"/>
      <c r="AL191" s="33"/>
      <c r="AM191" s="33"/>
      <c r="AN191" s="33"/>
      <c r="AO191" s="33"/>
      <c r="AP191" s="33"/>
      <c r="AQ191" s="33"/>
      <c r="AR191" s="33"/>
      <c r="AS191" s="33"/>
      <c r="AT191" s="33"/>
      <c r="AU191" s="33"/>
      <c r="AV191" s="33"/>
      <c r="AW191" s="33"/>
      <c r="AX191" s="33"/>
      <c r="AY191" s="33"/>
      <c r="AZ191" s="33"/>
      <c r="BA191" s="33"/>
      <c r="BB191" s="33"/>
      <c r="BC191" s="33"/>
      <c r="BD191" s="33"/>
      <c r="BE191" s="33"/>
      <c r="BF191" s="33"/>
      <c r="BG191" s="33"/>
      <c r="BH191" s="33"/>
      <c r="BI191" s="33"/>
      <c r="BJ191" s="33"/>
      <c r="BK191" s="33"/>
      <c r="BL191" s="33"/>
      <c r="BM191" s="33"/>
      <c r="BN191" s="33"/>
      <c r="BO191" s="33"/>
      <c r="BP191" s="33"/>
      <c r="BQ191" s="33"/>
      <c r="BR191" s="33"/>
      <c r="BS191" s="33"/>
      <c r="BT191" s="33"/>
      <c r="BU191" s="33"/>
      <c r="BV191" s="33"/>
      <c r="BW191" s="33"/>
      <c r="BX191" s="33"/>
      <c r="BY191" s="33"/>
      <c r="BZ191" s="33"/>
      <c r="CA191" s="33"/>
      <c r="CB191" s="33"/>
      <c r="CC191" s="33"/>
      <c r="CD191" s="33"/>
      <c r="CE191" s="33"/>
      <c r="CF191" s="33"/>
      <c r="CG191" s="33"/>
      <c r="CH191" s="33"/>
      <c r="CI191" s="33"/>
      <c r="CJ191" s="33"/>
      <c r="CK191" s="33"/>
    </row>
    <row r="192" spans="5:89" ht="8.1" hidden="1" customHeight="1" x14ac:dyDescent="0.15"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F192" s="33"/>
      <c r="AG192" s="33"/>
      <c r="AH192" s="33"/>
      <c r="AI192" s="33"/>
      <c r="AJ192" s="33"/>
      <c r="AK192" s="33"/>
      <c r="AL192" s="33"/>
      <c r="AM192" s="33"/>
      <c r="AN192" s="33"/>
      <c r="AO192" s="33"/>
      <c r="AP192" s="33"/>
      <c r="AQ192" s="33"/>
      <c r="AR192" s="33"/>
      <c r="AS192" s="33"/>
      <c r="AT192" s="33"/>
      <c r="AU192" s="33"/>
      <c r="AV192" s="33"/>
      <c r="AW192" s="33"/>
      <c r="AX192" s="33"/>
      <c r="AY192" s="33"/>
      <c r="AZ192" s="33"/>
      <c r="BA192" s="33"/>
      <c r="BB192" s="33"/>
      <c r="BC192" s="33"/>
      <c r="BD192" s="33"/>
      <c r="BE192" s="33"/>
      <c r="BF192" s="33"/>
      <c r="BG192" s="33"/>
      <c r="BH192" s="33"/>
      <c r="BI192" s="33"/>
      <c r="BJ192" s="33"/>
      <c r="BK192" s="33"/>
      <c r="BL192" s="33"/>
      <c r="BM192" s="33"/>
      <c r="BN192" s="33"/>
      <c r="BO192" s="33"/>
      <c r="BP192" s="33"/>
      <c r="BQ192" s="33"/>
      <c r="BR192" s="33"/>
      <c r="BS192" s="33"/>
      <c r="BT192" s="33"/>
      <c r="BU192" s="33"/>
      <c r="BV192" s="33"/>
      <c r="BW192" s="33"/>
      <c r="BX192" s="33"/>
      <c r="BY192" s="33"/>
      <c r="BZ192" s="33"/>
      <c r="CA192" s="33"/>
      <c r="CB192" s="33"/>
      <c r="CC192" s="33"/>
      <c r="CD192" s="33"/>
      <c r="CE192" s="33"/>
      <c r="CF192" s="33"/>
      <c r="CG192" s="33"/>
      <c r="CH192" s="33"/>
      <c r="CI192" s="33"/>
      <c r="CJ192" s="33"/>
      <c r="CK192" s="33"/>
    </row>
    <row r="193" spans="5:89" ht="8.1" hidden="1" customHeight="1" x14ac:dyDescent="0.15"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  <c r="AQ193" s="33"/>
      <c r="AR193" s="33"/>
      <c r="AS193" s="33"/>
      <c r="AT193" s="33"/>
      <c r="AU193" s="33"/>
      <c r="AV193" s="33"/>
      <c r="AW193" s="33"/>
      <c r="AX193" s="33"/>
      <c r="AY193" s="33"/>
      <c r="AZ193" s="33"/>
      <c r="BA193" s="33"/>
      <c r="BB193" s="33"/>
      <c r="BC193" s="33"/>
      <c r="BD193" s="33"/>
      <c r="BE193" s="33"/>
      <c r="BF193" s="33"/>
      <c r="BG193" s="33"/>
      <c r="BH193" s="33"/>
      <c r="BI193" s="33"/>
      <c r="BJ193" s="33"/>
      <c r="BK193" s="33"/>
      <c r="BL193" s="33"/>
      <c r="BM193" s="33"/>
      <c r="BN193" s="33"/>
      <c r="BO193" s="33"/>
      <c r="BP193" s="33"/>
      <c r="BQ193" s="33"/>
      <c r="BR193" s="33"/>
      <c r="BS193" s="33"/>
      <c r="BT193" s="33"/>
      <c r="BU193" s="33"/>
      <c r="BV193" s="33"/>
      <c r="BW193" s="33"/>
      <c r="BX193" s="33"/>
      <c r="BY193" s="33"/>
      <c r="BZ193" s="33"/>
      <c r="CA193" s="33"/>
      <c r="CB193" s="33"/>
      <c r="CC193" s="33"/>
      <c r="CD193" s="33"/>
      <c r="CE193" s="33"/>
      <c r="CF193" s="33"/>
      <c r="CG193" s="33"/>
      <c r="CH193" s="33"/>
      <c r="CI193" s="33"/>
      <c r="CJ193" s="33"/>
      <c r="CK193" s="33"/>
    </row>
    <row r="194" spans="5:89" ht="8.1" hidden="1" customHeight="1" x14ac:dyDescent="0.15"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  <c r="AP194" s="33"/>
      <c r="AQ194" s="33"/>
      <c r="AR194" s="33"/>
      <c r="AS194" s="33"/>
      <c r="AT194" s="33"/>
      <c r="AU194" s="33"/>
      <c r="AV194" s="33"/>
      <c r="AW194" s="33"/>
      <c r="AX194" s="33"/>
      <c r="AY194" s="33"/>
      <c r="AZ194" s="33"/>
      <c r="BA194" s="33"/>
      <c r="BB194" s="33"/>
      <c r="BC194" s="33"/>
      <c r="BD194" s="33"/>
      <c r="BE194" s="33"/>
      <c r="BF194" s="33"/>
      <c r="BG194" s="33"/>
      <c r="BH194" s="33"/>
      <c r="BI194" s="33"/>
      <c r="BJ194" s="33"/>
      <c r="BK194" s="33"/>
      <c r="BL194" s="33"/>
      <c r="BM194" s="33"/>
      <c r="BN194" s="33"/>
      <c r="BO194" s="33"/>
      <c r="BP194" s="33"/>
      <c r="BQ194" s="33"/>
      <c r="BR194" s="33"/>
      <c r="BS194" s="33"/>
      <c r="BT194" s="33"/>
      <c r="BU194" s="33"/>
      <c r="BV194" s="33"/>
      <c r="BW194" s="33"/>
      <c r="BX194" s="33"/>
      <c r="BY194" s="33"/>
      <c r="BZ194" s="33"/>
      <c r="CA194" s="33"/>
      <c r="CB194" s="33"/>
      <c r="CC194" s="33"/>
      <c r="CD194" s="33"/>
      <c r="CE194" s="33"/>
      <c r="CF194" s="33"/>
      <c r="CG194" s="33"/>
      <c r="CH194" s="33"/>
      <c r="CI194" s="33"/>
      <c r="CJ194" s="33"/>
      <c r="CK194" s="33"/>
    </row>
    <row r="195" spans="5:89" ht="8.1" hidden="1" customHeight="1" x14ac:dyDescent="0.15"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F195" s="33"/>
      <c r="AG195" s="33"/>
      <c r="AH195" s="33"/>
      <c r="AI195" s="33"/>
      <c r="AJ195" s="33"/>
      <c r="AK195" s="33"/>
      <c r="AL195" s="33"/>
      <c r="AM195" s="33"/>
      <c r="AN195" s="33"/>
      <c r="AO195" s="33"/>
      <c r="AP195" s="33"/>
      <c r="AQ195" s="33"/>
      <c r="AR195" s="33"/>
      <c r="AS195" s="33"/>
      <c r="AT195" s="33"/>
      <c r="AU195" s="33"/>
      <c r="AV195" s="33"/>
      <c r="AW195" s="33"/>
      <c r="AX195" s="33"/>
      <c r="AY195" s="33"/>
      <c r="AZ195" s="33"/>
      <c r="BA195" s="33"/>
      <c r="BB195" s="33"/>
      <c r="BC195" s="33"/>
      <c r="BD195" s="33"/>
      <c r="BE195" s="33"/>
      <c r="BF195" s="33"/>
      <c r="BG195" s="33"/>
      <c r="BH195" s="33"/>
      <c r="BI195" s="33"/>
      <c r="BJ195" s="33"/>
      <c r="BK195" s="33"/>
      <c r="BL195" s="33"/>
      <c r="BM195" s="33"/>
      <c r="BN195" s="33"/>
      <c r="BO195" s="33"/>
      <c r="BP195" s="33"/>
      <c r="BQ195" s="33"/>
      <c r="BR195" s="33"/>
      <c r="BS195" s="33"/>
      <c r="BT195" s="33"/>
      <c r="BU195" s="33"/>
      <c r="BV195" s="33"/>
      <c r="BW195" s="33"/>
      <c r="BX195" s="33"/>
      <c r="BY195" s="33"/>
      <c r="BZ195" s="33"/>
      <c r="CA195" s="33"/>
      <c r="CB195" s="33"/>
      <c r="CC195" s="33"/>
      <c r="CD195" s="33"/>
      <c r="CE195" s="33"/>
      <c r="CF195" s="33"/>
      <c r="CG195" s="33"/>
      <c r="CH195" s="33"/>
      <c r="CI195" s="33"/>
      <c r="CJ195" s="33"/>
      <c r="CK195" s="33"/>
    </row>
    <row r="196" spans="5:89" ht="8.1" hidden="1" customHeight="1" x14ac:dyDescent="0.15"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F196" s="33"/>
      <c r="AG196" s="33"/>
      <c r="AH196" s="33"/>
      <c r="AI196" s="33"/>
      <c r="AJ196" s="33"/>
      <c r="AK196" s="33"/>
      <c r="AL196" s="33"/>
      <c r="AM196" s="33"/>
      <c r="AN196" s="33"/>
      <c r="AO196" s="33"/>
      <c r="AP196" s="33"/>
      <c r="AQ196" s="33"/>
      <c r="AR196" s="33"/>
      <c r="AS196" s="33"/>
      <c r="AT196" s="33"/>
      <c r="AU196" s="33"/>
      <c r="AV196" s="33"/>
      <c r="AW196" s="33"/>
      <c r="AX196" s="33"/>
      <c r="AY196" s="33"/>
      <c r="AZ196" s="33"/>
      <c r="BA196" s="33"/>
      <c r="BB196" s="33"/>
      <c r="BC196" s="33"/>
      <c r="BD196" s="33"/>
      <c r="BE196" s="33"/>
      <c r="BF196" s="33"/>
      <c r="BG196" s="33"/>
      <c r="BH196" s="33"/>
      <c r="BI196" s="33"/>
      <c r="BJ196" s="33"/>
      <c r="BK196" s="33"/>
      <c r="BL196" s="33"/>
      <c r="BM196" s="33"/>
      <c r="BN196" s="33"/>
      <c r="BO196" s="33"/>
      <c r="BP196" s="33"/>
      <c r="BQ196" s="33"/>
      <c r="BR196" s="33"/>
      <c r="BS196" s="33"/>
      <c r="BT196" s="33"/>
      <c r="BU196" s="33"/>
      <c r="BV196" s="33"/>
      <c r="BW196" s="33"/>
      <c r="BX196" s="33"/>
      <c r="BY196" s="33"/>
      <c r="BZ196" s="33"/>
      <c r="CA196" s="33"/>
      <c r="CB196" s="33"/>
      <c r="CC196" s="33"/>
      <c r="CD196" s="33"/>
      <c r="CE196" s="33"/>
      <c r="CF196" s="33"/>
      <c r="CG196" s="33"/>
      <c r="CH196" s="33"/>
      <c r="CI196" s="33"/>
      <c r="CJ196" s="33"/>
      <c r="CK196" s="33"/>
    </row>
    <row r="197" spans="5:89" ht="8.1" hidden="1" customHeight="1" x14ac:dyDescent="0.15"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  <c r="BC197" s="33"/>
      <c r="BD197" s="33"/>
      <c r="BE197" s="33"/>
      <c r="BF197" s="33"/>
      <c r="BG197" s="33"/>
      <c r="BH197" s="33"/>
      <c r="BI197" s="33"/>
      <c r="BJ197" s="33"/>
      <c r="BK197" s="33"/>
      <c r="BL197" s="33"/>
      <c r="BM197" s="33"/>
      <c r="BN197" s="33"/>
      <c r="BO197" s="33"/>
      <c r="BP197" s="33"/>
      <c r="BQ197" s="33"/>
      <c r="BR197" s="33"/>
      <c r="BS197" s="33"/>
      <c r="BT197" s="33"/>
      <c r="BU197" s="33"/>
      <c r="BV197" s="33"/>
      <c r="BW197" s="33"/>
      <c r="BX197" s="33"/>
      <c r="BY197" s="33"/>
      <c r="BZ197" s="33"/>
      <c r="CA197" s="33"/>
      <c r="CB197" s="33"/>
      <c r="CC197" s="33"/>
      <c r="CD197" s="33"/>
      <c r="CE197" s="33"/>
      <c r="CF197" s="33"/>
      <c r="CG197" s="33"/>
      <c r="CH197" s="33"/>
      <c r="CI197" s="33"/>
      <c r="CJ197" s="33"/>
      <c r="CK197" s="33"/>
    </row>
    <row r="198" spans="5:89" ht="8.1" hidden="1" customHeight="1" x14ac:dyDescent="0.15"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F198" s="33"/>
      <c r="AG198" s="33"/>
      <c r="AH198" s="33"/>
      <c r="AI198" s="33"/>
      <c r="AJ198" s="33"/>
      <c r="AK198" s="33"/>
      <c r="AL198" s="33"/>
      <c r="AM198" s="33"/>
      <c r="AN198" s="33"/>
      <c r="AO198" s="33"/>
      <c r="AP198" s="33"/>
      <c r="AQ198" s="33"/>
      <c r="AR198" s="33"/>
      <c r="AS198" s="33"/>
      <c r="AT198" s="33"/>
      <c r="AU198" s="33"/>
      <c r="AV198" s="33"/>
      <c r="AW198" s="33"/>
      <c r="AX198" s="33"/>
      <c r="AY198" s="33"/>
      <c r="AZ198" s="33"/>
      <c r="BA198" s="33"/>
      <c r="BB198" s="33"/>
      <c r="BC198" s="33"/>
      <c r="BD198" s="33"/>
      <c r="BE198" s="33"/>
      <c r="BF198" s="33"/>
      <c r="BG198" s="33"/>
      <c r="BH198" s="33"/>
      <c r="BI198" s="33"/>
      <c r="BJ198" s="33"/>
      <c r="BK198" s="33"/>
      <c r="BL198" s="33"/>
      <c r="BM198" s="33"/>
      <c r="BN198" s="33"/>
      <c r="BO198" s="33"/>
      <c r="BP198" s="33"/>
      <c r="BQ198" s="33"/>
      <c r="BR198" s="33"/>
      <c r="BS198" s="33"/>
      <c r="BT198" s="33"/>
      <c r="BU198" s="33"/>
      <c r="BV198" s="33"/>
      <c r="BW198" s="33"/>
      <c r="BX198" s="33"/>
      <c r="BY198" s="33"/>
      <c r="BZ198" s="33"/>
      <c r="CA198" s="33"/>
      <c r="CB198" s="33"/>
      <c r="CC198" s="33"/>
      <c r="CD198" s="33"/>
      <c r="CE198" s="33"/>
      <c r="CF198" s="33"/>
      <c r="CG198" s="33"/>
      <c r="CH198" s="33"/>
      <c r="CI198" s="33"/>
      <c r="CJ198" s="33"/>
      <c r="CK198" s="33"/>
    </row>
    <row r="199" spans="5:89" ht="8.1" hidden="1" customHeight="1" x14ac:dyDescent="0.15"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  <c r="BC199" s="33"/>
      <c r="BD199" s="33"/>
      <c r="BE199" s="33"/>
      <c r="BF199" s="33"/>
      <c r="BG199" s="33"/>
      <c r="BH199" s="33"/>
      <c r="BI199" s="33"/>
      <c r="BJ199" s="33"/>
      <c r="BK199" s="33"/>
      <c r="BL199" s="33"/>
      <c r="BM199" s="33"/>
      <c r="BN199" s="33"/>
      <c r="BO199" s="33"/>
      <c r="BP199" s="33"/>
      <c r="BQ199" s="33"/>
      <c r="BR199" s="33"/>
      <c r="BS199" s="33"/>
      <c r="BT199" s="33"/>
      <c r="BU199" s="33"/>
      <c r="BV199" s="33"/>
      <c r="BW199" s="33"/>
      <c r="BX199" s="33"/>
      <c r="BY199" s="33"/>
      <c r="BZ199" s="33"/>
      <c r="CA199" s="33"/>
      <c r="CB199" s="33"/>
      <c r="CC199" s="33"/>
      <c r="CD199" s="33"/>
      <c r="CE199" s="33"/>
      <c r="CF199" s="33"/>
      <c r="CG199" s="33"/>
      <c r="CH199" s="33"/>
      <c r="CI199" s="33"/>
      <c r="CJ199" s="33"/>
      <c r="CK199" s="33"/>
    </row>
    <row r="200" spans="5:89" ht="8.1" hidden="1" customHeight="1" x14ac:dyDescent="0.15"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  <c r="BC200" s="33"/>
      <c r="BD200" s="33"/>
      <c r="BE200" s="33"/>
      <c r="BF200" s="33"/>
      <c r="BG200" s="33"/>
      <c r="BH200" s="33"/>
      <c r="BI200" s="33"/>
      <c r="BJ200" s="33"/>
      <c r="BK200" s="33"/>
      <c r="BL200" s="33"/>
      <c r="BM200" s="33"/>
      <c r="BN200" s="33"/>
      <c r="BO200" s="33"/>
      <c r="BP200" s="33"/>
      <c r="BQ200" s="33"/>
      <c r="BR200" s="33"/>
      <c r="BS200" s="33"/>
      <c r="BT200" s="33"/>
      <c r="BU200" s="33"/>
      <c r="BV200" s="33"/>
      <c r="BW200" s="33"/>
      <c r="BX200" s="33"/>
      <c r="BY200" s="33"/>
      <c r="BZ200" s="33"/>
      <c r="CA200" s="33"/>
      <c r="CB200" s="33"/>
      <c r="CC200" s="33"/>
      <c r="CD200" s="33"/>
      <c r="CE200" s="33"/>
      <c r="CF200" s="33"/>
      <c r="CG200" s="33"/>
      <c r="CH200" s="33"/>
      <c r="CI200" s="33"/>
      <c r="CJ200" s="33"/>
      <c r="CK200" s="33"/>
    </row>
    <row r="201" spans="5:89" ht="8.1" hidden="1" customHeight="1" x14ac:dyDescent="0.15"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F201" s="33"/>
      <c r="AG201" s="33"/>
      <c r="AH201" s="33"/>
      <c r="AI201" s="33"/>
      <c r="AJ201" s="33"/>
      <c r="AK201" s="33"/>
      <c r="AL201" s="33"/>
      <c r="AM201" s="33"/>
      <c r="AN201" s="33"/>
      <c r="AO201" s="33"/>
      <c r="AP201" s="33"/>
      <c r="AQ201" s="33"/>
      <c r="AR201" s="33"/>
      <c r="AS201" s="33"/>
      <c r="AT201" s="33"/>
      <c r="AU201" s="33"/>
      <c r="AV201" s="33"/>
      <c r="AW201" s="33"/>
      <c r="AX201" s="33"/>
      <c r="AY201" s="33"/>
      <c r="AZ201" s="33"/>
      <c r="BA201" s="33"/>
      <c r="BB201" s="33"/>
      <c r="BC201" s="33"/>
      <c r="BD201" s="33"/>
      <c r="BE201" s="33"/>
      <c r="BF201" s="33"/>
      <c r="BG201" s="33"/>
      <c r="BH201" s="33"/>
      <c r="BI201" s="33"/>
      <c r="BJ201" s="33"/>
      <c r="BK201" s="33"/>
      <c r="BL201" s="33"/>
      <c r="BM201" s="33"/>
      <c r="BN201" s="33"/>
      <c r="BO201" s="33"/>
      <c r="BP201" s="33"/>
      <c r="BQ201" s="33"/>
      <c r="BR201" s="33"/>
      <c r="BS201" s="33"/>
      <c r="BT201" s="33"/>
      <c r="BU201" s="33"/>
      <c r="BV201" s="33"/>
      <c r="BW201" s="33"/>
      <c r="BX201" s="33"/>
      <c r="BY201" s="33"/>
      <c r="BZ201" s="33"/>
      <c r="CA201" s="33"/>
      <c r="CB201" s="33"/>
      <c r="CC201" s="33"/>
      <c r="CD201" s="33"/>
      <c r="CE201" s="33"/>
      <c r="CF201" s="33"/>
      <c r="CG201" s="33"/>
      <c r="CH201" s="33"/>
      <c r="CI201" s="33"/>
      <c r="CJ201" s="33"/>
      <c r="CK201" s="33"/>
    </row>
    <row r="202" spans="5:89" ht="8.1" hidden="1" customHeight="1" x14ac:dyDescent="0.15"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  <c r="BC202" s="33"/>
      <c r="BD202" s="33"/>
      <c r="BE202" s="33"/>
      <c r="BF202" s="33"/>
      <c r="BG202" s="33"/>
      <c r="BH202" s="33"/>
      <c r="BI202" s="33"/>
      <c r="BJ202" s="33"/>
      <c r="BK202" s="33"/>
      <c r="BL202" s="33"/>
      <c r="BM202" s="33"/>
      <c r="BN202" s="33"/>
      <c r="BO202" s="33"/>
      <c r="BP202" s="33"/>
      <c r="BQ202" s="33"/>
      <c r="BR202" s="33"/>
      <c r="BS202" s="33"/>
      <c r="BT202" s="33"/>
      <c r="BU202" s="33"/>
      <c r="BV202" s="33"/>
      <c r="BW202" s="33"/>
      <c r="BX202" s="33"/>
      <c r="BY202" s="33"/>
      <c r="BZ202" s="33"/>
      <c r="CA202" s="33"/>
      <c r="CB202" s="33"/>
      <c r="CC202" s="33"/>
      <c r="CD202" s="33"/>
      <c r="CE202" s="33"/>
      <c r="CF202" s="33"/>
      <c r="CG202" s="33"/>
      <c r="CH202" s="33"/>
      <c r="CI202" s="33"/>
      <c r="CJ202" s="33"/>
      <c r="CK202" s="33"/>
    </row>
    <row r="203" spans="5:89" ht="8.1" hidden="1" customHeight="1" x14ac:dyDescent="0.15"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F203" s="33"/>
      <c r="AG203" s="33"/>
      <c r="AH203" s="33"/>
      <c r="AI203" s="33"/>
      <c r="AJ203" s="33"/>
      <c r="AK203" s="33"/>
      <c r="AL203" s="33"/>
      <c r="AM203" s="33"/>
      <c r="AN203" s="33"/>
      <c r="AO203" s="33"/>
      <c r="AP203" s="33"/>
      <c r="AQ203" s="33"/>
      <c r="AR203" s="33"/>
      <c r="AS203" s="33"/>
      <c r="AT203" s="33"/>
      <c r="AU203" s="33"/>
      <c r="AV203" s="33"/>
      <c r="AW203" s="33"/>
      <c r="AX203" s="33"/>
      <c r="AY203" s="33"/>
      <c r="AZ203" s="33"/>
      <c r="BA203" s="33"/>
      <c r="BB203" s="33"/>
      <c r="BC203" s="33"/>
      <c r="BD203" s="33"/>
      <c r="BE203" s="33"/>
      <c r="BF203" s="33"/>
      <c r="BG203" s="33"/>
      <c r="BH203" s="33"/>
      <c r="BI203" s="33"/>
      <c r="BJ203" s="33"/>
      <c r="BK203" s="33"/>
      <c r="BL203" s="33"/>
      <c r="BM203" s="33"/>
      <c r="BN203" s="33"/>
      <c r="BO203" s="33"/>
      <c r="BP203" s="33"/>
      <c r="BQ203" s="33"/>
      <c r="BR203" s="33"/>
      <c r="BS203" s="33"/>
      <c r="BT203" s="33"/>
      <c r="BU203" s="33"/>
      <c r="BV203" s="33"/>
      <c r="BW203" s="33"/>
      <c r="BX203" s="33"/>
      <c r="BY203" s="33"/>
      <c r="BZ203" s="33"/>
      <c r="CA203" s="33"/>
      <c r="CB203" s="33"/>
      <c r="CC203" s="33"/>
      <c r="CD203" s="33"/>
      <c r="CE203" s="33"/>
      <c r="CF203" s="33"/>
      <c r="CG203" s="33"/>
      <c r="CH203" s="33"/>
      <c r="CI203" s="33"/>
      <c r="CJ203" s="33"/>
      <c r="CK203" s="33"/>
    </row>
    <row r="204" spans="5:89" ht="8.1" hidden="1" customHeight="1" x14ac:dyDescent="0.15"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F204" s="33"/>
      <c r="AG204" s="33"/>
      <c r="AH204" s="33"/>
      <c r="AI204" s="33"/>
      <c r="AJ204" s="33"/>
      <c r="AK204" s="33"/>
      <c r="AL204" s="33"/>
      <c r="AM204" s="33"/>
      <c r="AN204" s="33"/>
      <c r="AO204" s="33"/>
      <c r="AP204" s="33"/>
      <c r="AQ204" s="33"/>
      <c r="AR204" s="33"/>
      <c r="AS204" s="33"/>
      <c r="AT204" s="33"/>
      <c r="AU204" s="33"/>
      <c r="AV204" s="33"/>
      <c r="AW204" s="33"/>
      <c r="AX204" s="33"/>
      <c r="AY204" s="33"/>
      <c r="AZ204" s="33"/>
      <c r="BA204" s="33"/>
      <c r="BB204" s="33"/>
      <c r="BC204" s="33"/>
      <c r="BD204" s="33"/>
      <c r="BE204" s="33"/>
      <c r="BF204" s="33"/>
      <c r="BG204" s="33"/>
      <c r="BH204" s="33"/>
      <c r="BI204" s="33"/>
      <c r="BJ204" s="33"/>
      <c r="BK204" s="33"/>
      <c r="BL204" s="33"/>
      <c r="BM204" s="33"/>
      <c r="BN204" s="33"/>
      <c r="BO204" s="33"/>
      <c r="BP204" s="33"/>
      <c r="BQ204" s="33"/>
      <c r="BR204" s="33"/>
      <c r="BS204" s="33"/>
      <c r="BT204" s="33"/>
      <c r="BU204" s="33"/>
      <c r="BV204" s="33"/>
      <c r="BW204" s="33"/>
      <c r="BX204" s="33"/>
      <c r="BY204" s="33"/>
      <c r="BZ204" s="33"/>
      <c r="CA204" s="33"/>
      <c r="CB204" s="33"/>
      <c r="CC204" s="33"/>
      <c r="CD204" s="33"/>
      <c r="CE204" s="33"/>
      <c r="CF204" s="33"/>
      <c r="CG204" s="33"/>
      <c r="CH204" s="33"/>
      <c r="CI204" s="33"/>
      <c r="CJ204" s="33"/>
      <c r="CK204" s="33"/>
    </row>
    <row r="205" spans="5:89" ht="8.1" hidden="1" customHeight="1" x14ac:dyDescent="0.15"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33"/>
      <c r="AV205" s="33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33"/>
      <c r="BN205" s="33"/>
      <c r="BO205" s="33"/>
      <c r="BP205" s="33"/>
      <c r="BQ205" s="33"/>
      <c r="BR205" s="33"/>
      <c r="BS205" s="33"/>
      <c r="BT205" s="33"/>
      <c r="BU205" s="33"/>
      <c r="BV205" s="33"/>
      <c r="BW205" s="33"/>
      <c r="BX205" s="33"/>
      <c r="BY205" s="33"/>
      <c r="BZ205" s="33"/>
      <c r="CA205" s="33"/>
      <c r="CB205" s="33"/>
      <c r="CC205" s="33"/>
      <c r="CD205" s="33"/>
      <c r="CE205" s="33"/>
      <c r="CF205" s="33"/>
      <c r="CG205" s="33"/>
      <c r="CH205" s="33"/>
      <c r="CI205" s="33"/>
      <c r="CJ205" s="33"/>
      <c r="CK205" s="33"/>
    </row>
    <row r="206" spans="5:89" ht="8.1" hidden="1" customHeight="1" x14ac:dyDescent="0.15"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F206" s="33"/>
      <c r="AG206" s="33"/>
      <c r="AH206" s="33"/>
      <c r="AI206" s="33"/>
      <c r="AJ206" s="33"/>
      <c r="AK206" s="33"/>
      <c r="AL206" s="33"/>
      <c r="AM206" s="33"/>
      <c r="AN206" s="33"/>
      <c r="AO206" s="33"/>
      <c r="AP206" s="33"/>
      <c r="AQ206" s="33"/>
      <c r="AR206" s="33"/>
      <c r="AS206" s="33"/>
      <c r="AT206" s="33"/>
      <c r="AU206" s="33"/>
      <c r="AV206" s="33"/>
      <c r="AW206" s="33"/>
      <c r="AX206" s="33"/>
      <c r="AY206" s="33"/>
      <c r="AZ206" s="33"/>
      <c r="BA206" s="33"/>
      <c r="BB206" s="33"/>
      <c r="BC206" s="33"/>
      <c r="BD206" s="33"/>
      <c r="BE206" s="33"/>
      <c r="BF206" s="33"/>
      <c r="BG206" s="33"/>
      <c r="BH206" s="33"/>
      <c r="BI206" s="33"/>
      <c r="BJ206" s="33"/>
      <c r="BK206" s="33"/>
      <c r="BL206" s="33"/>
      <c r="BM206" s="33"/>
      <c r="BN206" s="33"/>
      <c r="BO206" s="33"/>
      <c r="BP206" s="33"/>
      <c r="BQ206" s="33"/>
      <c r="BR206" s="33"/>
      <c r="BS206" s="33"/>
      <c r="BT206" s="33"/>
      <c r="BU206" s="33"/>
      <c r="BV206" s="33"/>
      <c r="BW206" s="33"/>
      <c r="BX206" s="33"/>
      <c r="BY206" s="33"/>
      <c r="BZ206" s="33"/>
      <c r="CA206" s="33"/>
      <c r="CB206" s="33"/>
      <c r="CC206" s="33"/>
      <c r="CD206" s="33"/>
      <c r="CE206" s="33"/>
      <c r="CF206" s="33"/>
      <c r="CG206" s="33"/>
      <c r="CH206" s="33"/>
      <c r="CI206" s="33"/>
      <c r="CJ206" s="33"/>
      <c r="CK206" s="33"/>
    </row>
    <row r="207" spans="5:89" ht="8.1" hidden="1" customHeight="1" x14ac:dyDescent="0.15"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F207" s="33"/>
      <c r="AG207" s="33"/>
      <c r="AH207" s="33"/>
      <c r="AI207" s="33"/>
      <c r="AJ207" s="33"/>
      <c r="AK207" s="33"/>
      <c r="AL207" s="33"/>
      <c r="AM207" s="33"/>
      <c r="AN207" s="33"/>
      <c r="AO207" s="33"/>
      <c r="AP207" s="33"/>
      <c r="AQ207" s="33"/>
      <c r="AR207" s="33"/>
      <c r="AS207" s="33"/>
      <c r="AT207" s="33"/>
      <c r="AU207" s="33"/>
      <c r="AV207" s="33"/>
      <c r="AW207" s="33"/>
      <c r="AX207" s="33"/>
      <c r="AY207" s="33"/>
      <c r="AZ207" s="33"/>
      <c r="BA207" s="33"/>
      <c r="BB207" s="33"/>
      <c r="BC207" s="33"/>
      <c r="BD207" s="33"/>
      <c r="BE207" s="33"/>
      <c r="BF207" s="33"/>
      <c r="BG207" s="33"/>
      <c r="BH207" s="33"/>
      <c r="BI207" s="33"/>
      <c r="BJ207" s="33"/>
      <c r="BK207" s="33"/>
      <c r="BL207" s="33"/>
      <c r="BM207" s="33"/>
      <c r="BN207" s="33"/>
      <c r="BO207" s="33"/>
      <c r="BP207" s="33"/>
      <c r="BQ207" s="33"/>
      <c r="BR207" s="33"/>
      <c r="BS207" s="33"/>
      <c r="BT207" s="33"/>
      <c r="BU207" s="33"/>
      <c r="BV207" s="33"/>
      <c r="BW207" s="33"/>
      <c r="BX207" s="33"/>
      <c r="BY207" s="33"/>
      <c r="BZ207" s="33"/>
      <c r="CA207" s="33"/>
      <c r="CB207" s="33"/>
      <c r="CC207" s="33"/>
      <c r="CD207" s="33"/>
      <c r="CE207" s="33"/>
      <c r="CF207" s="33"/>
      <c r="CG207" s="33"/>
      <c r="CH207" s="33"/>
      <c r="CI207" s="33"/>
      <c r="CJ207" s="33"/>
      <c r="CK207" s="33"/>
    </row>
    <row r="208" spans="5:89" ht="8.1" hidden="1" customHeight="1" x14ac:dyDescent="0.15"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F208" s="33"/>
      <c r="AG208" s="33"/>
      <c r="AH208" s="33"/>
      <c r="AI208" s="33"/>
      <c r="AJ208" s="33"/>
      <c r="AK208" s="33"/>
      <c r="AL208" s="33"/>
      <c r="AM208" s="33"/>
      <c r="AN208" s="33"/>
      <c r="AO208" s="33"/>
      <c r="AP208" s="33"/>
      <c r="AQ208" s="33"/>
      <c r="AR208" s="33"/>
      <c r="AS208" s="33"/>
      <c r="AT208" s="33"/>
      <c r="AU208" s="33"/>
      <c r="AV208" s="33"/>
      <c r="AW208" s="33"/>
      <c r="AX208" s="33"/>
      <c r="AY208" s="33"/>
      <c r="AZ208" s="33"/>
      <c r="BA208" s="33"/>
      <c r="BB208" s="33"/>
      <c r="BC208" s="33"/>
      <c r="BD208" s="33"/>
      <c r="BE208" s="33"/>
      <c r="BF208" s="33"/>
      <c r="BG208" s="33"/>
      <c r="BH208" s="33"/>
      <c r="BI208" s="33"/>
      <c r="BJ208" s="33"/>
      <c r="BK208" s="33"/>
      <c r="BL208" s="33"/>
      <c r="BM208" s="33"/>
      <c r="BN208" s="33"/>
      <c r="BO208" s="33"/>
      <c r="BP208" s="33"/>
      <c r="BQ208" s="33"/>
      <c r="BR208" s="33"/>
      <c r="BS208" s="33"/>
      <c r="BT208" s="33"/>
      <c r="BU208" s="33"/>
      <c r="BV208" s="33"/>
      <c r="BW208" s="33"/>
      <c r="BX208" s="33"/>
      <c r="BY208" s="33"/>
      <c r="BZ208" s="33"/>
      <c r="CA208" s="33"/>
      <c r="CB208" s="33"/>
      <c r="CC208" s="33"/>
      <c r="CD208" s="33"/>
      <c r="CE208" s="33"/>
      <c r="CF208" s="33"/>
      <c r="CG208" s="33"/>
      <c r="CH208" s="33"/>
      <c r="CI208" s="33"/>
      <c r="CJ208" s="33"/>
      <c r="CK208" s="33"/>
    </row>
    <row r="209" spans="5:89" ht="8.1" hidden="1" customHeight="1" x14ac:dyDescent="0.15"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F209" s="33"/>
      <c r="AG209" s="33"/>
      <c r="AH209" s="33"/>
      <c r="AI209" s="33"/>
      <c r="AJ209" s="33"/>
      <c r="AK209" s="33"/>
      <c r="AL209" s="33"/>
      <c r="AM209" s="33"/>
      <c r="AN209" s="33"/>
      <c r="AO209" s="33"/>
      <c r="AP209" s="33"/>
      <c r="AQ209" s="33"/>
      <c r="AR209" s="33"/>
      <c r="AS209" s="33"/>
      <c r="AT209" s="33"/>
      <c r="AU209" s="33"/>
      <c r="AV209" s="33"/>
      <c r="AW209" s="33"/>
      <c r="AX209" s="33"/>
      <c r="AY209" s="33"/>
      <c r="AZ209" s="33"/>
      <c r="BA209" s="33"/>
      <c r="BB209" s="33"/>
      <c r="BC209" s="33"/>
      <c r="BD209" s="33"/>
      <c r="BE209" s="33"/>
      <c r="BF209" s="33"/>
      <c r="BG209" s="33"/>
      <c r="BH209" s="33"/>
      <c r="BI209" s="33"/>
      <c r="BJ209" s="33"/>
      <c r="BK209" s="33"/>
      <c r="BL209" s="33"/>
      <c r="BM209" s="33"/>
      <c r="BN209" s="33"/>
      <c r="BO209" s="33"/>
      <c r="BP209" s="33"/>
      <c r="BQ209" s="33"/>
      <c r="BR209" s="33"/>
      <c r="BS209" s="33"/>
      <c r="BT209" s="33"/>
      <c r="BU209" s="33"/>
      <c r="BV209" s="33"/>
      <c r="BW209" s="33"/>
      <c r="BX209" s="33"/>
      <c r="BY209" s="33"/>
      <c r="BZ209" s="33"/>
      <c r="CA209" s="33"/>
      <c r="CB209" s="33"/>
      <c r="CC209" s="33"/>
      <c r="CD209" s="33"/>
      <c r="CE209" s="33"/>
      <c r="CF209" s="33"/>
      <c r="CG209" s="33"/>
      <c r="CH209" s="33"/>
      <c r="CI209" s="33"/>
      <c r="CJ209" s="33"/>
      <c r="CK209" s="33"/>
    </row>
    <row r="210" spans="5:89" ht="8.1" hidden="1" customHeight="1" x14ac:dyDescent="0.15"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F210" s="33"/>
      <c r="AG210" s="33"/>
      <c r="AH210" s="33"/>
      <c r="AI210" s="33"/>
      <c r="AJ210" s="33"/>
      <c r="AK210" s="33"/>
      <c r="AL210" s="33"/>
      <c r="AM210" s="33"/>
      <c r="AN210" s="33"/>
      <c r="AO210" s="33"/>
      <c r="AP210" s="33"/>
      <c r="AQ210" s="33"/>
      <c r="AR210" s="33"/>
      <c r="AS210" s="33"/>
      <c r="AT210" s="33"/>
      <c r="AU210" s="33"/>
      <c r="AV210" s="33"/>
      <c r="AW210" s="33"/>
      <c r="AX210" s="33"/>
      <c r="AY210" s="33"/>
      <c r="AZ210" s="33"/>
      <c r="BA210" s="33"/>
      <c r="BB210" s="33"/>
      <c r="BC210" s="33"/>
      <c r="BD210" s="33"/>
      <c r="BE210" s="33"/>
      <c r="BF210" s="33"/>
      <c r="BG210" s="33"/>
      <c r="BH210" s="33"/>
      <c r="BI210" s="33"/>
      <c r="BJ210" s="33"/>
      <c r="BK210" s="33"/>
      <c r="BL210" s="33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  <c r="BZ210" s="33"/>
      <c r="CA210" s="33"/>
      <c r="CB210" s="33"/>
      <c r="CC210" s="33"/>
      <c r="CD210" s="33"/>
      <c r="CE210" s="33"/>
      <c r="CF210" s="33"/>
      <c r="CG210" s="33"/>
      <c r="CH210" s="33"/>
      <c r="CI210" s="33"/>
      <c r="CJ210" s="33"/>
      <c r="CK210" s="33"/>
    </row>
    <row r="211" spans="5:89" ht="8.1" hidden="1" customHeight="1" x14ac:dyDescent="0.15"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F211" s="33"/>
      <c r="AG211" s="33"/>
      <c r="AH211" s="33"/>
      <c r="AI211" s="33"/>
      <c r="AJ211" s="33"/>
      <c r="AK211" s="33"/>
      <c r="AL211" s="33"/>
      <c r="AM211" s="33"/>
      <c r="AN211" s="33"/>
      <c r="AO211" s="33"/>
      <c r="AP211" s="33"/>
      <c r="AQ211" s="33"/>
      <c r="AR211" s="33"/>
      <c r="AS211" s="33"/>
      <c r="AT211" s="33"/>
      <c r="AU211" s="33"/>
      <c r="AV211" s="33"/>
      <c r="AW211" s="33"/>
      <c r="AX211" s="33"/>
      <c r="AY211" s="33"/>
      <c r="AZ211" s="33"/>
      <c r="BA211" s="33"/>
      <c r="BB211" s="33"/>
      <c r="BC211" s="33"/>
      <c r="BD211" s="33"/>
      <c r="BE211" s="33"/>
      <c r="BF211" s="33"/>
      <c r="BG211" s="33"/>
      <c r="BH211" s="33"/>
      <c r="BI211" s="33"/>
      <c r="BJ211" s="33"/>
      <c r="BK211" s="33"/>
      <c r="BL211" s="33"/>
      <c r="BM211" s="33"/>
      <c r="BN211" s="33"/>
      <c r="BO211" s="33"/>
      <c r="BP211" s="33"/>
      <c r="BQ211" s="33"/>
      <c r="BR211" s="33"/>
      <c r="BS211" s="33"/>
      <c r="BT211" s="33"/>
      <c r="BU211" s="33"/>
      <c r="BV211" s="33"/>
      <c r="BW211" s="33"/>
      <c r="BX211" s="33"/>
      <c r="BY211" s="33"/>
      <c r="BZ211" s="33"/>
      <c r="CA211" s="33"/>
      <c r="CB211" s="33"/>
      <c r="CC211" s="33"/>
      <c r="CD211" s="33"/>
      <c r="CE211" s="33"/>
      <c r="CF211" s="33"/>
      <c r="CG211" s="33"/>
      <c r="CH211" s="33"/>
      <c r="CI211" s="33"/>
      <c r="CJ211" s="33"/>
      <c r="CK211" s="33"/>
    </row>
    <row r="212" spans="5:89" ht="8.1" hidden="1" customHeight="1" x14ac:dyDescent="0.15"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F212" s="33"/>
      <c r="AG212" s="33"/>
      <c r="AH212" s="33"/>
      <c r="AI212" s="33"/>
      <c r="AJ212" s="33"/>
      <c r="AK212" s="33"/>
      <c r="AL212" s="33"/>
      <c r="AM212" s="33"/>
      <c r="AN212" s="33"/>
      <c r="AO212" s="33"/>
      <c r="AP212" s="33"/>
      <c r="AQ212" s="33"/>
      <c r="AR212" s="33"/>
      <c r="AS212" s="33"/>
      <c r="AT212" s="33"/>
      <c r="AU212" s="33"/>
      <c r="AV212" s="33"/>
      <c r="AW212" s="33"/>
      <c r="AX212" s="33"/>
      <c r="AY212" s="33"/>
      <c r="AZ212" s="33"/>
      <c r="BA212" s="33"/>
      <c r="BB212" s="33"/>
      <c r="BC212" s="33"/>
      <c r="BD212" s="33"/>
      <c r="BE212" s="33"/>
      <c r="BF212" s="33"/>
      <c r="BG212" s="33"/>
      <c r="BH212" s="33"/>
      <c r="BI212" s="33"/>
      <c r="BJ212" s="33"/>
      <c r="BK212" s="33"/>
      <c r="BL212" s="33"/>
      <c r="BM212" s="33"/>
      <c r="BN212" s="33"/>
      <c r="BO212" s="33"/>
      <c r="BP212" s="33"/>
      <c r="BQ212" s="33"/>
      <c r="BR212" s="33"/>
      <c r="BS212" s="33"/>
      <c r="BT212" s="33"/>
      <c r="BU212" s="33"/>
      <c r="BV212" s="33"/>
      <c r="BW212" s="33"/>
      <c r="BX212" s="33"/>
      <c r="BY212" s="33"/>
      <c r="BZ212" s="33"/>
      <c r="CA212" s="33"/>
      <c r="CB212" s="33"/>
      <c r="CC212" s="33"/>
      <c r="CD212" s="33"/>
      <c r="CE212" s="33"/>
      <c r="CF212" s="33"/>
      <c r="CG212" s="33"/>
      <c r="CH212" s="33"/>
      <c r="CI212" s="33"/>
      <c r="CJ212" s="33"/>
      <c r="CK212" s="33"/>
    </row>
    <row r="213" spans="5:89" ht="8.1" hidden="1" customHeight="1" x14ac:dyDescent="0.15"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F213" s="33"/>
      <c r="AG213" s="33"/>
      <c r="AH213" s="33"/>
      <c r="AI213" s="33"/>
      <c r="AJ213" s="33"/>
      <c r="AK213" s="33"/>
      <c r="AL213" s="33"/>
      <c r="AM213" s="33"/>
      <c r="AN213" s="33"/>
      <c r="AO213" s="33"/>
      <c r="AP213" s="33"/>
      <c r="AQ213" s="33"/>
      <c r="AR213" s="33"/>
      <c r="AS213" s="33"/>
      <c r="AT213" s="33"/>
      <c r="AU213" s="33"/>
      <c r="AV213" s="33"/>
      <c r="AW213" s="33"/>
      <c r="AX213" s="33"/>
      <c r="AY213" s="33"/>
      <c r="AZ213" s="33"/>
      <c r="BA213" s="33"/>
      <c r="BB213" s="33"/>
      <c r="BC213" s="33"/>
      <c r="BD213" s="33"/>
      <c r="BE213" s="33"/>
      <c r="BF213" s="33"/>
      <c r="BG213" s="33"/>
      <c r="BH213" s="33"/>
      <c r="BI213" s="33"/>
      <c r="BJ213" s="33"/>
      <c r="BK213" s="33"/>
      <c r="BL213" s="33"/>
      <c r="BM213" s="33"/>
      <c r="BN213" s="33"/>
      <c r="BO213" s="33"/>
      <c r="BP213" s="33"/>
      <c r="BQ213" s="33"/>
      <c r="BR213" s="33"/>
      <c r="BS213" s="33"/>
      <c r="BT213" s="33"/>
      <c r="BU213" s="33"/>
      <c r="BV213" s="33"/>
      <c r="BW213" s="33"/>
      <c r="BX213" s="33"/>
      <c r="BY213" s="33"/>
      <c r="BZ213" s="33"/>
      <c r="CA213" s="33"/>
      <c r="CB213" s="33"/>
      <c r="CC213" s="33"/>
      <c r="CD213" s="33"/>
      <c r="CE213" s="33"/>
      <c r="CF213" s="33"/>
      <c r="CG213" s="33"/>
      <c r="CH213" s="33"/>
      <c r="CI213" s="33"/>
      <c r="CJ213" s="33"/>
      <c r="CK213" s="33"/>
    </row>
    <row r="214" spans="5:89" ht="8.1" hidden="1" customHeight="1" x14ac:dyDescent="0.15"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F214" s="33"/>
      <c r="AG214" s="33"/>
      <c r="AH214" s="33"/>
      <c r="AI214" s="33"/>
      <c r="AJ214" s="33"/>
      <c r="AK214" s="33"/>
      <c r="AL214" s="33"/>
      <c r="AM214" s="33"/>
      <c r="AN214" s="33"/>
      <c r="AO214" s="33"/>
      <c r="AP214" s="33"/>
      <c r="AQ214" s="33"/>
      <c r="AR214" s="33"/>
      <c r="AS214" s="33"/>
      <c r="AT214" s="33"/>
      <c r="AU214" s="33"/>
      <c r="AV214" s="33"/>
      <c r="AW214" s="33"/>
      <c r="AX214" s="33"/>
      <c r="AY214" s="33"/>
      <c r="AZ214" s="33"/>
      <c r="BA214" s="33"/>
      <c r="BB214" s="33"/>
      <c r="BC214" s="33"/>
      <c r="BD214" s="33"/>
      <c r="BE214" s="33"/>
      <c r="BF214" s="33"/>
      <c r="BG214" s="33"/>
      <c r="BH214" s="33"/>
      <c r="BI214" s="33"/>
      <c r="BJ214" s="33"/>
      <c r="BK214" s="33"/>
      <c r="BL214" s="33"/>
      <c r="BM214" s="33"/>
      <c r="BN214" s="33"/>
      <c r="BO214" s="33"/>
      <c r="BP214" s="33"/>
      <c r="BQ214" s="33"/>
      <c r="BR214" s="33"/>
      <c r="BS214" s="33"/>
      <c r="BT214" s="33"/>
      <c r="BU214" s="33"/>
      <c r="BV214" s="33"/>
      <c r="BW214" s="33"/>
      <c r="BX214" s="33"/>
      <c r="BY214" s="33"/>
      <c r="BZ214" s="33"/>
      <c r="CA214" s="33"/>
      <c r="CB214" s="33"/>
      <c r="CC214" s="33"/>
      <c r="CD214" s="33"/>
      <c r="CE214" s="33"/>
      <c r="CF214" s="33"/>
      <c r="CG214" s="33"/>
      <c r="CH214" s="33"/>
      <c r="CI214" s="33"/>
      <c r="CJ214" s="33"/>
      <c r="CK214" s="33"/>
    </row>
    <row r="215" spans="5:89" ht="8.1" hidden="1" customHeight="1" x14ac:dyDescent="0.15"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F215" s="33"/>
      <c r="AG215" s="33"/>
      <c r="AH215" s="33"/>
      <c r="AI215" s="33"/>
      <c r="AJ215" s="33"/>
      <c r="AK215" s="33"/>
      <c r="AL215" s="33"/>
      <c r="AM215" s="33"/>
      <c r="AN215" s="33"/>
      <c r="AO215" s="33"/>
      <c r="AP215" s="33"/>
      <c r="AQ215" s="33"/>
      <c r="AR215" s="33"/>
      <c r="AS215" s="33"/>
      <c r="AT215" s="33"/>
      <c r="AU215" s="33"/>
      <c r="AV215" s="33"/>
      <c r="AW215" s="33"/>
      <c r="AX215" s="33"/>
      <c r="AY215" s="33"/>
      <c r="AZ215" s="33"/>
      <c r="BA215" s="33"/>
      <c r="BB215" s="33"/>
      <c r="BC215" s="33"/>
      <c r="BD215" s="33"/>
      <c r="BE215" s="33"/>
      <c r="BF215" s="33"/>
      <c r="BG215" s="33"/>
      <c r="BH215" s="33"/>
      <c r="BI215" s="33"/>
      <c r="BJ215" s="33"/>
      <c r="BK215" s="33"/>
      <c r="BL215" s="33"/>
      <c r="BM215" s="33"/>
      <c r="BN215" s="33"/>
      <c r="BO215" s="33"/>
      <c r="BP215" s="33"/>
      <c r="BQ215" s="33"/>
      <c r="BR215" s="33"/>
      <c r="BS215" s="33"/>
      <c r="BT215" s="33"/>
      <c r="BU215" s="33"/>
      <c r="BV215" s="33"/>
      <c r="BW215" s="33"/>
      <c r="BX215" s="33"/>
      <c r="BY215" s="33"/>
      <c r="BZ215" s="33"/>
      <c r="CA215" s="33"/>
      <c r="CB215" s="33"/>
      <c r="CC215" s="33"/>
      <c r="CD215" s="33"/>
      <c r="CE215" s="33"/>
      <c r="CF215" s="33"/>
      <c r="CG215" s="33"/>
      <c r="CH215" s="33"/>
      <c r="CI215" s="33"/>
      <c r="CJ215" s="33"/>
      <c r="CK215" s="33"/>
    </row>
    <row r="216" spans="5:89" ht="8.1" hidden="1" customHeight="1" x14ac:dyDescent="0.15"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F216" s="33"/>
      <c r="AG216" s="33"/>
      <c r="AH216" s="33"/>
      <c r="AI216" s="33"/>
      <c r="AJ216" s="33"/>
      <c r="AK216" s="33"/>
      <c r="AL216" s="33"/>
      <c r="AM216" s="33"/>
      <c r="AN216" s="33"/>
      <c r="AO216" s="33"/>
      <c r="AP216" s="33"/>
      <c r="AQ216" s="33"/>
      <c r="AR216" s="33"/>
      <c r="AS216" s="33"/>
      <c r="AT216" s="33"/>
      <c r="AU216" s="33"/>
      <c r="AV216" s="33"/>
      <c r="AW216" s="33"/>
      <c r="AX216" s="33"/>
      <c r="AY216" s="33"/>
      <c r="AZ216" s="33"/>
      <c r="BA216" s="33"/>
      <c r="BB216" s="33"/>
      <c r="BC216" s="33"/>
      <c r="BD216" s="33"/>
      <c r="BE216" s="33"/>
      <c r="BF216" s="33"/>
      <c r="BG216" s="33"/>
      <c r="BH216" s="33"/>
      <c r="BI216" s="33"/>
      <c r="BJ216" s="33"/>
      <c r="BK216" s="33"/>
      <c r="BL216" s="33"/>
      <c r="BM216" s="33"/>
      <c r="BN216" s="33"/>
      <c r="BO216" s="33"/>
      <c r="BP216" s="33"/>
      <c r="BQ216" s="33"/>
      <c r="BR216" s="33"/>
      <c r="BS216" s="33"/>
      <c r="BT216" s="33"/>
      <c r="BU216" s="33"/>
      <c r="BV216" s="33"/>
      <c r="BW216" s="33"/>
      <c r="BX216" s="33"/>
      <c r="BY216" s="33"/>
      <c r="BZ216" s="33"/>
      <c r="CA216" s="33"/>
      <c r="CB216" s="33"/>
      <c r="CC216" s="33"/>
      <c r="CD216" s="33"/>
      <c r="CE216" s="33"/>
      <c r="CF216" s="33"/>
      <c r="CG216" s="33"/>
      <c r="CH216" s="33"/>
      <c r="CI216" s="33"/>
      <c r="CJ216" s="33"/>
      <c r="CK216" s="33"/>
    </row>
    <row r="217" spans="5:89" ht="8.1" hidden="1" customHeight="1" x14ac:dyDescent="0.15"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F217" s="33"/>
      <c r="AG217" s="33"/>
      <c r="AH217" s="33"/>
      <c r="AI217" s="33"/>
      <c r="AJ217" s="33"/>
      <c r="AK217" s="33"/>
      <c r="AL217" s="33"/>
      <c r="AM217" s="33"/>
      <c r="AN217" s="33"/>
      <c r="AO217" s="33"/>
      <c r="AP217" s="33"/>
      <c r="AQ217" s="33"/>
      <c r="AR217" s="33"/>
      <c r="AS217" s="33"/>
      <c r="AT217" s="33"/>
      <c r="AU217" s="33"/>
      <c r="AV217" s="33"/>
      <c r="AW217" s="33"/>
      <c r="AX217" s="33"/>
      <c r="AY217" s="33"/>
      <c r="AZ217" s="33"/>
      <c r="BA217" s="33"/>
      <c r="BB217" s="33"/>
      <c r="BC217" s="33"/>
      <c r="BD217" s="33"/>
      <c r="BE217" s="33"/>
      <c r="BF217" s="33"/>
      <c r="BG217" s="33"/>
      <c r="BH217" s="33"/>
      <c r="BI217" s="33"/>
      <c r="BJ217" s="33"/>
      <c r="BK217" s="33"/>
      <c r="BL217" s="33"/>
      <c r="BM217" s="33"/>
      <c r="BN217" s="33"/>
      <c r="BO217" s="33"/>
      <c r="BP217" s="33"/>
      <c r="BQ217" s="33"/>
      <c r="BR217" s="33"/>
      <c r="BS217" s="33"/>
      <c r="BT217" s="33"/>
      <c r="BU217" s="33"/>
      <c r="BV217" s="33"/>
      <c r="BW217" s="33"/>
      <c r="BX217" s="33"/>
      <c r="BY217" s="33"/>
      <c r="BZ217" s="33"/>
      <c r="CA217" s="33"/>
      <c r="CB217" s="33"/>
      <c r="CC217" s="33"/>
      <c r="CD217" s="33"/>
      <c r="CE217" s="33"/>
      <c r="CF217" s="33"/>
      <c r="CG217" s="33"/>
      <c r="CH217" s="33"/>
      <c r="CI217" s="33"/>
      <c r="CJ217" s="33"/>
      <c r="CK217" s="33"/>
    </row>
    <row r="218" spans="5:89" ht="8.1" hidden="1" customHeight="1" x14ac:dyDescent="0.15"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F218" s="33"/>
      <c r="AG218" s="33"/>
      <c r="AH218" s="33"/>
      <c r="AI218" s="33"/>
      <c r="AJ218" s="33"/>
      <c r="AK218" s="33"/>
      <c r="AL218" s="33"/>
      <c r="AM218" s="33"/>
      <c r="AN218" s="33"/>
      <c r="AO218" s="33"/>
      <c r="AP218" s="33"/>
      <c r="AQ218" s="33"/>
      <c r="AR218" s="33"/>
      <c r="AS218" s="33"/>
      <c r="AT218" s="33"/>
      <c r="AU218" s="33"/>
      <c r="AV218" s="33"/>
      <c r="AW218" s="33"/>
      <c r="AX218" s="33"/>
      <c r="AY218" s="33"/>
      <c r="AZ218" s="33"/>
      <c r="BA218" s="33"/>
      <c r="BB218" s="33"/>
      <c r="BC218" s="33"/>
      <c r="BD218" s="33"/>
      <c r="BE218" s="33"/>
      <c r="BF218" s="33"/>
      <c r="BG218" s="33"/>
      <c r="BH218" s="33"/>
      <c r="BI218" s="33"/>
      <c r="BJ218" s="33"/>
      <c r="BK218" s="33"/>
      <c r="BL218" s="33"/>
      <c r="BM218" s="33"/>
      <c r="BN218" s="33"/>
      <c r="BO218" s="33"/>
      <c r="BP218" s="33"/>
      <c r="BQ218" s="33"/>
      <c r="BR218" s="33"/>
      <c r="BS218" s="33"/>
      <c r="BT218" s="33"/>
      <c r="BU218" s="33"/>
      <c r="BV218" s="33"/>
      <c r="BW218" s="33"/>
      <c r="BX218" s="33"/>
      <c r="BY218" s="33"/>
      <c r="BZ218" s="33"/>
      <c r="CA218" s="33"/>
      <c r="CB218" s="33"/>
      <c r="CC218" s="33"/>
      <c r="CD218" s="33"/>
      <c r="CE218" s="33"/>
      <c r="CF218" s="33"/>
      <c r="CG218" s="33"/>
      <c r="CH218" s="33"/>
      <c r="CI218" s="33"/>
      <c r="CJ218" s="33"/>
      <c r="CK218" s="33"/>
    </row>
    <row r="219" spans="5:89" ht="8.1" hidden="1" customHeight="1" x14ac:dyDescent="0.15"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F219" s="33"/>
      <c r="AG219" s="33"/>
      <c r="AH219" s="33"/>
      <c r="AI219" s="33"/>
      <c r="AJ219" s="33"/>
      <c r="AK219" s="33"/>
      <c r="AL219" s="33"/>
      <c r="AM219" s="33"/>
      <c r="AN219" s="33"/>
      <c r="AO219" s="33"/>
      <c r="AP219" s="33"/>
      <c r="AQ219" s="33"/>
      <c r="AR219" s="33"/>
      <c r="AS219" s="33"/>
      <c r="AT219" s="33"/>
      <c r="AU219" s="33"/>
      <c r="AV219" s="33"/>
      <c r="AW219" s="33"/>
      <c r="AX219" s="33"/>
      <c r="AY219" s="33"/>
      <c r="AZ219" s="33"/>
      <c r="BA219" s="33"/>
      <c r="BB219" s="33"/>
      <c r="BC219" s="33"/>
      <c r="BD219" s="33"/>
      <c r="BE219" s="33"/>
      <c r="BF219" s="33"/>
      <c r="BG219" s="33"/>
      <c r="BH219" s="33"/>
      <c r="BI219" s="33"/>
      <c r="BJ219" s="33"/>
      <c r="BK219" s="33"/>
      <c r="BL219" s="33"/>
      <c r="BM219" s="33"/>
      <c r="BN219" s="33"/>
      <c r="BO219" s="33"/>
      <c r="BP219" s="33"/>
      <c r="BQ219" s="33"/>
      <c r="BR219" s="33"/>
      <c r="BS219" s="33"/>
      <c r="BT219" s="33"/>
      <c r="BU219" s="33"/>
      <c r="BV219" s="33"/>
      <c r="BW219" s="33"/>
      <c r="BX219" s="33"/>
      <c r="BY219" s="33"/>
      <c r="BZ219" s="33"/>
      <c r="CA219" s="33"/>
      <c r="CB219" s="33"/>
      <c r="CC219" s="33"/>
      <c r="CD219" s="33"/>
      <c r="CE219" s="33"/>
      <c r="CF219" s="33"/>
      <c r="CG219" s="33"/>
      <c r="CH219" s="33"/>
      <c r="CI219" s="33"/>
      <c r="CJ219" s="33"/>
      <c r="CK219" s="33"/>
    </row>
    <row r="220" spans="5:89" ht="8.1" hidden="1" customHeight="1" x14ac:dyDescent="0.15"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F220" s="33"/>
      <c r="AG220" s="33"/>
      <c r="AH220" s="33"/>
      <c r="AI220" s="33"/>
      <c r="AJ220" s="33"/>
      <c r="AK220" s="33"/>
      <c r="AL220" s="33"/>
      <c r="AM220" s="33"/>
      <c r="AN220" s="33"/>
      <c r="AO220" s="33"/>
      <c r="AP220" s="33"/>
      <c r="AQ220" s="33"/>
      <c r="AR220" s="33"/>
      <c r="AS220" s="33"/>
      <c r="AT220" s="33"/>
      <c r="AU220" s="33"/>
      <c r="AV220" s="33"/>
      <c r="AW220" s="33"/>
      <c r="AX220" s="33"/>
      <c r="AY220" s="33"/>
      <c r="AZ220" s="33"/>
      <c r="BA220" s="33"/>
      <c r="BB220" s="33"/>
      <c r="BC220" s="33"/>
      <c r="BD220" s="33"/>
      <c r="BE220" s="33"/>
      <c r="BF220" s="33"/>
      <c r="BG220" s="33"/>
      <c r="BH220" s="33"/>
      <c r="BI220" s="33"/>
      <c r="BJ220" s="33"/>
      <c r="BK220" s="33"/>
      <c r="BL220" s="33"/>
      <c r="BM220" s="33"/>
      <c r="BN220" s="33"/>
      <c r="BO220" s="33"/>
      <c r="BP220" s="33"/>
      <c r="BQ220" s="33"/>
      <c r="BR220" s="33"/>
      <c r="BS220" s="33"/>
      <c r="BT220" s="33"/>
      <c r="BU220" s="33"/>
      <c r="BV220" s="33"/>
      <c r="BW220" s="33"/>
      <c r="BX220" s="33"/>
      <c r="BY220" s="33"/>
      <c r="BZ220" s="33"/>
      <c r="CA220" s="33"/>
      <c r="CB220" s="33"/>
      <c r="CC220" s="33"/>
      <c r="CD220" s="33"/>
      <c r="CE220" s="33"/>
      <c r="CF220" s="33"/>
      <c r="CG220" s="33"/>
      <c r="CH220" s="33"/>
      <c r="CI220" s="33"/>
      <c r="CJ220" s="33"/>
      <c r="CK220" s="33"/>
    </row>
    <row r="221" spans="5:89" ht="8.1" hidden="1" customHeight="1" x14ac:dyDescent="0.15"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</row>
    <row r="222" spans="5:89" ht="8.1" hidden="1" customHeight="1" x14ac:dyDescent="0.15"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F222" s="33"/>
      <c r="AG222" s="33"/>
      <c r="AH222" s="33"/>
      <c r="AI222" s="33"/>
      <c r="AJ222" s="33"/>
      <c r="AK222" s="33"/>
      <c r="AL222" s="33"/>
      <c r="AM222" s="33"/>
      <c r="AN222" s="33"/>
      <c r="AO222" s="33"/>
      <c r="AP222" s="33"/>
      <c r="AQ222" s="33"/>
      <c r="AR222" s="33"/>
      <c r="AS222" s="33"/>
      <c r="AT222" s="33"/>
      <c r="AU222" s="33"/>
      <c r="AV222" s="33"/>
      <c r="AW222" s="33"/>
      <c r="AX222" s="33"/>
      <c r="AY222" s="33"/>
      <c r="AZ222" s="33"/>
      <c r="BA222" s="33"/>
      <c r="BB222" s="33"/>
      <c r="BC222" s="33"/>
      <c r="BD222" s="33"/>
      <c r="BE222" s="33"/>
      <c r="BF222" s="33"/>
      <c r="BG222" s="33"/>
      <c r="BH222" s="33"/>
      <c r="BI222" s="33"/>
      <c r="BJ222" s="33"/>
      <c r="BK222" s="33"/>
      <c r="BL222" s="33"/>
      <c r="BM222" s="33"/>
      <c r="BN222" s="33"/>
      <c r="BO222" s="33"/>
      <c r="BP222" s="33"/>
      <c r="BQ222" s="33"/>
      <c r="BR222" s="33"/>
      <c r="BS222" s="33"/>
      <c r="BT222" s="33"/>
      <c r="BU222" s="33"/>
      <c r="BV222" s="33"/>
      <c r="BW222" s="33"/>
      <c r="BX222" s="33"/>
      <c r="BY222" s="33"/>
      <c r="BZ222" s="33"/>
      <c r="CA222" s="33"/>
      <c r="CB222" s="33"/>
      <c r="CC222" s="33"/>
      <c r="CD222" s="33"/>
      <c r="CE222" s="33"/>
      <c r="CF222" s="33"/>
      <c r="CG222" s="33"/>
      <c r="CH222" s="33"/>
      <c r="CI222" s="33"/>
      <c r="CJ222" s="33"/>
      <c r="CK222" s="33"/>
    </row>
    <row r="223" spans="5:89" ht="8.1" hidden="1" customHeight="1" x14ac:dyDescent="0.15"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F223" s="33"/>
      <c r="AG223" s="33"/>
      <c r="AH223" s="33"/>
      <c r="AI223" s="33"/>
      <c r="AJ223" s="33"/>
      <c r="AK223" s="33"/>
      <c r="AL223" s="33"/>
      <c r="AM223" s="33"/>
      <c r="AN223" s="33"/>
      <c r="AO223" s="33"/>
      <c r="AP223" s="33"/>
      <c r="AQ223" s="33"/>
      <c r="AR223" s="33"/>
      <c r="AS223" s="33"/>
      <c r="AT223" s="33"/>
      <c r="AU223" s="33"/>
      <c r="AV223" s="33"/>
      <c r="AW223" s="33"/>
      <c r="AX223" s="33"/>
      <c r="AY223" s="33"/>
      <c r="AZ223" s="33"/>
      <c r="BA223" s="33"/>
      <c r="BB223" s="33"/>
      <c r="BC223" s="33"/>
      <c r="BD223" s="33"/>
      <c r="BE223" s="33"/>
      <c r="BF223" s="33"/>
      <c r="BG223" s="33"/>
      <c r="BH223" s="33"/>
      <c r="BI223" s="33"/>
      <c r="BJ223" s="33"/>
      <c r="BK223" s="33"/>
      <c r="BL223" s="33"/>
      <c r="BM223" s="33"/>
      <c r="BN223" s="33"/>
      <c r="BO223" s="33"/>
      <c r="BP223" s="33"/>
      <c r="BQ223" s="33"/>
      <c r="BR223" s="33"/>
      <c r="BS223" s="33"/>
      <c r="BT223" s="33"/>
      <c r="BU223" s="33"/>
      <c r="BV223" s="33"/>
      <c r="BW223" s="33"/>
      <c r="BX223" s="33"/>
      <c r="BY223" s="33"/>
      <c r="BZ223" s="33"/>
      <c r="CA223" s="33"/>
      <c r="CB223" s="33"/>
      <c r="CC223" s="33"/>
      <c r="CD223" s="33"/>
      <c r="CE223" s="33"/>
      <c r="CF223" s="33"/>
      <c r="CG223" s="33"/>
      <c r="CH223" s="33"/>
      <c r="CI223" s="33"/>
      <c r="CJ223" s="33"/>
      <c r="CK223" s="33"/>
    </row>
    <row r="224" spans="5:89" ht="8.1" hidden="1" customHeight="1" x14ac:dyDescent="0.15"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F224" s="33"/>
      <c r="AG224" s="33"/>
      <c r="AH224" s="33"/>
      <c r="AI224" s="33"/>
      <c r="AJ224" s="33"/>
      <c r="AK224" s="33"/>
      <c r="AL224" s="33"/>
      <c r="AM224" s="33"/>
      <c r="AN224" s="33"/>
      <c r="AO224" s="33"/>
      <c r="AP224" s="33"/>
      <c r="AQ224" s="33"/>
      <c r="AR224" s="33"/>
      <c r="AS224" s="33"/>
      <c r="AT224" s="33"/>
      <c r="AU224" s="33"/>
      <c r="AV224" s="33"/>
      <c r="AW224" s="33"/>
      <c r="AX224" s="33"/>
      <c r="AY224" s="33"/>
      <c r="AZ224" s="33"/>
      <c r="BA224" s="33"/>
      <c r="BB224" s="33"/>
      <c r="BC224" s="33"/>
      <c r="BD224" s="33"/>
      <c r="BE224" s="33"/>
      <c r="BF224" s="33"/>
      <c r="BG224" s="33"/>
      <c r="BH224" s="33"/>
      <c r="BI224" s="33"/>
      <c r="BJ224" s="33"/>
      <c r="BK224" s="33"/>
      <c r="BL224" s="33"/>
      <c r="BM224" s="33"/>
      <c r="BN224" s="33"/>
      <c r="BO224" s="33"/>
      <c r="BP224" s="33"/>
      <c r="BQ224" s="33"/>
      <c r="BR224" s="33"/>
      <c r="BS224" s="33"/>
      <c r="BT224" s="33"/>
      <c r="BU224" s="33"/>
      <c r="BV224" s="33"/>
      <c r="BW224" s="33"/>
      <c r="BX224" s="33"/>
      <c r="BY224" s="33"/>
      <c r="BZ224" s="33"/>
      <c r="CA224" s="33"/>
      <c r="CB224" s="33"/>
      <c r="CC224" s="33"/>
      <c r="CD224" s="33"/>
      <c r="CE224" s="33"/>
      <c r="CF224" s="33"/>
      <c r="CG224" s="33"/>
      <c r="CH224" s="33"/>
      <c r="CI224" s="33"/>
      <c r="CJ224" s="33"/>
      <c r="CK224" s="33"/>
    </row>
    <row r="225" spans="5:89" ht="8.1" hidden="1" customHeight="1" x14ac:dyDescent="0.15"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F225" s="33"/>
      <c r="AG225" s="33"/>
      <c r="AH225" s="33"/>
      <c r="AI225" s="33"/>
      <c r="AJ225" s="33"/>
      <c r="AK225" s="33"/>
      <c r="AL225" s="33"/>
      <c r="AM225" s="33"/>
      <c r="AN225" s="33"/>
      <c r="AO225" s="33"/>
      <c r="AP225" s="33"/>
      <c r="AQ225" s="33"/>
      <c r="AR225" s="33"/>
      <c r="AS225" s="33"/>
      <c r="AT225" s="33"/>
      <c r="AU225" s="33"/>
      <c r="AV225" s="33"/>
      <c r="AW225" s="33"/>
      <c r="AX225" s="33"/>
      <c r="AY225" s="33"/>
      <c r="AZ225" s="33"/>
      <c r="BA225" s="33"/>
      <c r="BB225" s="33"/>
      <c r="BC225" s="33"/>
      <c r="BD225" s="33"/>
      <c r="BE225" s="33"/>
      <c r="BF225" s="33"/>
      <c r="BG225" s="33"/>
      <c r="BH225" s="33"/>
      <c r="BI225" s="33"/>
      <c r="BJ225" s="33"/>
      <c r="BK225" s="33"/>
      <c r="BL225" s="33"/>
      <c r="BM225" s="33"/>
      <c r="BN225" s="33"/>
      <c r="BO225" s="33"/>
      <c r="BP225" s="33"/>
      <c r="BQ225" s="33"/>
      <c r="BR225" s="33"/>
      <c r="BS225" s="33"/>
      <c r="BT225" s="33"/>
      <c r="BU225" s="33"/>
      <c r="BV225" s="33"/>
      <c r="BW225" s="33"/>
      <c r="BX225" s="33"/>
      <c r="BY225" s="33"/>
      <c r="BZ225" s="33"/>
      <c r="CA225" s="33"/>
      <c r="CB225" s="33"/>
      <c r="CC225" s="33"/>
      <c r="CD225" s="33"/>
      <c r="CE225" s="33"/>
      <c r="CF225" s="33"/>
      <c r="CG225" s="33"/>
      <c r="CH225" s="33"/>
      <c r="CI225" s="33"/>
      <c r="CJ225" s="33"/>
      <c r="CK225" s="33"/>
    </row>
    <row r="226" spans="5:89" ht="8.1" hidden="1" customHeight="1" x14ac:dyDescent="0.15"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F226" s="33"/>
      <c r="AG226" s="33"/>
      <c r="AH226" s="33"/>
      <c r="AI226" s="33"/>
      <c r="AJ226" s="33"/>
      <c r="AK226" s="33"/>
      <c r="AL226" s="33"/>
      <c r="AM226" s="33"/>
      <c r="AN226" s="33"/>
      <c r="AO226" s="33"/>
      <c r="AP226" s="33"/>
      <c r="AQ226" s="33"/>
      <c r="AR226" s="33"/>
      <c r="AS226" s="33"/>
      <c r="AT226" s="33"/>
      <c r="AU226" s="33"/>
      <c r="AV226" s="33"/>
      <c r="AW226" s="33"/>
      <c r="AX226" s="33"/>
      <c r="AY226" s="33"/>
      <c r="AZ226" s="33"/>
      <c r="BA226" s="33"/>
      <c r="BB226" s="33"/>
      <c r="BC226" s="33"/>
      <c r="BD226" s="33"/>
      <c r="BE226" s="33"/>
      <c r="BF226" s="33"/>
      <c r="BG226" s="33"/>
      <c r="BH226" s="33"/>
      <c r="BI226" s="33"/>
      <c r="BJ226" s="33"/>
      <c r="BK226" s="33"/>
      <c r="BL226" s="33"/>
      <c r="BM226" s="33"/>
      <c r="BN226" s="33"/>
      <c r="BO226" s="33"/>
      <c r="BP226" s="33"/>
      <c r="BQ226" s="33"/>
      <c r="BR226" s="33"/>
      <c r="BS226" s="33"/>
      <c r="BT226" s="33"/>
      <c r="BU226" s="33"/>
      <c r="BV226" s="33"/>
      <c r="BW226" s="33"/>
      <c r="BX226" s="33"/>
      <c r="BY226" s="33"/>
      <c r="BZ226" s="33"/>
      <c r="CA226" s="33"/>
      <c r="CB226" s="33"/>
      <c r="CC226" s="33"/>
      <c r="CD226" s="33"/>
      <c r="CE226" s="33"/>
      <c r="CF226" s="33"/>
      <c r="CG226" s="33"/>
      <c r="CH226" s="33"/>
      <c r="CI226" s="33"/>
      <c r="CJ226" s="33"/>
      <c r="CK226" s="33"/>
    </row>
    <row r="227" spans="5:89" ht="8.1" hidden="1" customHeight="1" x14ac:dyDescent="0.15"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F227" s="33"/>
      <c r="AG227" s="33"/>
      <c r="AH227" s="33"/>
      <c r="AI227" s="33"/>
      <c r="AJ227" s="33"/>
      <c r="AK227" s="33"/>
      <c r="AL227" s="33"/>
      <c r="AM227" s="33"/>
      <c r="AN227" s="33"/>
      <c r="AO227" s="33"/>
      <c r="AP227" s="33"/>
      <c r="AQ227" s="33"/>
      <c r="AR227" s="33"/>
      <c r="AS227" s="33"/>
      <c r="AT227" s="33"/>
      <c r="AU227" s="33"/>
      <c r="AV227" s="33"/>
      <c r="AW227" s="33"/>
      <c r="AX227" s="33"/>
      <c r="AY227" s="33"/>
      <c r="AZ227" s="33"/>
      <c r="BA227" s="33"/>
      <c r="BB227" s="33"/>
      <c r="BC227" s="33"/>
      <c r="BD227" s="33"/>
      <c r="BE227" s="33"/>
      <c r="BF227" s="33"/>
      <c r="BG227" s="33"/>
      <c r="BH227" s="33"/>
      <c r="BI227" s="33"/>
      <c r="BJ227" s="33"/>
      <c r="BK227" s="33"/>
      <c r="BL227" s="33"/>
      <c r="BM227" s="33"/>
      <c r="BN227" s="33"/>
      <c r="BO227" s="33"/>
      <c r="BP227" s="33"/>
      <c r="BQ227" s="33"/>
      <c r="BR227" s="33"/>
      <c r="BS227" s="33"/>
      <c r="BT227" s="33"/>
      <c r="BU227" s="33"/>
      <c r="BV227" s="33"/>
      <c r="BW227" s="33"/>
      <c r="BX227" s="33"/>
      <c r="BY227" s="33"/>
      <c r="BZ227" s="33"/>
      <c r="CA227" s="33"/>
      <c r="CB227" s="33"/>
      <c r="CC227" s="33"/>
      <c r="CD227" s="33"/>
      <c r="CE227" s="33"/>
      <c r="CF227" s="33"/>
      <c r="CG227" s="33"/>
      <c r="CH227" s="33"/>
      <c r="CI227" s="33"/>
      <c r="CJ227" s="33"/>
      <c r="CK227" s="33"/>
    </row>
    <row r="228" spans="5:89" ht="8.1" hidden="1" customHeight="1" x14ac:dyDescent="0.15"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F228" s="33"/>
      <c r="AG228" s="33"/>
      <c r="AH228" s="33"/>
      <c r="AI228" s="33"/>
      <c r="AJ228" s="33"/>
      <c r="AK228" s="33"/>
      <c r="AL228" s="33"/>
      <c r="AM228" s="33"/>
      <c r="AN228" s="33"/>
      <c r="AO228" s="33"/>
      <c r="AP228" s="33"/>
      <c r="AQ228" s="33"/>
      <c r="AR228" s="33"/>
      <c r="AS228" s="33"/>
      <c r="AT228" s="33"/>
      <c r="AU228" s="33"/>
      <c r="AV228" s="33"/>
      <c r="AW228" s="33"/>
      <c r="AX228" s="33"/>
      <c r="AY228" s="33"/>
      <c r="AZ228" s="33"/>
      <c r="BA228" s="33"/>
      <c r="BB228" s="33"/>
      <c r="BC228" s="33"/>
      <c r="BD228" s="33"/>
      <c r="BE228" s="33"/>
      <c r="BF228" s="33"/>
      <c r="BG228" s="33"/>
      <c r="BH228" s="33"/>
      <c r="BI228" s="33"/>
      <c r="BJ228" s="33"/>
      <c r="BK228" s="33"/>
      <c r="BL228" s="33"/>
      <c r="BM228" s="33"/>
      <c r="BN228" s="33"/>
      <c r="BO228" s="33"/>
      <c r="BP228" s="33"/>
      <c r="BQ228" s="33"/>
      <c r="BR228" s="33"/>
      <c r="BS228" s="33"/>
      <c r="BT228" s="33"/>
      <c r="BU228" s="33"/>
      <c r="BV228" s="33"/>
      <c r="BW228" s="33"/>
      <c r="BX228" s="33"/>
      <c r="BY228" s="33"/>
      <c r="BZ228" s="33"/>
      <c r="CA228" s="33"/>
      <c r="CB228" s="33"/>
      <c r="CC228" s="33"/>
      <c r="CD228" s="33"/>
      <c r="CE228" s="33"/>
      <c r="CF228" s="33"/>
      <c r="CG228" s="33"/>
      <c r="CH228" s="33"/>
      <c r="CI228" s="33"/>
      <c r="CJ228" s="33"/>
      <c r="CK228" s="33"/>
    </row>
    <row r="229" spans="5:89" ht="8.1" hidden="1" customHeight="1" x14ac:dyDescent="0.15"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F229" s="33"/>
      <c r="AG229" s="33"/>
      <c r="AH229" s="33"/>
      <c r="AI229" s="33"/>
      <c r="AJ229" s="33"/>
      <c r="AK229" s="33"/>
      <c r="AL229" s="33"/>
      <c r="AM229" s="33"/>
      <c r="AN229" s="33"/>
      <c r="AO229" s="33"/>
      <c r="AP229" s="33"/>
      <c r="AQ229" s="33"/>
      <c r="AR229" s="33"/>
      <c r="AS229" s="33"/>
      <c r="AT229" s="33"/>
      <c r="AU229" s="33"/>
      <c r="AV229" s="33"/>
      <c r="AW229" s="33"/>
      <c r="AX229" s="33"/>
      <c r="AY229" s="33"/>
      <c r="AZ229" s="33"/>
      <c r="BA229" s="33"/>
      <c r="BB229" s="33"/>
      <c r="BC229" s="33"/>
      <c r="BD229" s="33"/>
      <c r="BE229" s="33"/>
      <c r="BF229" s="33"/>
      <c r="BG229" s="33"/>
      <c r="BH229" s="33"/>
      <c r="BI229" s="33"/>
      <c r="BJ229" s="33"/>
      <c r="BK229" s="33"/>
      <c r="BL229" s="33"/>
      <c r="BM229" s="33"/>
      <c r="BN229" s="33"/>
      <c r="BO229" s="33"/>
      <c r="BP229" s="33"/>
      <c r="BQ229" s="33"/>
      <c r="BR229" s="33"/>
      <c r="BS229" s="33"/>
      <c r="BT229" s="33"/>
      <c r="BU229" s="33"/>
      <c r="BV229" s="33"/>
      <c r="BW229" s="33"/>
      <c r="BX229" s="33"/>
      <c r="BY229" s="33"/>
      <c r="BZ229" s="33"/>
      <c r="CA229" s="33"/>
      <c r="CB229" s="33"/>
      <c r="CC229" s="33"/>
      <c r="CD229" s="33"/>
      <c r="CE229" s="33"/>
      <c r="CF229" s="33"/>
      <c r="CG229" s="33"/>
      <c r="CH229" s="33"/>
      <c r="CI229" s="33"/>
      <c r="CJ229" s="33"/>
      <c r="CK229" s="33"/>
    </row>
    <row r="230" spans="5:89" ht="8.1" hidden="1" customHeight="1" x14ac:dyDescent="0.15"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F230" s="33"/>
      <c r="AG230" s="33"/>
      <c r="AH230" s="33"/>
      <c r="AI230" s="33"/>
      <c r="AJ230" s="33"/>
      <c r="AK230" s="33"/>
      <c r="AL230" s="33"/>
      <c r="AM230" s="33"/>
      <c r="AN230" s="33"/>
      <c r="AO230" s="33"/>
      <c r="AP230" s="33"/>
      <c r="AQ230" s="33"/>
      <c r="AR230" s="33"/>
      <c r="AS230" s="33"/>
      <c r="AT230" s="33"/>
      <c r="AU230" s="33"/>
      <c r="AV230" s="33"/>
      <c r="AW230" s="33"/>
      <c r="AX230" s="33"/>
      <c r="AY230" s="33"/>
      <c r="AZ230" s="33"/>
      <c r="BA230" s="33"/>
      <c r="BB230" s="33"/>
      <c r="BC230" s="33"/>
      <c r="BD230" s="33"/>
      <c r="BE230" s="33"/>
      <c r="BF230" s="33"/>
      <c r="BG230" s="33"/>
      <c r="BH230" s="33"/>
      <c r="BI230" s="33"/>
      <c r="BJ230" s="33"/>
      <c r="BK230" s="33"/>
      <c r="BL230" s="33"/>
      <c r="BM230" s="33"/>
      <c r="BN230" s="33"/>
      <c r="BO230" s="33"/>
      <c r="BP230" s="33"/>
      <c r="BQ230" s="33"/>
      <c r="BR230" s="33"/>
      <c r="BS230" s="33"/>
      <c r="BT230" s="33"/>
      <c r="BU230" s="33"/>
      <c r="BV230" s="33"/>
      <c r="BW230" s="33"/>
      <c r="BX230" s="33"/>
      <c r="BY230" s="33"/>
      <c r="BZ230" s="33"/>
      <c r="CA230" s="33"/>
      <c r="CB230" s="33"/>
      <c r="CC230" s="33"/>
      <c r="CD230" s="33"/>
      <c r="CE230" s="33"/>
      <c r="CF230" s="33"/>
      <c r="CG230" s="33"/>
      <c r="CH230" s="33"/>
      <c r="CI230" s="33"/>
      <c r="CJ230" s="33"/>
      <c r="CK230" s="33"/>
    </row>
    <row r="231" spans="5:89" ht="8.1" hidden="1" customHeight="1" x14ac:dyDescent="0.15"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F231" s="33"/>
      <c r="AG231" s="33"/>
      <c r="AH231" s="33"/>
      <c r="AI231" s="33"/>
      <c r="AJ231" s="33"/>
      <c r="AK231" s="33"/>
      <c r="AL231" s="33"/>
      <c r="AM231" s="33"/>
      <c r="AN231" s="33"/>
      <c r="AO231" s="33"/>
      <c r="AP231" s="33"/>
      <c r="AQ231" s="33"/>
      <c r="AR231" s="33"/>
      <c r="AS231" s="33"/>
      <c r="AT231" s="33"/>
      <c r="AU231" s="33"/>
      <c r="AV231" s="33"/>
      <c r="AW231" s="33"/>
      <c r="AX231" s="33"/>
      <c r="AY231" s="33"/>
      <c r="AZ231" s="33"/>
      <c r="BA231" s="33"/>
      <c r="BB231" s="33"/>
      <c r="BC231" s="33"/>
      <c r="BD231" s="33"/>
      <c r="BE231" s="33"/>
      <c r="BF231" s="33"/>
      <c r="BG231" s="33"/>
      <c r="BH231" s="33"/>
      <c r="BI231" s="33"/>
      <c r="BJ231" s="33"/>
      <c r="BK231" s="33"/>
      <c r="BL231" s="33"/>
      <c r="BM231" s="33"/>
      <c r="BN231" s="33"/>
      <c r="BO231" s="33"/>
      <c r="BP231" s="33"/>
      <c r="BQ231" s="33"/>
      <c r="BR231" s="33"/>
      <c r="BS231" s="33"/>
      <c r="BT231" s="33"/>
      <c r="BU231" s="33"/>
      <c r="BV231" s="33"/>
      <c r="BW231" s="33"/>
      <c r="BX231" s="33"/>
      <c r="BY231" s="33"/>
      <c r="BZ231" s="33"/>
      <c r="CA231" s="33"/>
      <c r="CB231" s="33"/>
      <c r="CC231" s="33"/>
      <c r="CD231" s="33"/>
      <c r="CE231" s="33"/>
      <c r="CF231" s="33"/>
      <c r="CG231" s="33"/>
      <c r="CH231" s="33"/>
      <c r="CI231" s="33"/>
      <c r="CJ231" s="33"/>
      <c r="CK231" s="33"/>
    </row>
    <row r="232" spans="5:89" ht="8.1" hidden="1" customHeight="1" x14ac:dyDescent="0.15"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  <c r="AF232" s="33"/>
      <c r="AG232" s="33"/>
      <c r="AH232" s="33"/>
      <c r="AI232" s="33"/>
      <c r="AJ232" s="33"/>
      <c r="AK232" s="33"/>
      <c r="AL232" s="33"/>
      <c r="AM232" s="33"/>
      <c r="AN232" s="33"/>
      <c r="AO232" s="33"/>
      <c r="AP232" s="33"/>
      <c r="AQ232" s="33"/>
      <c r="AR232" s="33"/>
      <c r="AS232" s="33"/>
      <c r="AT232" s="33"/>
      <c r="AU232" s="33"/>
      <c r="AV232" s="33"/>
      <c r="AW232" s="33"/>
      <c r="AX232" s="33"/>
      <c r="AY232" s="33"/>
      <c r="AZ232" s="33"/>
      <c r="BA232" s="33"/>
      <c r="BB232" s="33"/>
      <c r="BC232" s="33"/>
      <c r="BD232" s="33"/>
      <c r="BE232" s="33"/>
      <c r="BF232" s="33"/>
      <c r="BG232" s="33"/>
      <c r="BH232" s="33"/>
      <c r="BI232" s="33"/>
      <c r="BJ232" s="33"/>
      <c r="BK232" s="33"/>
      <c r="BL232" s="33"/>
      <c r="BM232" s="33"/>
      <c r="BN232" s="33"/>
      <c r="BO232" s="33"/>
      <c r="BP232" s="33"/>
      <c r="BQ232" s="33"/>
      <c r="BR232" s="33"/>
      <c r="BS232" s="33"/>
      <c r="BT232" s="33"/>
      <c r="BU232" s="33"/>
      <c r="BV232" s="33"/>
      <c r="BW232" s="33"/>
      <c r="BX232" s="33"/>
      <c r="BY232" s="33"/>
      <c r="BZ232" s="33"/>
      <c r="CA232" s="33"/>
      <c r="CB232" s="33"/>
      <c r="CC232" s="33"/>
      <c r="CD232" s="33"/>
      <c r="CE232" s="33"/>
      <c r="CF232" s="33"/>
      <c r="CG232" s="33"/>
      <c r="CH232" s="33"/>
      <c r="CI232" s="33"/>
      <c r="CJ232" s="33"/>
      <c r="CK232" s="33"/>
    </row>
    <row r="233" spans="5:89" ht="8.1" hidden="1" customHeight="1" x14ac:dyDescent="0.15"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F233" s="33"/>
      <c r="AG233" s="33"/>
      <c r="AH233" s="33"/>
      <c r="AI233" s="33"/>
      <c r="AJ233" s="33"/>
      <c r="AK233" s="33"/>
      <c r="AL233" s="33"/>
      <c r="AM233" s="33"/>
      <c r="AN233" s="33"/>
      <c r="AO233" s="33"/>
      <c r="AP233" s="33"/>
      <c r="AQ233" s="33"/>
      <c r="AR233" s="33"/>
      <c r="AS233" s="33"/>
      <c r="AT233" s="33"/>
      <c r="AU233" s="33"/>
      <c r="AV233" s="33"/>
      <c r="AW233" s="33"/>
      <c r="AX233" s="33"/>
      <c r="AY233" s="33"/>
      <c r="AZ233" s="33"/>
      <c r="BA233" s="33"/>
      <c r="BB233" s="33"/>
      <c r="BC233" s="33"/>
      <c r="BD233" s="33"/>
      <c r="BE233" s="33"/>
      <c r="BF233" s="33"/>
      <c r="BG233" s="33"/>
      <c r="BH233" s="33"/>
      <c r="BI233" s="33"/>
      <c r="BJ233" s="33"/>
      <c r="BK233" s="33"/>
      <c r="BL233" s="33"/>
      <c r="BM233" s="33"/>
      <c r="BN233" s="33"/>
      <c r="BO233" s="33"/>
      <c r="BP233" s="33"/>
      <c r="BQ233" s="33"/>
      <c r="BR233" s="33"/>
      <c r="BS233" s="33"/>
      <c r="BT233" s="33"/>
      <c r="BU233" s="33"/>
      <c r="BV233" s="33"/>
      <c r="BW233" s="33"/>
      <c r="BX233" s="33"/>
      <c r="BY233" s="33"/>
      <c r="BZ233" s="33"/>
      <c r="CA233" s="33"/>
      <c r="CB233" s="33"/>
      <c r="CC233" s="33"/>
      <c r="CD233" s="33"/>
      <c r="CE233" s="33"/>
      <c r="CF233" s="33"/>
      <c r="CG233" s="33"/>
      <c r="CH233" s="33"/>
      <c r="CI233" s="33"/>
      <c r="CJ233" s="33"/>
      <c r="CK233" s="33"/>
    </row>
    <row r="234" spans="5:89" ht="8.1" hidden="1" customHeight="1" x14ac:dyDescent="0.15"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  <c r="AF234" s="33"/>
      <c r="AG234" s="33"/>
      <c r="AH234" s="33"/>
      <c r="AI234" s="33"/>
      <c r="AJ234" s="33"/>
      <c r="AK234" s="33"/>
      <c r="AL234" s="33"/>
      <c r="AM234" s="33"/>
      <c r="AN234" s="33"/>
      <c r="AO234" s="33"/>
      <c r="AP234" s="33"/>
      <c r="AQ234" s="33"/>
      <c r="AR234" s="33"/>
      <c r="AS234" s="33"/>
      <c r="AT234" s="33"/>
      <c r="AU234" s="33"/>
      <c r="AV234" s="33"/>
      <c r="AW234" s="33"/>
      <c r="AX234" s="33"/>
      <c r="AY234" s="33"/>
      <c r="AZ234" s="33"/>
      <c r="BA234" s="33"/>
      <c r="BB234" s="33"/>
      <c r="BC234" s="33"/>
      <c r="BD234" s="33"/>
      <c r="BE234" s="33"/>
      <c r="BF234" s="33"/>
      <c r="BG234" s="33"/>
      <c r="BH234" s="33"/>
      <c r="BI234" s="33"/>
      <c r="BJ234" s="33"/>
      <c r="BK234" s="33"/>
      <c r="BL234" s="33"/>
      <c r="BM234" s="33"/>
      <c r="BN234" s="33"/>
      <c r="BO234" s="33"/>
      <c r="BP234" s="33"/>
      <c r="BQ234" s="33"/>
      <c r="BR234" s="33"/>
      <c r="BS234" s="33"/>
      <c r="BT234" s="33"/>
      <c r="BU234" s="33"/>
      <c r="BV234" s="33"/>
      <c r="BW234" s="33"/>
      <c r="BX234" s="33"/>
      <c r="BY234" s="33"/>
      <c r="BZ234" s="33"/>
      <c r="CA234" s="33"/>
      <c r="CB234" s="33"/>
      <c r="CC234" s="33"/>
      <c r="CD234" s="33"/>
      <c r="CE234" s="33"/>
      <c r="CF234" s="33"/>
      <c r="CG234" s="33"/>
      <c r="CH234" s="33"/>
      <c r="CI234" s="33"/>
      <c r="CJ234" s="33"/>
      <c r="CK234" s="33"/>
    </row>
    <row r="235" spans="5:89" ht="8.1" hidden="1" customHeight="1" x14ac:dyDescent="0.15"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F235" s="33"/>
      <c r="AG235" s="33"/>
      <c r="AH235" s="33"/>
      <c r="AI235" s="33"/>
      <c r="AJ235" s="33"/>
      <c r="AK235" s="33"/>
      <c r="AL235" s="33"/>
      <c r="AM235" s="33"/>
      <c r="AN235" s="33"/>
      <c r="AO235" s="33"/>
      <c r="AP235" s="33"/>
      <c r="AQ235" s="33"/>
      <c r="AR235" s="33"/>
      <c r="AS235" s="33"/>
      <c r="AT235" s="33"/>
      <c r="AU235" s="33"/>
      <c r="AV235" s="33"/>
      <c r="AW235" s="33"/>
      <c r="AX235" s="33"/>
      <c r="AY235" s="33"/>
      <c r="AZ235" s="33"/>
      <c r="BA235" s="33"/>
      <c r="BB235" s="33"/>
      <c r="BC235" s="33"/>
      <c r="BD235" s="33"/>
      <c r="BE235" s="33"/>
      <c r="BF235" s="33"/>
      <c r="BG235" s="33"/>
      <c r="BH235" s="33"/>
      <c r="BI235" s="33"/>
      <c r="BJ235" s="33"/>
      <c r="BK235" s="33"/>
      <c r="BL235" s="33"/>
      <c r="BM235" s="33"/>
      <c r="BN235" s="33"/>
      <c r="BO235" s="33"/>
      <c r="BP235" s="33"/>
      <c r="BQ235" s="33"/>
      <c r="BR235" s="33"/>
      <c r="BS235" s="33"/>
      <c r="BT235" s="33"/>
      <c r="BU235" s="33"/>
      <c r="BV235" s="33"/>
      <c r="BW235" s="33"/>
      <c r="BX235" s="33"/>
      <c r="BY235" s="33"/>
      <c r="BZ235" s="33"/>
      <c r="CA235" s="33"/>
      <c r="CB235" s="33"/>
      <c r="CC235" s="33"/>
      <c r="CD235" s="33"/>
      <c r="CE235" s="33"/>
      <c r="CF235" s="33"/>
      <c r="CG235" s="33"/>
      <c r="CH235" s="33"/>
      <c r="CI235" s="33"/>
      <c r="CJ235" s="33"/>
      <c r="CK235" s="33"/>
    </row>
    <row r="236" spans="5:89" ht="8.1" hidden="1" customHeight="1" x14ac:dyDescent="0.15"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F236" s="33"/>
      <c r="AG236" s="33"/>
      <c r="AH236" s="33"/>
      <c r="AI236" s="33"/>
      <c r="AJ236" s="33"/>
      <c r="AK236" s="33"/>
      <c r="AL236" s="33"/>
      <c r="AM236" s="33"/>
      <c r="AN236" s="33"/>
      <c r="AO236" s="33"/>
      <c r="AP236" s="33"/>
      <c r="AQ236" s="33"/>
      <c r="AR236" s="33"/>
      <c r="AS236" s="33"/>
      <c r="AT236" s="33"/>
      <c r="AU236" s="33"/>
      <c r="AV236" s="33"/>
      <c r="AW236" s="33"/>
      <c r="AX236" s="33"/>
      <c r="AY236" s="33"/>
      <c r="AZ236" s="33"/>
      <c r="BA236" s="33"/>
      <c r="BB236" s="33"/>
      <c r="BC236" s="33"/>
      <c r="BD236" s="33"/>
      <c r="BE236" s="33"/>
      <c r="BF236" s="33"/>
      <c r="BG236" s="33"/>
      <c r="BH236" s="33"/>
      <c r="BI236" s="33"/>
      <c r="BJ236" s="33"/>
      <c r="BK236" s="33"/>
      <c r="BL236" s="33"/>
      <c r="BM236" s="33"/>
      <c r="BN236" s="33"/>
      <c r="BO236" s="33"/>
      <c r="BP236" s="33"/>
      <c r="BQ236" s="33"/>
      <c r="BR236" s="33"/>
      <c r="BS236" s="33"/>
      <c r="BT236" s="33"/>
      <c r="BU236" s="33"/>
      <c r="BV236" s="33"/>
      <c r="BW236" s="33"/>
      <c r="BX236" s="33"/>
      <c r="BY236" s="33"/>
      <c r="BZ236" s="33"/>
      <c r="CA236" s="33"/>
      <c r="CB236" s="33"/>
      <c r="CC236" s="33"/>
      <c r="CD236" s="33"/>
      <c r="CE236" s="33"/>
      <c r="CF236" s="33"/>
      <c r="CG236" s="33"/>
      <c r="CH236" s="33"/>
      <c r="CI236" s="33"/>
      <c r="CJ236" s="33"/>
      <c r="CK236" s="33"/>
    </row>
    <row r="237" spans="5:89" ht="8.1" hidden="1" customHeight="1" x14ac:dyDescent="0.15"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  <c r="AA237" s="33"/>
      <c r="AB237" s="33"/>
      <c r="AC237" s="33"/>
      <c r="AD237" s="33"/>
      <c r="AE237" s="33"/>
      <c r="AF237" s="33"/>
      <c r="AG237" s="33"/>
      <c r="AH237" s="33"/>
      <c r="AI237" s="33"/>
      <c r="AJ237" s="33"/>
      <c r="AK237" s="33"/>
      <c r="AL237" s="33"/>
      <c r="AM237" s="33"/>
      <c r="AN237" s="33"/>
      <c r="AO237" s="33"/>
      <c r="AP237" s="33"/>
      <c r="AQ237" s="33"/>
      <c r="AR237" s="33"/>
      <c r="AS237" s="33"/>
      <c r="AT237" s="33"/>
      <c r="AU237" s="33"/>
      <c r="AV237" s="33"/>
      <c r="AW237" s="33"/>
      <c r="AX237" s="33"/>
      <c r="AY237" s="33"/>
      <c r="AZ237" s="33"/>
      <c r="BA237" s="33"/>
      <c r="BB237" s="33"/>
      <c r="BC237" s="33"/>
      <c r="BD237" s="33"/>
      <c r="BE237" s="33"/>
      <c r="BF237" s="33"/>
      <c r="BG237" s="33"/>
      <c r="BH237" s="33"/>
      <c r="BI237" s="33"/>
      <c r="BJ237" s="33"/>
      <c r="BK237" s="33"/>
      <c r="BL237" s="33"/>
      <c r="BM237" s="33"/>
      <c r="BN237" s="33"/>
      <c r="BO237" s="33"/>
      <c r="BP237" s="33"/>
      <c r="BQ237" s="33"/>
      <c r="BR237" s="33"/>
      <c r="BS237" s="33"/>
      <c r="BT237" s="33"/>
      <c r="BU237" s="33"/>
      <c r="BV237" s="33"/>
      <c r="BW237" s="33"/>
      <c r="BX237" s="33"/>
      <c r="BY237" s="33"/>
      <c r="BZ237" s="33"/>
      <c r="CA237" s="33"/>
      <c r="CB237" s="33"/>
      <c r="CC237" s="33"/>
      <c r="CD237" s="33"/>
      <c r="CE237" s="33"/>
      <c r="CF237" s="33"/>
      <c r="CG237" s="33"/>
      <c r="CH237" s="33"/>
      <c r="CI237" s="33"/>
      <c r="CJ237" s="33"/>
      <c r="CK237" s="33"/>
    </row>
    <row r="238" spans="5:89" ht="8.1" hidden="1" customHeight="1" x14ac:dyDescent="0.15"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F238" s="33"/>
      <c r="AG238" s="33"/>
      <c r="AH238" s="33"/>
      <c r="AI238" s="33"/>
      <c r="AJ238" s="33"/>
      <c r="AK238" s="33"/>
      <c r="AL238" s="33"/>
      <c r="AM238" s="33"/>
      <c r="AN238" s="33"/>
      <c r="AO238" s="33"/>
      <c r="AP238" s="33"/>
      <c r="AQ238" s="33"/>
      <c r="AR238" s="33"/>
      <c r="AS238" s="33"/>
      <c r="AT238" s="33"/>
      <c r="AU238" s="33"/>
      <c r="AV238" s="33"/>
      <c r="AW238" s="33"/>
      <c r="AX238" s="33"/>
      <c r="AY238" s="33"/>
      <c r="AZ238" s="33"/>
      <c r="BA238" s="33"/>
      <c r="BB238" s="33"/>
      <c r="BC238" s="33"/>
      <c r="BD238" s="33"/>
      <c r="BE238" s="33"/>
      <c r="BF238" s="33"/>
      <c r="BG238" s="33"/>
      <c r="BH238" s="33"/>
      <c r="BI238" s="33"/>
      <c r="BJ238" s="33"/>
      <c r="BK238" s="33"/>
      <c r="BL238" s="33"/>
      <c r="BM238" s="33"/>
      <c r="BN238" s="33"/>
      <c r="BO238" s="33"/>
      <c r="BP238" s="33"/>
      <c r="BQ238" s="33"/>
      <c r="BR238" s="33"/>
      <c r="BS238" s="33"/>
      <c r="BT238" s="33"/>
      <c r="BU238" s="33"/>
      <c r="BV238" s="33"/>
      <c r="BW238" s="33"/>
      <c r="BX238" s="33"/>
      <c r="BY238" s="33"/>
      <c r="BZ238" s="33"/>
      <c r="CA238" s="33"/>
      <c r="CB238" s="33"/>
      <c r="CC238" s="33"/>
      <c r="CD238" s="33"/>
      <c r="CE238" s="33"/>
      <c r="CF238" s="33"/>
      <c r="CG238" s="33"/>
      <c r="CH238" s="33"/>
      <c r="CI238" s="33"/>
      <c r="CJ238" s="33"/>
      <c r="CK238" s="33"/>
    </row>
    <row r="239" spans="5:89" ht="8.1" hidden="1" customHeight="1" x14ac:dyDescent="0.15"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F239" s="33"/>
      <c r="AG239" s="33"/>
      <c r="AH239" s="33"/>
      <c r="AI239" s="33"/>
      <c r="AJ239" s="33"/>
      <c r="AK239" s="33"/>
      <c r="AL239" s="33"/>
      <c r="AM239" s="33"/>
      <c r="AN239" s="33"/>
      <c r="AO239" s="33"/>
      <c r="AP239" s="33"/>
      <c r="AQ239" s="33"/>
      <c r="AR239" s="33"/>
      <c r="AS239" s="33"/>
      <c r="AT239" s="33"/>
      <c r="AU239" s="33"/>
      <c r="AV239" s="33"/>
      <c r="AW239" s="33"/>
      <c r="AX239" s="33"/>
      <c r="AY239" s="33"/>
      <c r="AZ239" s="33"/>
      <c r="BA239" s="33"/>
      <c r="BB239" s="33"/>
      <c r="BC239" s="33"/>
      <c r="BD239" s="33"/>
      <c r="BE239" s="33"/>
      <c r="BF239" s="33"/>
      <c r="BG239" s="33"/>
      <c r="BH239" s="33"/>
      <c r="BI239" s="33"/>
      <c r="BJ239" s="33"/>
      <c r="BK239" s="33"/>
      <c r="BL239" s="33"/>
      <c r="BM239" s="33"/>
      <c r="BN239" s="33"/>
      <c r="BO239" s="33"/>
      <c r="BP239" s="33"/>
      <c r="BQ239" s="33"/>
      <c r="BR239" s="33"/>
      <c r="BS239" s="33"/>
      <c r="BT239" s="33"/>
      <c r="BU239" s="33"/>
      <c r="BV239" s="33"/>
      <c r="BW239" s="33"/>
      <c r="BX239" s="33"/>
      <c r="BY239" s="33"/>
      <c r="BZ239" s="33"/>
      <c r="CA239" s="33"/>
      <c r="CB239" s="33"/>
      <c r="CC239" s="33"/>
      <c r="CD239" s="33"/>
      <c r="CE239" s="33"/>
      <c r="CF239" s="33"/>
      <c r="CG239" s="33"/>
      <c r="CH239" s="33"/>
      <c r="CI239" s="33"/>
      <c r="CJ239" s="33"/>
      <c r="CK239" s="33"/>
    </row>
    <row r="240" spans="5:89" ht="8.1" hidden="1" customHeight="1" x14ac:dyDescent="0.15"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F240" s="33"/>
      <c r="AG240" s="33"/>
      <c r="AH240" s="33"/>
      <c r="AI240" s="33"/>
      <c r="AJ240" s="33"/>
      <c r="AK240" s="33"/>
      <c r="AL240" s="33"/>
      <c r="AM240" s="33"/>
      <c r="AN240" s="33"/>
      <c r="AO240" s="33"/>
      <c r="AP240" s="33"/>
      <c r="AQ240" s="33"/>
      <c r="AR240" s="33"/>
      <c r="AS240" s="33"/>
      <c r="AT240" s="33"/>
      <c r="AU240" s="33"/>
      <c r="AV240" s="33"/>
      <c r="AW240" s="33"/>
      <c r="AX240" s="33"/>
      <c r="AY240" s="33"/>
      <c r="AZ240" s="33"/>
      <c r="BA240" s="33"/>
      <c r="BB240" s="33"/>
      <c r="BC240" s="33"/>
      <c r="BD240" s="33"/>
      <c r="BE240" s="33"/>
      <c r="BF240" s="33"/>
      <c r="BG240" s="33"/>
      <c r="BH240" s="33"/>
      <c r="BI240" s="33"/>
      <c r="BJ240" s="33"/>
      <c r="BK240" s="33"/>
      <c r="BL240" s="33"/>
      <c r="BM240" s="33"/>
      <c r="BN240" s="33"/>
      <c r="BO240" s="33"/>
      <c r="BP240" s="33"/>
      <c r="BQ240" s="33"/>
      <c r="BR240" s="33"/>
      <c r="BS240" s="33"/>
      <c r="BT240" s="33"/>
      <c r="BU240" s="33"/>
      <c r="BV240" s="33"/>
      <c r="BW240" s="33"/>
      <c r="BX240" s="33"/>
      <c r="BY240" s="33"/>
      <c r="BZ240" s="33"/>
      <c r="CA240" s="33"/>
      <c r="CB240" s="33"/>
      <c r="CC240" s="33"/>
      <c r="CD240" s="33"/>
      <c r="CE240" s="33"/>
      <c r="CF240" s="33"/>
      <c r="CG240" s="33"/>
      <c r="CH240" s="33"/>
      <c r="CI240" s="33"/>
      <c r="CJ240" s="33"/>
      <c r="CK240" s="33"/>
    </row>
    <row r="241" spans="5:89" ht="8.1" hidden="1" customHeight="1" x14ac:dyDescent="0.15"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  <c r="AF241" s="33"/>
      <c r="AG241" s="33"/>
      <c r="AH241" s="33"/>
      <c r="AI241" s="33"/>
      <c r="AJ241" s="33"/>
      <c r="AK241" s="33"/>
      <c r="AL241" s="33"/>
      <c r="AM241" s="33"/>
      <c r="AN241" s="33"/>
      <c r="AO241" s="33"/>
      <c r="AP241" s="33"/>
      <c r="AQ241" s="33"/>
      <c r="AR241" s="33"/>
      <c r="AS241" s="33"/>
      <c r="AT241" s="33"/>
      <c r="AU241" s="33"/>
      <c r="AV241" s="33"/>
      <c r="AW241" s="33"/>
      <c r="AX241" s="33"/>
      <c r="AY241" s="33"/>
      <c r="AZ241" s="33"/>
      <c r="BA241" s="33"/>
      <c r="BB241" s="33"/>
      <c r="BC241" s="33"/>
      <c r="BD241" s="33"/>
      <c r="BE241" s="33"/>
      <c r="BF241" s="33"/>
      <c r="BG241" s="33"/>
      <c r="BH241" s="33"/>
      <c r="BI241" s="33"/>
      <c r="BJ241" s="33"/>
      <c r="BK241" s="33"/>
      <c r="BL241" s="33"/>
      <c r="BM241" s="33"/>
      <c r="BN241" s="33"/>
      <c r="BO241" s="33"/>
      <c r="BP241" s="33"/>
      <c r="BQ241" s="33"/>
      <c r="BR241" s="33"/>
      <c r="BS241" s="33"/>
      <c r="BT241" s="33"/>
      <c r="BU241" s="33"/>
      <c r="BV241" s="33"/>
      <c r="BW241" s="33"/>
      <c r="BX241" s="33"/>
      <c r="BY241" s="33"/>
      <c r="BZ241" s="33"/>
      <c r="CA241" s="33"/>
      <c r="CB241" s="33"/>
      <c r="CC241" s="33"/>
      <c r="CD241" s="33"/>
      <c r="CE241" s="33"/>
      <c r="CF241" s="33"/>
      <c r="CG241" s="33"/>
      <c r="CH241" s="33"/>
      <c r="CI241" s="33"/>
      <c r="CJ241" s="33"/>
      <c r="CK241" s="33"/>
    </row>
    <row r="242" spans="5:89" ht="8.1" hidden="1" customHeight="1" x14ac:dyDescent="0.15"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  <c r="AF242" s="33"/>
      <c r="AG242" s="33"/>
      <c r="AH242" s="33"/>
      <c r="AI242" s="33"/>
      <c r="AJ242" s="33"/>
      <c r="AK242" s="33"/>
      <c r="AL242" s="33"/>
      <c r="AM242" s="33"/>
      <c r="AN242" s="33"/>
      <c r="AO242" s="33"/>
      <c r="AP242" s="33"/>
      <c r="AQ242" s="33"/>
      <c r="AR242" s="33"/>
      <c r="AS242" s="33"/>
      <c r="AT242" s="33"/>
      <c r="AU242" s="33"/>
      <c r="AV242" s="33"/>
      <c r="AW242" s="33"/>
      <c r="AX242" s="33"/>
      <c r="AY242" s="33"/>
      <c r="AZ242" s="33"/>
      <c r="BA242" s="33"/>
      <c r="BB242" s="33"/>
      <c r="BC242" s="33"/>
      <c r="BD242" s="33"/>
      <c r="BE242" s="33"/>
      <c r="BF242" s="33"/>
      <c r="BG242" s="33"/>
      <c r="BH242" s="33"/>
      <c r="BI242" s="33"/>
      <c r="BJ242" s="33"/>
      <c r="BK242" s="33"/>
      <c r="BL242" s="33"/>
      <c r="BM242" s="33"/>
      <c r="BN242" s="33"/>
      <c r="BO242" s="33"/>
      <c r="BP242" s="33"/>
      <c r="BQ242" s="33"/>
      <c r="BR242" s="33"/>
      <c r="BS242" s="33"/>
      <c r="BT242" s="33"/>
      <c r="BU242" s="33"/>
      <c r="BV242" s="33"/>
      <c r="BW242" s="33"/>
      <c r="BX242" s="33"/>
      <c r="BY242" s="33"/>
      <c r="BZ242" s="33"/>
      <c r="CA242" s="33"/>
      <c r="CB242" s="33"/>
      <c r="CC242" s="33"/>
      <c r="CD242" s="33"/>
      <c r="CE242" s="33"/>
      <c r="CF242" s="33"/>
      <c r="CG242" s="33"/>
      <c r="CH242" s="33"/>
      <c r="CI242" s="33"/>
      <c r="CJ242" s="33"/>
      <c r="CK242" s="33"/>
    </row>
    <row r="243" spans="5:89" ht="8.1" hidden="1" customHeight="1" x14ac:dyDescent="0.15"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F243" s="33"/>
      <c r="AG243" s="33"/>
      <c r="AH243" s="33"/>
      <c r="AI243" s="33"/>
      <c r="AJ243" s="33"/>
      <c r="AK243" s="33"/>
      <c r="AL243" s="33"/>
      <c r="AM243" s="33"/>
      <c r="AN243" s="33"/>
      <c r="AO243" s="33"/>
      <c r="AP243" s="33"/>
      <c r="AQ243" s="33"/>
      <c r="AR243" s="33"/>
      <c r="AS243" s="33"/>
      <c r="AT243" s="33"/>
      <c r="AU243" s="33"/>
      <c r="AV243" s="33"/>
      <c r="AW243" s="33"/>
      <c r="AX243" s="33"/>
      <c r="AY243" s="33"/>
      <c r="AZ243" s="33"/>
      <c r="BA243" s="33"/>
      <c r="BB243" s="33"/>
      <c r="BC243" s="33"/>
      <c r="BD243" s="33"/>
      <c r="BE243" s="33"/>
      <c r="BF243" s="33"/>
      <c r="BG243" s="33"/>
      <c r="BH243" s="33"/>
      <c r="BI243" s="33"/>
      <c r="BJ243" s="33"/>
      <c r="BK243" s="33"/>
      <c r="BL243" s="33"/>
      <c r="BM243" s="33"/>
      <c r="BN243" s="33"/>
      <c r="BO243" s="33"/>
      <c r="BP243" s="33"/>
      <c r="BQ243" s="33"/>
      <c r="BR243" s="33"/>
      <c r="BS243" s="33"/>
      <c r="BT243" s="33"/>
      <c r="BU243" s="33"/>
      <c r="BV243" s="33"/>
      <c r="BW243" s="33"/>
      <c r="BX243" s="33"/>
      <c r="BY243" s="33"/>
      <c r="BZ243" s="33"/>
      <c r="CA243" s="33"/>
      <c r="CB243" s="33"/>
      <c r="CC243" s="33"/>
      <c r="CD243" s="33"/>
      <c r="CE243" s="33"/>
      <c r="CF243" s="33"/>
      <c r="CG243" s="33"/>
      <c r="CH243" s="33"/>
      <c r="CI243" s="33"/>
      <c r="CJ243" s="33"/>
      <c r="CK243" s="33"/>
    </row>
    <row r="244" spans="5:89" ht="8.1" hidden="1" customHeight="1" x14ac:dyDescent="0.15"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F244" s="33"/>
      <c r="AG244" s="33"/>
      <c r="AH244" s="33"/>
      <c r="AI244" s="33"/>
      <c r="AJ244" s="33"/>
      <c r="AK244" s="33"/>
      <c r="AL244" s="33"/>
      <c r="AM244" s="33"/>
      <c r="AN244" s="33"/>
      <c r="AO244" s="33"/>
      <c r="AP244" s="33"/>
      <c r="AQ244" s="33"/>
      <c r="AR244" s="33"/>
      <c r="AS244" s="33"/>
      <c r="AT244" s="33"/>
      <c r="AU244" s="33"/>
      <c r="AV244" s="33"/>
      <c r="AW244" s="33"/>
      <c r="AX244" s="33"/>
      <c r="AY244" s="33"/>
      <c r="AZ244" s="33"/>
      <c r="BA244" s="33"/>
      <c r="BB244" s="33"/>
      <c r="BC244" s="33"/>
      <c r="BD244" s="33"/>
      <c r="BE244" s="33"/>
      <c r="BF244" s="33"/>
      <c r="BG244" s="33"/>
      <c r="BH244" s="33"/>
      <c r="BI244" s="33"/>
      <c r="BJ244" s="33"/>
      <c r="BK244" s="33"/>
      <c r="BL244" s="33"/>
      <c r="BM244" s="33"/>
      <c r="BN244" s="33"/>
      <c r="BO244" s="33"/>
      <c r="BP244" s="33"/>
      <c r="BQ244" s="33"/>
      <c r="BR244" s="33"/>
      <c r="BS244" s="33"/>
      <c r="BT244" s="33"/>
      <c r="BU244" s="33"/>
      <c r="BV244" s="33"/>
      <c r="BW244" s="33"/>
      <c r="BX244" s="33"/>
      <c r="BY244" s="33"/>
      <c r="BZ244" s="33"/>
      <c r="CA244" s="33"/>
      <c r="CB244" s="33"/>
      <c r="CC244" s="33"/>
      <c r="CD244" s="33"/>
      <c r="CE244" s="33"/>
      <c r="CF244" s="33"/>
      <c r="CG244" s="33"/>
      <c r="CH244" s="33"/>
      <c r="CI244" s="33"/>
      <c r="CJ244" s="33"/>
      <c r="CK244" s="33"/>
    </row>
    <row r="245" spans="5:89" ht="8.1" hidden="1" customHeight="1" x14ac:dyDescent="0.15"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  <c r="AA245" s="33"/>
      <c r="AB245" s="33"/>
      <c r="AC245" s="33"/>
      <c r="AD245" s="33"/>
      <c r="AE245" s="33"/>
      <c r="AF245" s="33"/>
      <c r="AG245" s="33"/>
      <c r="AH245" s="33"/>
      <c r="AI245" s="33"/>
      <c r="AJ245" s="33"/>
      <c r="AK245" s="33"/>
      <c r="AL245" s="33"/>
      <c r="AM245" s="33"/>
      <c r="AN245" s="33"/>
      <c r="AO245" s="33"/>
      <c r="AP245" s="33"/>
      <c r="AQ245" s="33"/>
      <c r="AR245" s="33"/>
      <c r="AS245" s="33"/>
      <c r="AT245" s="33"/>
      <c r="AU245" s="33"/>
      <c r="AV245" s="33"/>
      <c r="AW245" s="33"/>
      <c r="AX245" s="33"/>
      <c r="AY245" s="33"/>
      <c r="AZ245" s="33"/>
      <c r="BA245" s="33"/>
      <c r="BB245" s="33"/>
      <c r="BC245" s="33"/>
      <c r="BD245" s="33"/>
      <c r="BE245" s="33"/>
      <c r="BF245" s="33"/>
      <c r="BG245" s="33"/>
      <c r="BH245" s="33"/>
      <c r="BI245" s="33"/>
      <c r="BJ245" s="33"/>
      <c r="BK245" s="33"/>
      <c r="BL245" s="33"/>
      <c r="BM245" s="33"/>
      <c r="BN245" s="33"/>
      <c r="BO245" s="33"/>
      <c r="BP245" s="33"/>
      <c r="BQ245" s="33"/>
      <c r="BR245" s="33"/>
      <c r="BS245" s="33"/>
      <c r="BT245" s="33"/>
      <c r="BU245" s="33"/>
      <c r="BV245" s="33"/>
      <c r="BW245" s="33"/>
      <c r="BX245" s="33"/>
      <c r="BY245" s="33"/>
      <c r="BZ245" s="33"/>
      <c r="CA245" s="33"/>
      <c r="CB245" s="33"/>
      <c r="CC245" s="33"/>
      <c r="CD245" s="33"/>
      <c r="CE245" s="33"/>
      <c r="CF245" s="33"/>
      <c r="CG245" s="33"/>
      <c r="CH245" s="33"/>
      <c r="CI245" s="33"/>
      <c r="CJ245" s="33"/>
      <c r="CK245" s="33"/>
    </row>
    <row r="246" spans="5:89" ht="8.1" hidden="1" customHeight="1" x14ac:dyDescent="0.15"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F246" s="33"/>
      <c r="AG246" s="33"/>
      <c r="AH246" s="33"/>
      <c r="AI246" s="33"/>
      <c r="AJ246" s="33"/>
      <c r="AK246" s="33"/>
      <c r="AL246" s="33"/>
      <c r="AM246" s="33"/>
      <c r="AN246" s="33"/>
      <c r="AO246" s="33"/>
      <c r="AP246" s="33"/>
      <c r="AQ246" s="33"/>
      <c r="AR246" s="33"/>
      <c r="AS246" s="33"/>
      <c r="AT246" s="33"/>
      <c r="AU246" s="33"/>
      <c r="AV246" s="33"/>
      <c r="AW246" s="33"/>
      <c r="AX246" s="33"/>
      <c r="AY246" s="33"/>
      <c r="AZ246" s="33"/>
      <c r="BA246" s="33"/>
      <c r="BB246" s="33"/>
      <c r="BC246" s="33"/>
      <c r="BD246" s="33"/>
      <c r="BE246" s="33"/>
      <c r="BF246" s="33"/>
      <c r="BG246" s="33"/>
      <c r="BH246" s="33"/>
      <c r="BI246" s="33"/>
      <c r="BJ246" s="33"/>
      <c r="BK246" s="33"/>
      <c r="BL246" s="33"/>
      <c r="BM246" s="33"/>
      <c r="BN246" s="33"/>
      <c r="BO246" s="33"/>
      <c r="BP246" s="33"/>
      <c r="BQ246" s="33"/>
      <c r="BR246" s="33"/>
      <c r="BS246" s="33"/>
      <c r="BT246" s="33"/>
      <c r="BU246" s="33"/>
      <c r="BV246" s="33"/>
      <c r="BW246" s="33"/>
      <c r="BX246" s="33"/>
      <c r="BY246" s="33"/>
      <c r="BZ246" s="33"/>
      <c r="CA246" s="33"/>
      <c r="CB246" s="33"/>
      <c r="CC246" s="33"/>
      <c r="CD246" s="33"/>
      <c r="CE246" s="33"/>
      <c r="CF246" s="33"/>
      <c r="CG246" s="33"/>
      <c r="CH246" s="33"/>
      <c r="CI246" s="33"/>
      <c r="CJ246" s="33"/>
      <c r="CK246" s="33"/>
    </row>
    <row r="247" spans="5:89" ht="8.1" hidden="1" customHeight="1" x14ac:dyDescent="0.15"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F247" s="33"/>
      <c r="AG247" s="33"/>
      <c r="AH247" s="33"/>
      <c r="AI247" s="33"/>
      <c r="AJ247" s="33"/>
      <c r="AK247" s="33"/>
      <c r="AL247" s="33"/>
      <c r="AM247" s="33"/>
      <c r="AN247" s="33"/>
      <c r="AO247" s="33"/>
      <c r="AP247" s="33"/>
      <c r="AQ247" s="33"/>
      <c r="AR247" s="33"/>
      <c r="AS247" s="33"/>
      <c r="AT247" s="33"/>
      <c r="AU247" s="33"/>
      <c r="AV247" s="33"/>
      <c r="AW247" s="33"/>
      <c r="AX247" s="33"/>
      <c r="AY247" s="33"/>
      <c r="AZ247" s="33"/>
      <c r="BA247" s="33"/>
      <c r="BB247" s="33"/>
      <c r="BC247" s="33"/>
      <c r="BD247" s="33"/>
      <c r="BE247" s="33"/>
      <c r="BF247" s="33"/>
      <c r="BG247" s="33"/>
      <c r="BH247" s="33"/>
      <c r="BI247" s="33"/>
      <c r="BJ247" s="33"/>
      <c r="BK247" s="33"/>
      <c r="BL247" s="33"/>
      <c r="BM247" s="33"/>
      <c r="BN247" s="33"/>
      <c r="BO247" s="33"/>
      <c r="BP247" s="33"/>
      <c r="BQ247" s="33"/>
      <c r="BR247" s="33"/>
      <c r="BS247" s="33"/>
      <c r="BT247" s="33"/>
      <c r="BU247" s="33"/>
      <c r="BV247" s="33"/>
      <c r="BW247" s="33"/>
      <c r="BX247" s="33"/>
      <c r="BY247" s="33"/>
      <c r="BZ247" s="33"/>
      <c r="CA247" s="33"/>
      <c r="CB247" s="33"/>
      <c r="CC247" s="33"/>
      <c r="CD247" s="33"/>
      <c r="CE247" s="33"/>
      <c r="CF247" s="33"/>
      <c r="CG247" s="33"/>
      <c r="CH247" s="33"/>
      <c r="CI247" s="33"/>
      <c r="CJ247" s="33"/>
      <c r="CK247" s="33"/>
    </row>
    <row r="248" spans="5:89" ht="8.1" hidden="1" customHeight="1" x14ac:dyDescent="0.15"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  <c r="AF248" s="33"/>
      <c r="AG248" s="33"/>
      <c r="AH248" s="33"/>
      <c r="AI248" s="33"/>
      <c r="AJ248" s="33"/>
      <c r="AK248" s="33"/>
      <c r="AL248" s="33"/>
      <c r="AM248" s="33"/>
      <c r="AN248" s="33"/>
      <c r="AO248" s="33"/>
      <c r="AP248" s="33"/>
      <c r="AQ248" s="33"/>
      <c r="AR248" s="33"/>
      <c r="AS248" s="33"/>
      <c r="AT248" s="33"/>
      <c r="AU248" s="33"/>
      <c r="AV248" s="33"/>
      <c r="AW248" s="33"/>
      <c r="AX248" s="33"/>
      <c r="AY248" s="33"/>
      <c r="AZ248" s="33"/>
      <c r="BA248" s="33"/>
      <c r="BB248" s="33"/>
      <c r="BC248" s="33"/>
      <c r="BD248" s="33"/>
      <c r="BE248" s="33"/>
      <c r="BF248" s="33"/>
      <c r="BG248" s="33"/>
      <c r="BH248" s="33"/>
      <c r="BI248" s="33"/>
      <c r="BJ248" s="33"/>
      <c r="BK248" s="33"/>
      <c r="BL248" s="33"/>
      <c r="BM248" s="33"/>
      <c r="BN248" s="33"/>
      <c r="BO248" s="33"/>
      <c r="BP248" s="33"/>
      <c r="BQ248" s="33"/>
      <c r="BR248" s="33"/>
      <c r="BS248" s="33"/>
      <c r="BT248" s="33"/>
      <c r="BU248" s="33"/>
      <c r="BV248" s="33"/>
      <c r="BW248" s="33"/>
      <c r="BX248" s="33"/>
      <c r="BY248" s="33"/>
      <c r="BZ248" s="33"/>
      <c r="CA248" s="33"/>
      <c r="CB248" s="33"/>
      <c r="CC248" s="33"/>
      <c r="CD248" s="33"/>
      <c r="CE248" s="33"/>
      <c r="CF248" s="33"/>
      <c r="CG248" s="33"/>
      <c r="CH248" s="33"/>
      <c r="CI248" s="33"/>
      <c r="CJ248" s="33"/>
      <c r="CK248" s="33"/>
    </row>
    <row r="249" spans="5:89" ht="8.1" hidden="1" customHeight="1" x14ac:dyDescent="0.15"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  <c r="AA249" s="33"/>
      <c r="AB249" s="33"/>
      <c r="AC249" s="33"/>
      <c r="AD249" s="33"/>
      <c r="AE249" s="33"/>
      <c r="AF249" s="33"/>
      <c r="AG249" s="33"/>
      <c r="AH249" s="33"/>
      <c r="AI249" s="33"/>
      <c r="AJ249" s="33"/>
      <c r="AK249" s="33"/>
      <c r="AL249" s="33"/>
      <c r="AM249" s="33"/>
      <c r="AN249" s="33"/>
      <c r="AO249" s="33"/>
      <c r="AP249" s="33"/>
      <c r="AQ249" s="33"/>
      <c r="AR249" s="33"/>
      <c r="AS249" s="33"/>
      <c r="AT249" s="33"/>
      <c r="AU249" s="33"/>
      <c r="AV249" s="33"/>
      <c r="AW249" s="33"/>
      <c r="AX249" s="33"/>
      <c r="AY249" s="33"/>
      <c r="AZ249" s="33"/>
      <c r="BA249" s="33"/>
      <c r="BB249" s="33"/>
      <c r="BC249" s="33"/>
      <c r="BD249" s="33"/>
      <c r="BE249" s="33"/>
      <c r="BF249" s="33"/>
      <c r="BG249" s="33"/>
      <c r="BH249" s="33"/>
      <c r="BI249" s="33"/>
      <c r="BJ249" s="33"/>
      <c r="BK249" s="33"/>
      <c r="BL249" s="33"/>
      <c r="BM249" s="33"/>
      <c r="BN249" s="33"/>
      <c r="BO249" s="33"/>
      <c r="BP249" s="33"/>
      <c r="BQ249" s="33"/>
      <c r="BR249" s="33"/>
      <c r="BS249" s="33"/>
      <c r="BT249" s="33"/>
      <c r="BU249" s="33"/>
      <c r="BV249" s="33"/>
      <c r="BW249" s="33"/>
      <c r="BX249" s="33"/>
      <c r="BY249" s="33"/>
      <c r="BZ249" s="33"/>
      <c r="CA249" s="33"/>
      <c r="CB249" s="33"/>
      <c r="CC249" s="33"/>
      <c r="CD249" s="33"/>
      <c r="CE249" s="33"/>
      <c r="CF249" s="33"/>
      <c r="CG249" s="33"/>
      <c r="CH249" s="33"/>
      <c r="CI249" s="33"/>
      <c r="CJ249" s="33"/>
      <c r="CK249" s="33"/>
    </row>
    <row r="250" spans="5:89" ht="8.1" hidden="1" customHeight="1" x14ac:dyDescent="0.15"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F250" s="33"/>
      <c r="AG250" s="33"/>
      <c r="AH250" s="33"/>
      <c r="AI250" s="33"/>
      <c r="AJ250" s="33"/>
      <c r="AK250" s="33"/>
      <c r="AL250" s="33"/>
      <c r="AM250" s="33"/>
      <c r="AN250" s="33"/>
      <c r="AO250" s="33"/>
      <c r="AP250" s="33"/>
      <c r="AQ250" s="33"/>
      <c r="AR250" s="33"/>
      <c r="AS250" s="33"/>
      <c r="AT250" s="33"/>
      <c r="AU250" s="33"/>
      <c r="AV250" s="33"/>
      <c r="AW250" s="33"/>
      <c r="AX250" s="33"/>
      <c r="AY250" s="33"/>
      <c r="AZ250" s="33"/>
      <c r="BA250" s="33"/>
      <c r="BB250" s="33"/>
      <c r="BC250" s="33"/>
      <c r="BD250" s="33"/>
      <c r="BE250" s="33"/>
      <c r="BF250" s="33"/>
      <c r="BG250" s="33"/>
      <c r="BH250" s="33"/>
      <c r="BI250" s="33"/>
      <c r="BJ250" s="33"/>
      <c r="BK250" s="33"/>
      <c r="BL250" s="33"/>
      <c r="BM250" s="33"/>
      <c r="BN250" s="33"/>
      <c r="BO250" s="33"/>
      <c r="BP250" s="33"/>
      <c r="BQ250" s="33"/>
      <c r="BR250" s="33"/>
      <c r="BS250" s="33"/>
      <c r="BT250" s="33"/>
      <c r="BU250" s="33"/>
      <c r="BV250" s="33"/>
      <c r="BW250" s="33"/>
      <c r="BX250" s="33"/>
      <c r="BY250" s="33"/>
      <c r="BZ250" s="33"/>
      <c r="CA250" s="33"/>
      <c r="CB250" s="33"/>
      <c r="CC250" s="33"/>
      <c r="CD250" s="33"/>
      <c r="CE250" s="33"/>
      <c r="CF250" s="33"/>
      <c r="CG250" s="33"/>
      <c r="CH250" s="33"/>
      <c r="CI250" s="33"/>
      <c r="CJ250" s="33"/>
      <c r="CK250" s="33"/>
    </row>
    <row r="251" spans="5:89" ht="8.1" hidden="1" customHeight="1" x14ac:dyDescent="0.15"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F251" s="33"/>
      <c r="AG251" s="33"/>
      <c r="AH251" s="33"/>
      <c r="AI251" s="33"/>
      <c r="AJ251" s="33"/>
      <c r="AK251" s="33"/>
      <c r="AL251" s="33"/>
      <c r="AM251" s="33"/>
      <c r="AN251" s="33"/>
      <c r="AO251" s="33"/>
      <c r="AP251" s="33"/>
      <c r="AQ251" s="33"/>
      <c r="AR251" s="33"/>
      <c r="AS251" s="33"/>
      <c r="AT251" s="33"/>
      <c r="AU251" s="33"/>
      <c r="AV251" s="33"/>
      <c r="AW251" s="33"/>
      <c r="AX251" s="33"/>
      <c r="AY251" s="33"/>
      <c r="AZ251" s="33"/>
      <c r="BA251" s="33"/>
      <c r="BB251" s="33"/>
      <c r="BC251" s="33"/>
      <c r="BD251" s="33"/>
      <c r="BE251" s="33"/>
      <c r="BF251" s="33"/>
      <c r="BG251" s="33"/>
      <c r="BH251" s="33"/>
      <c r="BI251" s="33"/>
      <c r="BJ251" s="33"/>
      <c r="BK251" s="33"/>
      <c r="BL251" s="33"/>
      <c r="BM251" s="33"/>
      <c r="BN251" s="33"/>
      <c r="BO251" s="33"/>
      <c r="BP251" s="33"/>
      <c r="BQ251" s="33"/>
      <c r="BR251" s="33"/>
      <c r="BS251" s="33"/>
      <c r="BT251" s="33"/>
      <c r="BU251" s="33"/>
      <c r="BV251" s="33"/>
      <c r="BW251" s="33"/>
      <c r="BX251" s="33"/>
      <c r="BY251" s="33"/>
      <c r="BZ251" s="33"/>
      <c r="CA251" s="33"/>
      <c r="CB251" s="33"/>
      <c r="CC251" s="33"/>
      <c r="CD251" s="33"/>
      <c r="CE251" s="33"/>
      <c r="CF251" s="33"/>
      <c r="CG251" s="33"/>
      <c r="CH251" s="33"/>
      <c r="CI251" s="33"/>
      <c r="CJ251" s="33"/>
      <c r="CK251" s="33"/>
    </row>
    <row r="252" spans="5:89" ht="8.1" hidden="1" customHeight="1" x14ac:dyDescent="0.15"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F252" s="33"/>
      <c r="AG252" s="33"/>
      <c r="AH252" s="33"/>
      <c r="AI252" s="33"/>
      <c r="AJ252" s="33"/>
      <c r="AK252" s="33"/>
      <c r="AL252" s="33"/>
      <c r="AM252" s="33"/>
      <c r="AN252" s="33"/>
      <c r="AO252" s="33"/>
      <c r="AP252" s="33"/>
      <c r="AQ252" s="33"/>
      <c r="AR252" s="33"/>
      <c r="AS252" s="33"/>
      <c r="AT252" s="33"/>
      <c r="AU252" s="33"/>
      <c r="AV252" s="33"/>
      <c r="AW252" s="33"/>
      <c r="AX252" s="33"/>
      <c r="AY252" s="33"/>
      <c r="AZ252" s="33"/>
      <c r="BA252" s="33"/>
      <c r="BB252" s="33"/>
      <c r="BC252" s="33"/>
      <c r="BD252" s="33"/>
      <c r="BE252" s="33"/>
      <c r="BF252" s="33"/>
      <c r="BG252" s="33"/>
      <c r="BH252" s="33"/>
      <c r="BI252" s="33"/>
      <c r="BJ252" s="33"/>
      <c r="BK252" s="33"/>
      <c r="BL252" s="33"/>
      <c r="BM252" s="33"/>
      <c r="BN252" s="33"/>
      <c r="BO252" s="33"/>
      <c r="BP252" s="33"/>
      <c r="BQ252" s="33"/>
      <c r="BR252" s="33"/>
      <c r="BS252" s="33"/>
      <c r="BT252" s="33"/>
      <c r="BU252" s="33"/>
      <c r="BV252" s="33"/>
      <c r="BW252" s="33"/>
      <c r="BX252" s="33"/>
      <c r="BY252" s="33"/>
      <c r="BZ252" s="33"/>
      <c r="CA252" s="33"/>
      <c r="CB252" s="33"/>
      <c r="CC252" s="33"/>
      <c r="CD252" s="33"/>
      <c r="CE252" s="33"/>
      <c r="CF252" s="33"/>
      <c r="CG252" s="33"/>
      <c r="CH252" s="33"/>
      <c r="CI252" s="33"/>
      <c r="CJ252" s="33"/>
      <c r="CK252" s="33"/>
    </row>
    <row r="253" spans="5:89" ht="8.1" hidden="1" customHeight="1" x14ac:dyDescent="0.15"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F253" s="33"/>
      <c r="AG253" s="33"/>
      <c r="AH253" s="33"/>
      <c r="AI253" s="33"/>
      <c r="AJ253" s="33"/>
      <c r="AK253" s="33"/>
      <c r="AL253" s="33"/>
      <c r="AM253" s="33"/>
      <c r="AN253" s="33"/>
      <c r="AO253" s="33"/>
      <c r="AP253" s="33"/>
      <c r="AQ253" s="33"/>
      <c r="AR253" s="33"/>
      <c r="AS253" s="33"/>
      <c r="AT253" s="33"/>
      <c r="AU253" s="33"/>
      <c r="AV253" s="33"/>
      <c r="AW253" s="33"/>
      <c r="AX253" s="33"/>
      <c r="AY253" s="33"/>
      <c r="AZ253" s="33"/>
      <c r="BA253" s="33"/>
      <c r="BB253" s="33"/>
      <c r="BC253" s="33"/>
      <c r="BD253" s="33"/>
      <c r="BE253" s="33"/>
      <c r="BF253" s="33"/>
      <c r="BG253" s="33"/>
      <c r="BH253" s="33"/>
      <c r="BI253" s="33"/>
      <c r="BJ253" s="33"/>
      <c r="BK253" s="33"/>
      <c r="BL253" s="33"/>
      <c r="BM253" s="33"/>
      <c r="BN253" s="33"/>
      <c r="BO253" s="33"/>
      <c r="BP253" s="33"/>
      <c r="BQ253" s="33"/>
      <c r="BR253" s="33"/>
      <c r="BS253" s="33"/>
      <c r="BT253" s="33"/>
      <c r="BU253" s="33"/>
      <c r="BV253" s="33"/>
      <c r="BW253" s="33"/>
      <c r="BX253" s="33"/>
      <c r="BY253" s="33"/>
      <c r="BZ253" s="33"/>
      <c r="CA253" s="33"/>
      <c r="CB253" s="33"/>
      <c r="CC253" s="33"/>
      <c r="CD253" s="33"/>
      <c r="CE253" s="33"/>
      <c r="CF253" s="33"/>
      <c r="CG253" s="33"/>
      <c r="CH253" s="33"/>
      <c r="CI253" s="33"/>
      <c r="CJ253" s="33"/>
      <c r="CK253" s="33"/>
    </row>
    <row r="254" spans="5:89" ht="8.1" hidden="1" customHeight="1" x14ac:dyDescent="0.15"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  <c r="AF254" s="33"/>
      <c r="AG254" s="33"/>
      <c r="AH254" s="33"/>
      <c r="AI254" s="33"/>
      <c r="AJ254" s="33"/>
      <c r="AK254" s="33"/>
      <c r="AL254" s="33"/>
      <c r="AM254" s="33"/>
      <c r="AN254" s="33"/>
      <c r="AO254" s="33"/>
      <c r="AP254" s="33"/>
      <c r="AQ254" s="33"/>
      <c r="AR254" s="33"/>
      <c r="AS254" s="33"/>
      <c r="AT254" s="33"/>
      <c r="AU254" s="33"/>
      <c r="AV254" s="33"/>
      <c r="AW254" s="33"/>
      <c r="AX254" s="33"/>
      <c r="AY254" s="33"/>
      <c r="AZ254" s="33"/>
      <c r="BA254" s="33"/>
      <c r="BB254" s="33"/>
      <c r="BC254" s="33"/>
      <c r="BD254" s="33"/>
      <c r="BE254" s="33"/>
      <c r="BF254" s="33"/>
      <c r="BG254" s="33"/>
      <c r="BH254" s="33"/>
      <c r="BI254" s="33"/>
      <c r="BJ254" s="33"/>
      <c r="BK254" s="33"/>
      <c r="BL254" s="33"/>
      <c r="BM254" s="33"/>
      <c r="BN254" s="33"/>
      <c r="BO254" s="33"/>
      <c r="BP254" s="33"/>
      <c r="BQ254" s="33"/>
      <c r="BR254" s="33"/>
      <c r="BS254" s="33"/>
      <c r="BT254" s="33"/>
      <c r="BU254" s="33"/>
      <c r="BV254" s="33"/>
      <c r="BW254" s="33"/>
      <c r="BX254" s="33"/>
      <c r="BY254" s="33"/>
      <c r="BZ254" s="33"/>
      <c r="CA254" s="33"/>
      <c r="CB254" s="33"/>
      <c r="CC254" s="33"/>
      <c r="CD254" s="33"/>
      <c r="CE254" s="33"/>
      <c r="CF254" s="33"/>
      <c r="CG254" s="33"/>
      <c r="CH254" s="33"/>
      <c r="CI254" s="33"/>
      <c r="CJ254" s="33"/>
      <c r="CK254" s="33"/>
    </row>
    <row r="255" spans="5:89" ht="8.1" hidden="1" customHeight="1" x14ac:dyDescent="0.15"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  <c r="AA255" s="33"/>
      <c r="AB255" s="33"/>
      <c r="AC255" s="33"/>
      <c r="AD255" s="33"/>
      <c r="AE255" s="33"/>
      <c r="AF255" s="33"/>
      <c r="AG255" s="33"/>
      <c r="AH255" s="33"/>
      <c r="AI255" s="33"/>
      <c r="AJ255" s="33"/>
      <c r="AK255" s="33"/>
      <c r="AL255" s="33"/>
      <c r="AM255" s="33"/>
      <c r="AN255" s="33"/>
      <c r="AO255" s="33"/>
      <c r="AP255" s="33"/>
      <c r="AQ255" s="33"/>
      <c r="AR255" s="33"/>
      <c r="AS255" s="33"/>
      <c r="AT255" s="33"/>
      <c r="AU255" s="33"/>
      <c r="AV255" s="33"/>
      <c r="AW255" s="33"/>
      <c r="AX255" s="33"/>
      <c r="AY255" s="33"/>
      <c r="AZ255" s="33"/>
      <c r="BA255" s="33"/>
      <c r="BB255" s="33"/>
      <c r="BC255" s="33"/>
      <c r="BD255" s="33"/>
      <c r="BE255" s="33"/>
      <c r="BF255" s="33"/>
      <c r="BG255" s="33"/>
      <c r="BH255" s="33"/>
      <c r="BI255" s="33"/>
      <c r="BJ255" s="33"/>
      <c r="BK255" s="33"/>
      <c r="BL255" s="33"/>
      <c r="BM255" s="33"/>
      <c r="BN255" s="33"/>
      <c r="BO255" s="33"/>
      <c r="BP255" s="33"/>
      <c r="BQ255" s="33"/>
      <c r="BR255" s="33"/>
      <c r="BS255" s="33"/>
      <c r="BT255" s="33"/>
      <c r="BU255" s="33"/>
      <c r="BV255" s="33"/>
      <c r="BW255" s="33"/>
      <c r="BX255" s="33"/>
      <c r="BY255" s="33"/>
      <c r="BZ255" s="33"/>
      <c r="CA255" s="33"/>
      <c r="CB255" s="33"/>
      <c r="CC255" s="33"/>
      <c r="CD255" s="33"/>
      <c r="CE255" s="33"/>
      <c r="CF255" s="33"/>
      <c r="CG255" s="33"/>
      <c r="CH255" s="33"/>
      <c r="CI255" s="33"/>
      <c r="CJ255" s="33"/>
      <c r="CK255" s="33"/>
    </row>
    <row r="256" spans="5:89" ht="8.1" hidden="1" customHeight="1" x14ac:dyDescent="0.15"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F256" s="33"/>
      <c r="AG256" s="33"/>
      <c r="AH256" s="33"/>
      <c r="AI256" s="33"/>
      <c r="AJ256" s="33"/>
      <c r="AK256" s="33"/>
      <c r="AL256" s="33"/>
      <c r="AM256" s="33"/>
      <c r="AN256" s="33"/>
      <c r="AO256" s="33"/>
      <c r="AP256" s="33"/>
      <c r="AQ256" s="33"/>
      <c r="AR256" s="33"/>
      <c r="AS256" s="33"/>
      <c r="AT256" s="33"/>
      <c r="AU256" s="33"/>
      <c r="AV256" s="33"/>
      <c r="AW256" s="33"/>
      <c r="AX256" s="33"/>
      <c r="AY256" s="33"/>
      <c r="AZ256" s="33"/>
      <c r="BA256" s="33"/>
      <c r="BB256" s="33"/>
      <c r="BC256" s="33"/>
      <c r="BD256" s="33"/>
      <c r="BE256" s="33"/>
      <c r="BF256" s="33"/>
      <c r="BG256" s="33"/>
      <c r="BH256" s="33"/>
      <c r="BI256" s="33"/>
      <c r="BJ256" s="33"/>
      <c r="BK256" s="33"/>
      <c r="BL256" s="33"/>
      <c r="BM256" s="33"/>
      <c r="BN256" s="33"/>
      <c r="BO256" s="33"/>
      <c r="BP256" s="33"/>
      <c r="BQ256" s="33"/>
      <c r="BR256" s="33"/>
      <c r="BS256" s="33"/>
      <c r="BT256" s="33"/>
      <c r="BU256" s="33"/>
      <c r="BV256" s="33"/>
      <c r="BW256" s="33"/>
      <c r="BX256" s="33"/>
      <c r="BY256" s="33"/>
      <c r="BZ256" s="33"/>
      <c r="CA256" s="33"/>
      <c r="CB256" s="33"/>
      <c r="CC256" s="33"/>
      <c r="CD256" s="33"/>
      <c r="CE256" s="33"/>
      <c r="CF256" s="33"/>
      <c r="CG256" s="33"/>
      <c r="CH256" s="33"/>
      <c r="CI256" s="33"/>
      <c r="CJ256" s="33"/>
      <c r="CK256" s="33"/>
    </row>
    <row r="257" spans="5:89" ht="8.1" hidden="1" customHeight="1" x14ac:dyDescent="0.15"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  <c r="AF257" s="33"/>
      <c r="AG257" s="33"/>
      <c r="AH257" s="33"/>
      <c r="AI257" s="33"/>
      <c r="AJ257" s="33"/>
      <c r="AK257" s="33"/>
      <c r="AL257" s="33"/>
      <c r="AM257" s="33"/>
      <c r="AN257" s="33"/>
      <c r="AO257" s="33"/>
      <c r="AP257" s="33"/>
      <c r="AQ257" s="33"/>
      <c r="AR257" s="33"/>
      <c r="AS257" s="33"/>
      <c r="AT257" s="33"/>
      <c r="AU257" s="33"/>
      <c r="AV257" s="33"/>
      <c r="AW257" s="33"/>
      <c r="AX257" s="33"/>
      <c r="AY257" s="33"/>
      <c r="AZ257" s="33"/>
      <c r="BA257" s="33"/>
      <c r="BB257" s="33"/>
      <c r="BC257" s="33"/>
      <c r="BD257" s="33"/>
      <c r="BE257" s="33"/>
      <c r="BF257" s="33"/>
      <c r="BG257" s="33"/>
      <c r="BH257" s="33"/>
      <c r="BI257" s="33"/>
      <c r="BJ257" s="33"/>
      <c r="BK257" s="33"/>
      <c r="BL257" s="33"/>
      <c r="BM257" s="33"/>
      <c r="BN257" s="33"/>
      <c r="BO257" s="33"/>
      <c r="BP257" s="33"/>
      <c r="BQ257" s="33"/>
      <c r="BR257" s="33"/>
      <c r="BS257" s="33"/>
      <c r="BT257" s="33"/>
      <c r="BU257" s="33"/>
      <c r="BV257" s="33"/>
      <c r="BW257" s="33"/>
      <c r="BX257" s="33"/>
      <c r="BY257" s="33"/>
      <c r="BZ257" s="33"/>
      <c r="CA257" s="33"/>
      <c r="CB257" s="33"/>
      <c r="CC257" s="33"/>
      <c r="CD257" s="33"/>
      <c r="CE257" s="33"/>
      <c r="CF257" s="33"/>
      <c r="CG257" s="33"/>
      <c r="CH257" s="33"/>
      <c r="CI257" s="33"/>
      <c r="CJ257" s="33"/>
      <c r="CK257" s="33"/>
    </row>
    <row r="258" spans="5:89" ht="8.1" hidden="1" customHeight="1" x14ac:dyDescent="0.15"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  <c r="AF258" s="33"/>
      <c r="AG258" s="33"/>
      <c r="AH258" s="33"/>
      <c r="AI258" s="33"/>
      <c r="AJ258" s="33"/>
      <c r="AK258" s="33"/>
      <c r="AL258" s="33"/>
      <c r="AM258" s="33"/>
      <c r="AN258" s="33"/>
      <c r="AO258" s="33"/>
      <c r="AP258" s="33"/>
      <c r="AQ258" s="33"/>
      <c r="AR258" s="33"/>
      <c r="AS258" s="33"/>
      <c r="AT258" s="33"/>
      <c r="AU258" s="33"/>
      <c r="AV258" s="33"/>
      <c r="AW258" s="33"/>
      <c r="AX258" s="33"/>
      <c r="AY258" s="33"/>
      <c r="AZ258" s="33"/>
      <c r="BA258" s="33"/>
      <c r="BB258" s="33"/>
      <c r="BC258" s="33"/>
      <c r="BD258" s="33"/>
      <c r="BE258" s="33"/>
      <c r="BF258" s="33"/>
      <c r="BG258" s="33"/>
      <c r="BH258" s="33"/>
      <c r="BI258" s="33"/>
      <c r="BJ258" s="33"/>
      <c r="BK258" s="33"/>
      <c r="BL258" s="33"/>
      <c r="BM258" s="33"/>
      <c r="BN258" s="33"/>
      <c r="BO258" s="33"/>
      <c r="BP258" s="33"/>
      <c r="BQ258" s="33"/>
      <c r="BR258" s="33"/>
      <c r="BS258" s="33"/>
      <c r="BT258" s="33"/>
      <c r="BU258" s="33"/>
      <c r="BV258" s="33"/>
      <c r="BW258" s="33"/>
      <c r="BX258" s="33"/>
      <c r="BY258" s="33"/>
      <c r="BZ258" s="33"/>
      <c r="CA258" s="33"/>
      <c r="CB258" s="33"/>
      <c r="CC258" s="33"/>
      <c r="CD258" s="33"/>
      <c r="CE258" s="33"/>
      <c r="CF258" s="33"/>
      <c r="CG258" s="33"/>
      <c r="CH258" s="33"/>
      <c r="CI258" s="33"/>
      <c r="CJ258" s="33"/>
      <c r="CK258" s="33"/>
    </row>
    <row r="259" spans="5:89" ht="8.1" hidden="1" customHeight="1" x14ac:dyDescent="0.15"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  <c r="AF259" s="33"/>
      <c r="AG259" s="33"/>
      <c r="AH259" s="33"/>
      <c r="AI259" s="33"/>
      <c r="AJ259" s="33"/>
      <c r="AK259" s="33"/>
      <c r="AL259" s="33"/>
      <c r="AM259" s="33"/>
      <c r="AN259" s="33"/>
      <c r="AO259" s="33"/>
      <c r="AP259" s="33"/>
      <c r="AQ259" s="33"/>
      <c r="AR259" s="33"/>
      <c r="AS259" s="33"/>
      <c r="AT259" s="33"/>
      <c r="AU259" s="33"/>
      <c r="AV259" s="33"/>
      <c r="AW259" s="33"/>
      <c r="AX259" s="33"/>
      <c r="AY259" s="33"/>
      <c r="AZ259" s="33"/>
      <c r="BA259" s="33"/>
      <c r="BB259" s="33"/>
      <c r="BC259" s="33"/>
      <c r="BD259" s="33"/>
      <c r="BE259" s="33"/>
      <c r="BF259" s="33"/>
      <c r="BG259" s="33"/>
      <c r="BH259" s="33"/>
      <c r="BI259" s="33"/>
      <c r="BJ259" s="33"/>
      <c r="BK259" s="33"/>
      <c r="BL259" s="33"/>
      <c r="BM259" s="33"/>
      <c r="BN259" s="33"/>
      <c r="BO259" s="33"/>
      <c r="BP259" s="33"/>
      <c r="BQ259" s="33"/>
      <c r="BR259" s="33"/>
      <c r="BS259" s="33"/>
      <c r="BT259" s="33"/>
      <c r="BU259" s="33"/>
      <c r="BV259" s="33"/>
      <c r="BW259" s="33"/>
      <c r="BX259" s="33"/>
      <c r="BY259" s="33"/>
      <c r="BZ259" s="33"/>
      <c r="CA259" s="33"/>
      <c r="CB259" s="33"/>
      <c r="CC259" s="33"/>
      <c r="CD259" s="33"/>
      <c r="CE259" s="33"/>
      <c r="CF259" s="33"/>
      <c r="CG259" s="33"/>
      <c r="CH259" s="33"/>
      <c r="CI259" s="33"/>
      <c r="CJ259" s="33"/>
      <c r="CK259" s="33"/>
    </row>
    <row r="260" spans="5:89" ht="8.1" hidden="1" customHeight="1" x14ac:dyDescent="0.15"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  <c r="AA260" s="33"/>
      <c r="AB260" s="33"/>
      <c r="AC260" s="33"/>
      <c r="AD260" s="33"/>
      <c r="AE260" s="33"/>
      <c r="AF260" s="33"/>
      <c r="AG260" s="33"/>
      <c r="AH260" s="33"/>
      <c r="AI260" s="33"/>
      <c r="AJ260" s="33"/>
      <c r="AK260" s="33"/>
      <c r="AL260" s="33"/>
      <c r="AM260" s="33"/>
      <c r="AN260" s="33"/>
      <c r="AO260" s="33"/>
      <c r="AP260" s="33"/>
      <c r="AQ260" s="33"/>
      <c r="AR260" s="33"/>
      <c r="AS260" s="33"/>
      <c r="AT260" s="33"/>
      <c r="AU260" s="33"/>
      <c r="AV260" s="33"/>
      <c r="AW260" s="33"/>
      <c r="AX260" s="33"/>
      <c r="AY260" s="33"/>
      <c r="AZ260" s="33"/>
      <c r="BA260" s="33"/>
      <c r="BB260" s="33"/>
      <c r="BC260" s="33"/>
      <c r="BD260" s="33"/>
      <c r="BE260" s="33"/>
      <c r="BF260" s="33"/>
      <c r="BG260" s="33"/>
      <c r="BH260" s="33"/>
      <c r="BI260" s="33"/>
      <c r="BJ260" s="33"/>
      <c r="BK260" s="33"/>
      <c r="BL260" s="33"/>
      <c r="BM260" s="33"/>
      <c r="BN260" s="33"/>
      <c r="BO260" s="33"/>
      <c r="BP260" s="33"/>
      <c r="BQ260" s="33"/>
      <c r="BR260" s="33"/>
      <c r="BS260" s="33"/>
      <c r="BT260" s="33"/>
      <c r="BU260" s="33"/>
      <c r="BV260" s="33"/>
      <c r="BW260" s="33"/>
      <c r="BX260" s="33"/>
      <c r="BY260" s="33"/>
      <c r="BZ260" s="33"/>
      <c r="CA260" s="33"/>
      <c r="CB260" s="33"/>
      <c r="CC260" s="33"/>
      <c r="CD260" s="33"/>
      <c r="CE260" s="33"/>
      <c r="CF260" s="33"/>
      <c r="CG260" s="33"/>
      <c r="CH260" s="33"/>
      <c r="CI260" s="33"/>
      <c r="CJ260" s="33"/>
      <c r="CK260" s="33"/>
    </row>
    <row r="261" spans="5:89" ht="8.1" hidden="1" customHeight="1" x14ac:dyDescent="0.15"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  <c r="AA261" s="33"/>
      <c r="AB261" s="33"/>
      <c r="AC261" s="33"/>
      <c r="AD261" s="33"/>
      <c r="AE261" s="33"/>
      <c r="AF261" s="33"/>
      <c r="AG261" s="33"/>
      <c r="AH261" s="33"/>
      <c r="AI261" s="33"/>
      <c r="AJ261" s="33"/>
      <c r="AK261" s="33"/>
      <c r="AL261" s="33"/>
      <c r="AM261" s="33"/>
      <c r="AN261" s="33"/>
      <c r="AO261" s="33"/>
      <c r="AP261" s="33"/>
      <c r="AQ261" s="33"/>
      <c r="AR261" s="33"/>
      <c r="AS261" s="33"/>
      <c r="AT261" s="33"/>
      <c r="AU261" s="33"/>
      <c r="AV261" s="33"/>
      <c r="AW261" s="33"/>
      <c r="AX261" s="33"/>
      <c r="AY261" s="33"/>
      <c r="AZ261" s="33"/>
      <c r="BA261" s="33"/>
      <c r="BB261" s="33"/>
      <c r="BC261" s="33"/>
      <c r="BD261" s="33"/>
      <c r="BE261" s="33"/>
      <c r="BF261" s="33"/>
      <c r="BG261" s="33"/>
      <c r="BH261" s="33"/>
      <c r="BI261" s="33"/>
      <c r="BJ261" s="33"/>
      <c r="BK261" s="33"/>
      <c r="BL261" s="33"/>
      <c r="BM261" s="33"/>
      <c r="BN261" s="33"/>
      <c r="BO261" s="33"/>
      <c r="BP261" s="33"/>
      <c r="BQ261" s="33"/>
      <c r="BR261" s="33"/>
      <c r="BS261" s="33"/>
      <c r="BT261" s="33"/>
      <c r="BU261" s="33"/>
      <c r="BV261" s="33"/>
      <c r="BW261" s="33"/>
      <c r="BX261" s="33"/>
      <c r="BY261" s="33"/>
      <c r="BZ261" s="33"/>
      <c r="CA261" s="33"/>
      <c r="CB261" s="33"/>
      <c r="CC261" s="33"/>
      <c r="CD261" s="33"/>
      <c r="CE261" s="33"/>
      <c r="CF261" s="33"/>
      <c r="CG261" s="33"/>
      <c r="CH261" s="33"/>
      <c r="CI261" s="33"/>
      <c r="CJ261" s="33"/>
      <c r="CK261" s="33"/>
    </row>
    <row r="262" spans="5:89" ht="8.1" hidden="1" customHeight="1" x14ac:dyDescent="0.15"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F262" s="33"/>
      <c r="AG262" s="33"/>
      <c r="AH262" s="33"/>
      <c r="AI262" s="33"/>
      <c r="AJ262" s="33"/>
      <c r="AK262" s="33"/>
      <c r="AL262" s="33"/>
      <c r="AM262" s="33"/>
      <c r="AN262" s="33"/>
      <c r="AO262" s="33"/>
      <c r="AP262" s="33"/>
      <c r="AQ262" s="33"/>
      <c r="AR262" s="33"/>
      <c r="AS262" s="33"/>
      <c r="AT262" s="33"/>
      <c r="AU262" s="33"/>
      <c r="AV262" s="33"/>
      <c r="AW262" s="33"/>
      <c r="AX262" s="33"/>
      <c r="AY262" s="33"/>
      <c r="AZ262" s="33"/>
      <c r="BA262" s="33"/>
      <c r="BB262" s="33"/>
      <c r="BC262" s="33"/>
      <c r="BD262" s="33"/>
      <c r="BE262" s="33"/>
      <c r="BF262" s="33"/>
      <c r="BG262" s="33"/>
      <c r="BH262" s="33"/>
      <c r="BI262" s="33"/>
      <c r="BJ262" s="33"/>
      <c r="BK262" s="33"/>
      <c r="BL262" s="33"/>
      <c r="BM262" s="33"/>
      <c r="BN262" s="33"/>
      <c r="BO262" s="33"/>
      <c r="BP262" s="33"/>
      <c r="BQ262" s="33"/>
      <c r="BR262" s="33"/>
      <c r="BS262" s="33"/>
      <c r="BT262" s="33"/>
      <c r="BU262" s="33"/>
      <c r="BV262" s="33"/>
      <c r="BW262" s="33"/>
      <c r="BX262" s="33"/>
      <c r="BY262" s="33"/>
      <c r="BZ262" s="33"/>
      <c r="CA262" s="33"/>
      <c r="CB262" s="33"/>
      <c r="CC262" s="33"/>
      <c r="CD262" s="33"/>
      <c r="CE262" s="33"/>
      <c r="CF262" s="33"/>
      <c r="CG262" s="33"/>
      <c r="CH262" s="33"/>
      <c r="CI262" s="33"/>
      <c r="CJ262" s="33"/>
      <c r="CK262" s="33"/>
    </row>
    <row r="263" spans="5:89" ht="8.1" hidden="1" customHeight="1" x14ac:dyDescent="0.15"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  <c r="AA263" s="33"/>
      <c r="AB263" s="33"/>
      <c r="AC263" s="33"/>
      <c r="AD263" s="33"/>
      <c r="AE263" s="33"/>
      <c r="AF263" s="33"/>
      <c r="AG263" s="33"/>
      <c r="AH263" s="33"/>
      <c r="AI263" s="33"/>
      <c r="AJ263" s="33"/>
      <c r="AK263" s="33"/>
      <c r="AL263" s="33"/>
      <c r="AM263" s="33"/>
      <c r="AN263" s="33"/>
      <c r="AO263" s="33"/>
      <c r="AP263" s="33"/>
      <c r="AQ263" s="33"/>
      <c r="AR263" s="33"/>
      <c r="AS263" s="33"/>
      <c r="AT263" s="33"/>
      <c r="AU263" s="33"/>
      <c r="AV263" s="33"/>
      <c r="AW263" s="33"/>
      <c r="AX263" s="33"/>
      <c r="AY263" s="33"/>
      <c r="AZ263" s="33"/>
      <c r="BA263" s="33"/>
      <c r="BB263" s="33"/>
      <c r="BC263" s="33"/>
      <c r="BD263" s="33"/>
      <c r="BE263" s="33"/>
      <c r="BF263" s="33"/>
      <c r="BG263" s="33"/>
      <c r="BH263" s="33"/>
      <c r="BI263" s="33"/>
      <c r="BJ263" s="33"/>
      <c r="BK263" s="33"/>
      <c r="BL263" s="33"/>
      <c r="BM263" s="33"/>
      <c r="BN263" s="33"/>
      <c r="BO263" s="33"/>
      <c r="BP263" s="33"/>
      <c r="BQ263" s="33"/>
      <c r="BR263" s="33"/>
      <c r="BS263" s="33"/>
      <c r="BT263" s="33"/>
      <c r="BU263" s="33"/>
      <c r="BV263" s="33"/>
      <c r="BW263" s="33"/>
      <c r="BX263" s="33"/>
      <c r="BY263" s="33"/>
      <c r="BZ263" s="33"/>
      <c r="CA263" s="33"/>
      <c r="CB263" s="33"/>
      <c r="CC263" s="33"/>
      <c r="CD263" s="33"/>
      <c r="CE263" s="33"/>
      <c r="CF263" s="33"/>
      <c r="CG263" s="33"/>
      <c r="CH263" s="33"/>
      <c r="CI263" s="33"/>
      <c r="CJ263" s="33"/>
      <c r="CK263" s="33"/>
    </row>
    <row r="264" spans="5:89" ht="8.1" hidden="1" customHeight="1" x14ac:dyDescent="0.15"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  <c r="AA264" s="33"/>
      <c r="AB264" s="33"/>
      <c r="AC264" s="33"/>
      <c r="AD264" s="33"/>
      <c r="AE264" s="33"/>
      <c r="AF264" s="33"/>
      <c r="AG264" s="33"/>
      <c r="AH264" s="33"/>
      <c r="AI264" s="33"/>
      <c r="AJ264" s="33"/>
      <c r="AK264" s="33"/>
      <c r="AL264" s="33"/>
      <c r="AM264" s="33"/>
      <c r="AN264" s="33"/>
      <c r="AO264" s="33"/>
      <c r="AP264" s="33"/>
      <c r="AQ264" s="33"/>
      <c r="AR264" s="33"/>
      <c r="AS264" s="33"/>
      <c r="AT264" s="33"/>
      <c r="AU264" s="33"/>
      <c r="AV264" s="33"/>
      <c r="AW264" s="33"/>
      <c r="AX264" s="33"/>
      <c r="AY264" s="33"/>
      <c r="AZ264" s="33"/>
      <c r="BA264" s="33"/>
      <c r="BB264" s="33"/>
      <c r="BC264" s="33"/>
      <c r="BD264" s="33"/>
      <c r="BE264" s="33"/>
      <c r="BF264" s="33"/>
      <c r="BG264" s="33"/>
      <c r="BH264" s="33"/>
      <c r="BI264" s="33"/>
      <c r="BJ264" s="33"/>
      <c r="BK264" s="33"/>
      <c r="BL264" s="33"/>
      <c r="BM264" s="33"/>
      <c r="BN264" s="33"/>
      <c r="BO264" s="33"/>
      <c r="BP264" s="33"/>
      <c r="BQ264" s="33"/>
      <c r="BR264" s="33"/>
      <c r="BS264" s="33"/>
      <c r="BT264" s="33"/>
      <c r="BU264" s="33"/>
      <c r="BV264" s="33"/>
      <c r="BW264" s="33"/>
      <c r="BX264" s="33"/>
      <c r="BY264" s="33"/>
      <c r="BZ264" s="33"/>
      <c r="CA264" s="33"/>
      <c r="CB264" s="33"/>
      <c r="CC264" s="33"/>
      <c r="CD264" s="33"/>
      <c r="CE264" s="33"/>
      <c r="CF264" s="33"/>
      <c r="CG264" s="33"/>
      <c r="CH264" s="33"/>
      <c r="CI264" s="33"/>
      <c r="CJ264" s="33"/>
      <c r="CK264" s="33"/>
    </row>
    <row r="265" spans="5:89" ht="8.1" hidden="1" customHeight="1" x14ac:dyDescent="0.15"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  <c r="AA265" s="33"/>
      <c r="AB265" s="33"/>
      <c r="AC265" s="33"/>
      <c r="AD265" s="33"/>
      <c r="AE265" s="33"/>
      <c r="AF265" s="33"/>
      <c r="AG265" s="33"/>
      <c r="AH265" s="33"/>
      <c r="AI265" s="33"/>
      <c r="AJ265" s="33"/>
      <c r="AK265" s="33"/>
      <c r="AL265" s="33"/>
      <c r="AM265" s="33"/>
      <c r="AN265" s="33"/>
      <c r="AO265" s="33"/>
      <c r="AP265" s="33"/>
      <c r="AQ265" s="33"/>
      <c r="AR265" s="33"/>
      <c r="AS265" s="33"/>
      <c r="AT265" s="33"/>
      <c r="AU265" s="33"/>
      <c r="AV265" s="33"/>
      <c r="AW265" s="33"/>
      <c r="AX265" s="33"/>
      <c r="AY265" s="33"/>
      <c r="AZ265" s="33"/>
      <c r="BA265" s="33"/>
      <c r="BB265" s="33"/>
      <c r="BC265" s="33"/>
      <c r="BD265" s="33"/>
      <c r="BE265" s="33"/>
      <c r="BF265" s="33"/>
      <c r="BG265" s="33"/>
      <c r="BH265" s="33"/>
      <c r="BI265" s="33"/>
      <c r="BJ265" s="33"/>
      <c r="BK265" s="33"/>
      <c r="BL265" s="33"/>
      <c r="BM265" s="33"/>
      <c r="BN265" s="33"/>
      <c r="BO265" s="33"/>
      <c r="BP265" s="33"/>
      <c r="BQ265" s="33"/>
      <c r="BR265" s="33"/>
      <c r="BS265" s="33"/>
      <c r="BT265" s="33"/>
      <c r="BU265" s="33"/>
      <c r="BV265" s="33"/>
      <c r="BW265" s="33"/>
      <c r="BX265" s="33"/>
      <c r="BY265" s="33"/>
      <c r="BZ265" s="33"/>
      <c r="CA265" s="33"/>
      <c r="CB265" s="33"/>
      <c r="CC265" s="33"/>
      <c r="CD265" s="33"/>
      <c r="CE265" s="33"/>
      <c r="CF265" s="33"/>
      <c r="CG265" s="33"/>
      <c r="CH265" s="33"/>
      <c r="CI265" s="33"/>
      <c r="CJ265" s="33"/>
      <c r="CK265" s="33"/>
    </row>
    <row r="266" spans="5:89" ht="8.1" hidden="1" customHeight="1" x14ac:dyDescent="0.15"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  <c r="AA266" s="33"/>
      <c r="AB266" s="33"/>
      <c r="AC266" s="33"/>
      <c r="AD266" s="33"/>
      <c r="AE266" s="33"/>
      <c r="AF266" s="33"/>
      <c r="AG266" s="33"/>
      <c r="AH266" s="33"/>
      <c r="AI266" s="33"/>
      <c r="AJ266" s="33"/>
      <c r="AK266" s="33"/>
      <c r="AL266" s="33"/>
      <c r="AM266" s="33"/>
      <c r="AN266" s="33"/>
      <c r="AO266" s="33"/>
      <c r="AP266" s="33"/>
      <c r="AQ266" s="33"/>
      <c r="AR266" s="33"/>
      <c r="AS266" s="33"/>
      <c r="AT266" s="33"/>
      <c r="AU266" s="33"/>
      <c r="AV266" s="33"/>
      <c r="AW266" s="33"/>
      <c r="AX266" s="33"/>
      <c r="AY266" s="33"/>
      <c r="AZ266" s="33"/>
      <c r="BA266" s="33"/>
      <c r="BB266" s="33"/>
      <c r="BC266" s="33"/>
      <c r="BD266" s="33"/>
      <c r="BE266" s="33"/>
      <c r="BF266" s="33"/>
      <c r="BG266" s="33"/>
      <c r="BH266" s="33"/>
      <c r="BI266" s="33"/>
      <c r="BJ266" s="33"/>
      <c r="BK266" s="33"/>
      <c r="BL266" s="33"/>
      <c r="BM266" s="33"/>
      <c r="BN266" s="33"/>
      <c r="BO266" s="33"/>
      <c r="BP266" s="33"/>
      <c r="BQ266" s="33"/>
      <c r="BR266" s="33"/>
      <c r="BS266" s="33"/>
      <c r="BT266" s="33"/>
      <c r="BU266" s="33"/>
      <c r="BV266" s="33"/>
      <c r="BW266" s="33"/>
      <c r="BX266" s="33"/>
      <c r="BY266" s="33"/>
      <c r="BZ266" s="33"/>
      <c r="CA266" s="33"/>
      <c r="CB266" s="33"/>
      <c r="CC266" s="33"/>
      <c r="CD266" s="33"/>
      <c r="CE266" s="33"/>
      <c r="CF266" s="33"/>
      <c r="CG266" s="33"/>
      <c r="CH266" s="33"/>
      <c r="CI266" s="33"/>
      <c r="CJ266" s="33"/>
      <c r="CK266" s="33"/>
    </row>
    <row r="267" spans="5:89" ht="8.1" hidden="1" customHeight="1" x14ac:dyDescent="0.15"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  <c r="AA267" s="33"/>
      <c r="AB267" s="33"/>
      <c r="AC267" s="33"/>
      <c r="AD267" s="33"/>
      <c r="AE267" s="33"/>
      <c r="AF267" s="33"/>
      <c r="AG267" s="33"/>
      <c r="AH267" s="33"/>
      <c r="AI267" s="33"/>
      <c r="AJ267" s="33"/>
      <c r="AK267" s="33"/>
      <c r="AL267" s="33"/>
      <c r="AM267" s="33"/>
      <c r="AN267" s="33"/>
      <c r="AO267" s="33"/>
      <c r="AP267" s="33"/>
      <c r="AQ267" s="33"/>
      <c r="AR267" s="33"/>
      <c r="AS267" s="33"/>
      <c r="AT267" s="33"/>
      <c r="AU267" s="33"/>
      <c r="AV267" s="33"/>
      <c r="AW267" s="33"/>
      <c r="AX267" s="33"/>
      <c r="AY267" s="33"/>
      <c r="AZ267" s="33"/>
      <c r="BA267" s="33"/>
      <c r="BB267" s="33"/>
      <c r="BC267" s="33"/>
      <c r="BD267" s="33"/>
      <c r="BE267" s="33"/>
      <c r="BF267" s="33"/>
      <c r="BG267" s="33"/>
      <c r="BH267" s="33"/>
      <c r="BI267" s="33"/>
      <c r="BJ267" s="33"/>
      <c r="BK267" s="33"/>
      <c r="BL267" s="33"/>
      <c r="BM267" s="33"/>
      <c r="BN267" s="33"/>
      <c r="BO267" s="33"/>
      <c r="BP267" s="33"/>
      <c r="BQ267" s="33"/>
      <c r="BR267" s="33"/>
      <c r="BS267" s="33"/>
      <c r="BT267" s="33"/>
      <c r="BU267" s="33"/>
      <c r="BV267" s="33"/>
      <c r="BW267" s="33"/>
      <c r="BX267" s="33"/>
      <c r="BY267" s="33"/>
      <c r="BZ267" s="33"/>
      <c r="CA267" s="33"/>
      <c r="CB267" s="33"/>
      <c r="CC267" s="33"/>
      <c r="CD267" s="33"/>
      <c r="CE267" s="33"/>
      <c r="CF267" s="33"/>
      <c r="CG267" s="33"/>
      <c r="CH267" s="33"/>
      <c r="CI267" s="33"/>
      <c r="CJ267" s="33"/>
      <c r="CK267" s="33"/>
    </row>
    <row r="268" spans="5:89" ht="8.1" hidden="1" customHeight="1" x14ac:dyDescent="0.15"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  <c r="AA268" s="33"/>
      <c r="AB268" s="33"/>
      <c r="AC268" s="33"/>
      <c r="AD268" s="33"/>
      <c r="AE268" s="33"/>
      <c r="AF268" s="33"/>
      <c r="AG268" s="33"/>
      <c r="AH268" s="33"/>
      <c r="AI268" s="33"/>
      <c r="AJ268" s="33"/>
      <c r="AK268" s="33"/>
      <c r="AL268" s="33"/>
      <c r="AM268" s="33"/>
      <c r="AN268" s="33"/>
      <c r="AO268" s="33"/>
      <c r="AP268" s="33"/>
      <c r="AQ268" s="33"/>
      <c r="AR268" s="33"/>
      <c r="AS268" s="33"/>
      <c r="AT268" s="33"/>
      <c r="AU268" s="33"/>
      <c r="AV268" s="33"/>
      <c r="AW268" s="33"/>
      <c r="AX268" s="33"/>
      <c r="AY268" s="33"/>
      <c r="AZ268" s="33"/>
      <c r="BA268" s="33"/>
      <c r="BB268" s="33"/>
      <c r="BC268" s="33"/>
      <c r="BD268" s="33"/>
      <c r="BE268" s="33"/>
      <c r="BF268" s="33"/>
      <c r="BG268" s="33"/>
      <c r="BH268" s="33"/>
      <c r="BI268" s="33"/>
      <c r="BJ268" s="33"/>
      <c r="BK268" s="33"/>
      <c r="BL268" s="33"/>
      <c r="BM268" s="33"/>
      <c r="BN268" s="33"/>
      <c r="BO268" s="33"/>
      <c r="BP268" s="33"/>
      <c r="BQ268" s="33"/>
      <c r="BR268" s="33"/>
      <c r="BS268" s="33"/>
      <c r="BT268" s="33"/>
      <c r="BU268" s="33"/>
      <c r="BV268" s="33"/>
      <c r="BW268" s="33"/>
      <c r="BX268" s="33"/>
      <c r="BY268" s="33"/>
      <c r="BZ268" s="33"/>
      <c r="CA268" s="33"/>
      <c r="CB268" s="33"/>
      <c r="CC268" s="33"/>
      <c r="CD268" s="33"/>
      <c r="CE268" s="33"/>
      <c r="CF268" s="33"/>
      <c r="CG268" s="33"/>
      <c r="CH268" s="33"/>
      <c r="CI268" s="33"/>
      <c r="CJ268" s="33"/>
      <c r="CK268" s="33"/>
    </row>
    <row r="269" spans="5:89" ht="8.1" hidden="1" customHeight="1" x14ac:dyDescent="0.15"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  <c r="AA269" s="33"/>
      <c r="AB269" s="33"/>
      <c r="AC269" s="33"/>
      <c r="AD269" s="33"/>
      <c r="AE269" s="33"/>
      <c r="AF269" s="33"/>
      <c r="AG269" s="33"/>
      <c r="AH269" s="33"/>
      <c r="AI269" s="33"/>
      <c r="AJ269" s="33"/>
      <c r="AK269" s="33"/>
      <c r="AL269" s="33"/>
      <c r="AM269" s="33"/>
      <c r="AN269" s="33"/>
      <c r="AO269" s="33"/>
      <c r="AP269" s="33"/>
      <c r="AQ269" s="33"/>
      <c r="AR269" s="33"/>
      <c r="AS269" s="33"/>
      <c r="AT269" s="33"/>
      <c r="AU269" s="33"/>
      <c r="AV269" s="33"/>
      <c r="AW269" s="33"/>
      <c r="AX269" s="33"/>
      <c r="AY269" s="33"/>
      <c r="AZ269" s="33"/>
      <c r="BA269" s="33"/>
      <c r="BB269" s="33"/>
      <c r="BC269" s="33"/>
      <c r="BD269" s="33"/>
      <c r="BE269" s="33"/>
      <c r="BF269" s="33"/>
      <c r="BG269" s="33"/>
      <c r="BH269" s="33"/>
      <c r="BI269" s="33"/>
      <c r="BJ269" s="33"/>
      <c r="BK269" s="33"/>
      <c r="BL269" s="33"/>
      <c r="BM269" s="33"/>
      <c r="BN269" s="33"/>
      <c r="BO269" s="33"/>
      <c r="BP269" s="33"/>
      <c r="BQ269" s="33"/>
      <c r="BR269" s="33"/>
      <c r="BS269" s="33"/>
      <c r="BT269" s="33"/>
      <c r="BU269" s="33"/>
      <c r="BV269" s="33"/>
      <c r="BW269" s="33"/>
      <c r="BX269" s="33"/>
      <c r="BY269" s="33"/>
      <c r="BZ269" s="33"/>
      <c r="CA269" s="33"/>
      <c r="CB269" s="33"/>
      <c r="CC269" s="33"/>
      <c r="CD269" s="33"/>
      <c r="CE269" s="33"/>
      <c r="CF269" s="33"/>
      <c r="CG269" s="33"/>
      <c r="CH269" s="33"/>
      <c r="CI269" s="33"/>
      <c r="CJ269" s="33"/>
      <c r="CK269" s="33"/>
    </row>
    <row r="270" spans="5:89" ht="8.1" hidden="1" customHeight="1" x14ac:dyDescent="0.15"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  <c r="AA270" s="33"/>
      <c r="AB270" s="33"/>
      <c r="AC270" s="33"/>
      <c r="AD270" s="33"/>
      <c r="AE270" s="33"/>
      <c r="AF270" s="33"/>
      <c r="AG270" s="33"/>
      <c r="AH270" s="33"/>
      <c r="AI270" s="33"/>
      <c r="AJ270" s="33"/>
      <c r="AK270" s="33"/>
      <c r="AL270" s="33"/>
      <c r="AM270" s="33"/>
      <c r="AN270" s="33"/>
      <c r="AO270" s="33"/>
      <c r="AP270" s="33"/>
      <c r="AQ270" s="33"/>
      <c r="AR270" s="33"/>
      <c r="AS270" s="33"/>
      <c r="AT270" s="33"/>
      <c r="AU270" s="33"/>
      <c r="AV270" s="33"/>
      <c r="AW270" s="33"/>
      <c r="AX270" s="33"/>
      <c r="AY270" s="33"/>
      <c r="AZ270" s="33"/>
      <c r="BA270" s="33"/>
      <c r="BB270" s="33"/>
      <c r="BC270" s="33"/>
      <c r="BD270" s="33"/>
      <c r="BE270" s="33"/>
      <c r="BF270" s="33"/>
      <c r="BG270" s="33"/>
      <c r="BH270" s="33"/>
      <c r="BI270" s="33"/>
      <c r="BJ270" s="33"/>
      <c r="BK270" s="33"/>
      <c r="BL270" s="33"/>
      <c r="BM270" s="33"/>
      <c r="BN270" s="33"/>
      <c r="BO270" s="33"/>
      <c r="BP270" s="33"/>
      <c r="BQ270" s="33"/>
      <c r="BR270" s="33"/>
      <c r="BS270" s="33"/>
      <c r="BT270" s="33"/>
      <c r="BU270" s="33"/>
      <c r="BV270" s="33"/>
      <c r="BW270" s="33"/>
      <c r="BX270" s="33"/>
      <c r="BY270" s="33"/>
      <c r="BZ270" s="33"/>
      <c r="CA270" s="33"/>
      <c r="CB270" s="33"/>
      <c r="CC270" s="33"/>
      <c r="CD270" s="33"/>
      <c r="CE270" s="33"/>
      <c r="CF270" s="33"/>
      <c r="CG270" s="33"/>
      <c r="CH270" s="33"/>
      <c r="CI270" s="33"/>
      <c r="CJ270" s="33"/>
      <c r="CK270" s="33"/>
    </row>
    <row r="271" spans="5:89" ht="8.1" hidden="1" customHeight="1" x14ac:dyDescent="0.15"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  <c r="AA271" s="33"/>
      <c r="AB271" s="33"/>
      <c r="AC271" s="33"/>
      <c r="AD271" s="33"/>
      <c r="AE271" s="33"/>
      <c r="AF271" s="33"/>
      <c r="AG271" s="33"/>
      <c r="AH271" s="33"/>
      <c r="AI271" s="33"/>
      <c r="AJ271" s="33"/>
      <c r="AK271" s="33"/>
      <c r="AL271" s="33"/>
      <c r="AM271" s="33"/>
      <c r="AN271" s="33"/>
      <c r="AO271" s="33"/>
      <c r="AP271" s="33"/>
      <c r="AQ271" s="33"/>
      <c r="AR271" s="33"/>
      <c r="AS271" s="33"/>
      <c r="AT271" s="33"/>
      <c r="AU271" s="33"/>
      <c r="AV271" s="33"/>
      <c r="AW271" s="33"/>
      <c r="AX271" s="33"/>
      <c r="AY271" s="33"/>
      <c r="AZ271" s="33"/>
      <c r="BA271" s="33"/>
      <c r="BB271" s="33"/>
      <c r="BC271" s="33"/>
      <c r="BD271" s="33"/>
      <c r="BE271" s="33"/>
      <c r="BF271" s="33"/>
      <c r="BG271" s="33"/>
      <c r="BH271" s="33"/>
      <c r="BI271" s="33"/>
      <c r="BJ271" s="33"/>
      <c r="BK271" s="33"/>
      <c r="BL271" s="33"/>
      <c r="BM271" s="33"/>
      <c r="BN271" s="33"/>
      <c r="BO271" s="33"/>
      <c r="BP271" s="33"/>
      <c r="BQ271" s="33"/>
      <c r="BR271" s="33"/>
      <c r="BS271" s="33"/>
      <c r="BT271" s="33"/>
      <c r="BU271" s="33"/>
      <c r="BV271" s="33"/>
      <c r="BW271" s="33"/>
      <c r="BX271" s="33"/>
      <c r="BY271" s="33"/>
      <c r="BZ271" s="33"/>
      <c r="CA271" s="33"/>
      <c r="CB271" s="33"/>
      <c r="CC271" s="33"/>
      <c r="CD271" s="33"/>
      <c r="CE271" s="33"/>
      <c r="CF271" s="33"/>
      <c r="CG271" s="33"/>
      <c r="CH271" s="33"/>
      <c r="CI271" s="33"/>
      <c r="CJ271" s="33"/>
      <c r="CK271" s="33"/>
    </row>
    <row r="272" spans="5:89" ht="8.1" hidden="1" customHeight="1" x14ac:dyDescent="0.15"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  <c r="AA272" s="33"/>
      <c r="AB272" s="33"/>
      <c r="AC272" s="33"/>
      <c r="AD272" s="33"/>
      <c r="AE272" s="33"/>
      <c r="AF272" s="33"/>
      <c r="AG272" s="33"/>
      <c r="AH272" s="33"/>
      <c r="AI272" s="33"/>
      <c r="AJ272" s="33"/>
      <c r="AK272" s="33"/>
      <c r="AL272" s="33"/>
      <c r="AM272" s="33"/>
      <c r="AN272" s="33"/>
      <c r="AO272" s="33"/>
      <c r="AP272" s="33"/>
      <c r="AQ272" s="33"/>
      <c r="AR272" s="33"/>
      <c r="AS272" s="33"/>
      <c r="AT272" s="33"/>
      <c r="AU272" s="33"/>
      <c r="AV272" s="33"/>
      <c r="AW272" s="33"/>
      <c r="AX272" s="33"/>
      <c r="AY272" s="33"/>
      <c r="AZ272" s="33"/>
      <c r="BA272" s="33"/>
      <c r="BB272" s="33"/>
      <c r="BC272" s="33"/>
      <c r="BD272" s="33"/>
      <c r="BE272" s="33"/>
      <c r="BF272" s="33"/>
      <c r="BG272" s="33"/>
      <c r="BH272" s="33"/>
      <c r="BI272" s="33"/>
      <c r="BJ272" s="33"/>
      <c r="BK272" s="33"/>
      <c r="BL272" s="33"/>
      <c r="BM272" s="33"/>
      <c r="BN272" s="33"/>
      <c r="BO272" s="33"/>
      <c r="BP272" s="33"/>
      <c r="BQ272" s="33"/>
      <c r="BR272" s="33"/>
      <c r="BS272" s="33"/>
      <c r="BT272" s="33"/>
      <c r="BU272" s="33"/>
      <c r="BV272" s="33"/>
      <c r="BW272" s="33"/>
      <c r="BX272" s="33"/>
      <c r="BY272" s="33"/>
      <c r="BZ272" s="33"/>
      <c r="CA272" s="33"/>
      <c r="CB272" s="33"/>
      <c r="CC272" s="33"/>
      <c r="CD272" s="33"/>
      <c r="CE272" s="33"/>
      <c r="CF272" s="33"/>
      <c r="CG272" s="33"/>
      <c r="CH272" s="33"/>
      <c r="CI272" s="33"/>
      <c r="CJ272" s="33"/>
      <c r="CK272" s="33"/>
    </row>
    <row r="273" spans="5:89" ht="8.1" hidden="1" customHeight="1" x14ac:dyDescent="0.15"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  <c r="AA273" s="33"/>
      <c r="AB273" s="33"/>
      <c r="AC273" s="33"/>
      <c r="AD273" s="33"/>
      <c r="AE273" s="33"/>
      <c r="AF273" s="33"/>
      <c r="AG273" s="33"/>
      <c r="AH273" s="33"/>
      <c r="AI273" s="33"/>
      <c r="AJ273" s="33"/>
      <c r="AK273" s="33"/>
      <c r="AL273" s="33"/>
      <c r="AM273" s="33"/>
      <c r="AN273" s="33"/>
      <c r="AO273" s="33"/>
      <c r="AP273" s="33"/>
      <c r="AQ273" s="33"/>
      <c r="AR273" s="33"/>
      <c r="AS273" s="33"/>
      <c r="AT273" s="33"/>
      <c r="AU273" s="33"/>
      <c r="AV273" s="33"/>
      <c r="AW273" s="33"/>
      <c r="AX273" s="33"/>
      <c r="AY273" s="33"/>
      <c r="AZ273" s="33"/>
      <c r="BA273" s="33"/>
      <c r="BB273" s="33"/>
      <c r="BC273" s="33"/>
      <c r="BD273" s="33"/>
      <c r="BE273" s="33"/>
      <c r="BF273" s="33"/>
      <c r="BG273" s="33"/>
      <c r="BH273" s="33"/>
      <c r="BI273" s="33"/>
      <c r="BJ273" s="33"/>
      <c r="BK273" s="33"/>
      <c r="BL273" s="33"/>
      <c r="BM273" s="33"/>
      <c r="BN273" s="33"/>
      <c r="BO273" s="33"/>
      <c r="BP273" s="33"/>
      <c r="BQ273" s="33"/>
      <c r="BR273" s="33"/>
      <c r="BS273" s="33"/>
      <c r="BT273" s="33"/>
      <c r="BU273" s="33"/>
      <c r="BV273" s="33"/>
      <c r="BW273" s="33"/>
      <c r="BX273" s="33"/>
      <c r="BY273" s="33"/>
      <c r="BZ273" s="33"/>
      <c r="CA273" s="33"/>
      <c r="CB273" s="33"/>
      <c r="CC273" s="33"/>
      <c r="CD273" s="33"/>
      <c r="CE273" s="33"/>
      <c r="CF273" s="33"/>
      <c r="CG273" s="33"/>
      <c r="CH273" s="33"/>
      <c r="CI273" s="33"/>
      <c r="CJ273" s="33"/>
      <c r="CK273" s="33"/>
    </row>
    <row r="274" spans="5:89" ht="8.1" hidden="1" customHeight="1" x14ac:dyDescent="0.15"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  <c r="AA274" s="33"/>
      <c r="AB274" s="33"/>
      <c r="AC274" s="33"/>
      <c r="AD274" s="33"/>
      <c r="AE274" s="33"/>
      <c r="AF274" s="33"/>
      <c r="AG274" s="33"/>
      <c r="AH274" s="33"/>
      <c r="AI274" s="33"/>
      <c r="AJ274" s="33"/>
      <c r="AK274" s="33"/>
      <c r="AL274" s="33"/>
      <c r="AM274" s="33"/>
      <c r="AN274" s="33"/>
      <c r="AO274" s="33"/>
      <c r="AP274" s="33"/>
      <c r="AQ274" s="33"/>
      <c r="AR274" s="33"/>
      <c r="AS274" s="33"/>
      <c r="AT274" s="33"/>
      <c r="AU274" s="33"/>
      <c r="AV274" s="33"/>
      <c r="AW274" s="33"/>
      <c r="AX274" s="33"/>
      <c r="AY274" s="33"/>
      <c r="AZ274" s="33"/>
      <c r="BA274" s="33"/>
      <c r="BB274" s="33"/>
      <c r="BC274" s="33"/>
      <c r="BD274" s="33"/>
      <c r="BE274" s="33"/>
      <c r="BF274" s="33"/>
      <c r="BG274" s="33"/>
      <c r="BH274" s="33"/>
      <c r="BI274" s="33"/>
      <c r="BJ274" s="33"/>
      <c r="BK274" s="33"/>
      <c r="BL274" s="33"/>
      <c r="BM274" s="33"/>
      <c r="BN274" s="33"/>
      <c r="BO274" s="33"/>
      <c r="BP274" s="33"/>
      <c r="BQ274" s="33"/>
      <c r="BR274" s="33"/>
      <c r="BS274" s="33"/>
      <c r="BT274" s="33"/>
      <c r="BU274" s="33"/>
      <c r="BV274" s="33"/>
      <c r="BW274" s="33"/>
      <c r="BX274" s="33"/>
      <c r="BY274" s="33"/>
      <c r="BZ274" s="33"/>
      <c r="CA274" s="33"/>
      <c r="CB274" s="33"/>
      <c r="CC274" s="33"/>
      <c r="CD274" s="33"/>
      <c r="CE274" s="33"/>
      <c r="CF274" s="33"/>
      <c r="CG274" s="33"/>
      <c r="CH274" s="33"/>
      <c r="CI274" s="33"/>
      <c r="CJ274" s="33"/>
      <c r="CK274" s="33"/>
    </row>
    <row r="275" spans="5:89" ht="8.1" hidden="1" customHeight="1" x14ac:dyDescent="0.15"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  <c r="AA275" s="33"/>
      <c r="AB275" s="33"/>
      <c r="AC275" s="33"/>
      <c r="AD275" s="33"/>
      <c r="AE275" s="33"/>
      <c r="AF275" s="33"/>
      <c r="AG275" s="33"/>
      <c r="AH275" s="33"/>
      <c r="AI275" s="33"/>
      <c r="AJ275" s="33"/>
      <c r="AK275" s="33"/>
      <c r="AL275" s="33"/>
      <c r="AM275" s="33"/>
      <c r="AN275" s="33"/>
      <c r="AO275" s="33"/>
      <c r="AP275" s="33"/>
      <c r="AQ275" s="33"/>
      <c r="AR275" s="33"/>
      <c r="AS275" s="33"/>
      <c r="AT275" s="33"/>
      <c r="AU275" s="33"/>
      <c r="AV275" s="33"/>
      <c r="AW275" s="33"/>
      <c r="AX275" s="33"/>
      <c r="AY275" s="33"/>
      <c r="AZ275" s="33"/>
      <c r="BA275" s="33"/>
      <c r="BB275" s="33"/>
      <c r="BC275" s="33"/>
      <c r="BD275" s="33"/>
      <c r="BE275" s="33"/>
      <c r="BF275" s="33"/>
      <c r="BG275" s="33"/>
      <c r="BH275" s="33"/>
      <c r="BI275" s="33"/>
      <c r="BJ275" s="33"/>
      <c r="BK275" s="33"/>
      <c r="BL275" s="33"/>
      <c r="BM275" s="33"/>
      <c r="BN275" s="33"/>
      <c r="BO275" s="33"/>
      <c r="BP275" s="33"/>
      <c r="BQ275" s="33"/>
      <c r="BR275" s="33"/>
      <c r="BS275" s="33"/>
      <c r="BT275" s="33"/>
      <c r="BU275" s="33"/>
      <c r="BV275" s="33"/>
      <c r="BW275" s="33"/>
      <c r="BX275" s="33"/>
      <c r="BY275" s="33"/>
      <c r="BZ275" s="33"/>
      <c r="CA275" s="33"/>
      <c r="CB275" s="33"/>
      <c r="CC275" s="33"/>
      <c r="CD275" s="33"/>
      <c r="CE275" s="33"/>
      <c r="CF275" s="33"/>
      <c r="CG275" s="33"/>
      <c r="CH275" s="33"/>
      <c r="CI275" s="33"/>
      <c r="CJ275" s="33"/>
      <c r="CK275" s="33"/>
    </row>
    <row r="276" spans="5:89" ht="8.1" hidden="1" customHeight="1" x14ac:dyDescent="0.15"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  <c r="AA276" s="33"/>
      <c r="AB276" s="33"/>
      <c r="AC276" s="33"/>
      <c r="AD276" s="33"/>
      <c r="AE276" s="33"/>
      <c r="AF276" s="33"/>
      <c r="AG276" s="33"/>
      <c r="AH276" s="33"/>
      <c r="AI276" s="33"/>
      <c r="AJ276" s="33"/>
      <c r="AK276" s="33"/>
      <c r="AL276" s="33"/>
      <c r="AM276" s="33"/>
      <c r="AN276" s="33"/>
      <c r="AO276" s="33"/>
      <c r="AP276" s="33"/>
      <c r="AQ276" s="33"/>
      <c r="AR276" s="33"/>
      <c r="AS276" s="33"/>
      <c r="AT276" s="33"/>
      <c r="AU276" s="33"/>
      <c r="AV276" s="33"/>
      <c r="AW276" s="33"/>
      <c r="AX276" s="33"/>
      <c r="AY276" s="33"/>
      <c r="AZ276" s="33"/>
      <c r="BA276" s="33"/>
      <c r="BB276" s="33"/>
      <c r="BC276" s="33"/>
      <c r="BD276" s="33"/>
      <c r="BE276" s="33"/>
      <c r="BF276" s="33"/>
      <c r="BG276" s="33"/>
      <c r="BH276" s="33"/>
      <c r="BI276" s="33"/>
      <c r="BJ276" s="33"/>
      <c r="BK276" s="33"/>
      <c r="BL276" s="33"/>
      <c r="BM276" s="33"/>
      <c r="BN276" s="33"/>
      <c r="BO276" s="33"/>
      <c r="BP276" s="33"/>
      <c r="BQ276" s="33"/>
      <c r="BR276" s="33"/>
      <c r="BS276" s="33"/>
      <c r="BT276" s="33"/>
      <c r="BU276" s="33"/>
      <c r="BV276" s="33"/>
      <c r="BW276" s="33"/>
      <c r="BX276" s="33"/>
      <c r="BY276" s="33"/>
      <c r="BZ276" s="33"/>
      <c r="CA276" s="33"/>
      <c r="CB276" s="33"/>
      <c r="CC276" s="33"/>
      <c r="CD276" s="33"/>
      <c r="CE276" s="33"/>
      <c r="CF276" s="33"/>
      <c r="CG276" s="33"/>
      <c r="CH276" s="33"/>
      <c r="CI276" s="33"/>
      <c r="CJ276" s="33"/>
      <c r="CK276" s="33"/>
    </row>
    <row r="277" spans="5:89" ht="8.1" hidden="1" customHeight="1" x14ac:dyDescent="0.15"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  <c r="AA277" s="33"/>
      <c r="AB277" s="33"/>
      <c r="AC277" s="33"/>
      <c r="AD277" s="33"/>
      <c r="AE277" s="33"/>
      <c r="AF277" s="33"/>
      <c r="AG277" s="33"/>
      <c r="AH277" s="33"/>
      <c r="AI277" s="33"/>
      <c r="AJ277" s="33"/>
      <c r="AK277" s="33"/>
      <c r="AL277" s="33"/>
      <c r="AM277" s="33"/>
      <c r="AN277" s="33"/>
      <c r="AO277" s="33"/>
      <c r="AP277" s="33"/>
      <c r="AQ277" s="33"/>
      <c r="AR277" s="33"/>
      <c r="AS277" s="33"/>
      <c r="AT277" s="33"/>
      <c r="AU277" s="33"/>
      <c r="AV277" s="33"/>
      <c r="AW277" s="33"/>
      <c r="AX277" s="33"/>
      <c r="AY277" s="33"/>
      <c r="AZ277" s="33"/>
      <c r="BA277" s="33"/>
      <c r="BB277" s="33"/>
      <c r="BC277" s="33"/>
      <c r="BD277" s="33"/>
      <c r="BE277" s="33"/>
      <c r="BF277" s="33"/>
      <c r="BG277" s="33"/>
      <c r="BH277" s="33"/>
      <c r="BI277" s="33"/>
      <c r="BJ277" s="33"/>
      <c r="BK277" s="33"/>
      <c r="BL277" s="33"/>
      <c r="BM277" s="33"/>
      <c r="BN277" s="33"/>
      <c r="BO277" s="33"/>
      <c r="BP277" s="33"/>
      <c r="BQ277" s="33"/>
      <c r="BR277" s="33"/>
      <c r="BS277" s="33"/>
      <c r="BT277" s="33"/>
      <c r="BU277" s="33"/>
      <c r="BV277" s="33"/>
      <c r="BW277" s="33"/>
      <c r="BX277" s="33"/>
      <c r="BY277" s="33"/>
      <c r="BZ277" s="33"/>
      <c r="CA277" s="33"/>
      <c r="CB277" s="33"/>
      <c r="CC277" s="33"/>
      <c r="CD277" s="33"/>
      <c r="CE277" s="33"/>
      <c r="CF277" s="33"/>
      <c r="CG277" s="33"/>
      <c r="CH277" s="33"/>
      <c r="CI277" s="33"/>
      <c r="CJ277" s="33"/>
      <c r="CK277" s="33"/>
    </row>
    <row r="278" spans="5:89" ht="8.1" hidden="1" customHeight="1" x14ac:dyDescent="0.15"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  <c r="AA278" s="33"/>
      <c r="AB278" s="33"/>
      <c r="AC278" s="33"/>
      <c r="AD278" s="33"/>
      <c r="AE278" s="33"/>
      <c r="AF278" s="33"/>
      <c r="AG278" s="33"/>
      <c r="AH278" s="33"/>
      <c r="AI278" s="33"/>
      <c r="AJ278" s="33"/>
      <c r="AK278" s="33"/>
      <c r="AL278" s="33"/>
      <c r="AM278" s="33"/>
      <c r="AN278" s="33"/>
      <c r="AO278" s="33"/>
      <c r="AP278" s="33"/>
      <c r="AQ278" s="33"/>
      <c r="AR278" s="33"/>
      <c r="AS278" s="33"/>
      <c r="AT278" s="33"/>
      <c r="AU278" s="33"/>
      <c r="AV278" s="33"/>
      <c r="AW278" s="33"/>
      <c r="AX278" s="33"/>
      <c r="AY278" s="33"/>
      <c r="AZ278" s="33"/>
      <c r="BA278" s="33"/>
      <c r="BB278" s="33"/>
      <c r="BC278" s="33"/>
      <c r="BD278" s="33"/>
      <c r="BE278" s="33"/>
      <c r="BF278" s="33"/>
      <c r="BG278" s="33"/>
      <c r="BH278" s="33"/>
      <c r="BI278" s="33"/>
      <c r="BJ278" s="33"/>
      <c r="BK278" s="33"/>
      <c r="BL278" s="33"/>
      <c r="BM278" s="33"/>
      <c r="BN278" s="33"/>
      <c r="BO278" s="33"/>
      <c r="BP278" s="33"/>
      <c r="BQ278" s="33"/>
      <c r="BR278" s="33"/>
      <c r="BS278" s="33"/>
      <c r="BT278" s="33"/>
      <c r="BU278" s="33"/>
      <c r="BV278" s="33"/>
      <c r="BW278" s="33"/>
      <c r="BX278" s="33"/>
      <c r="BY278" s="33"/>
      <c r="BZ278" s="33"/>
      <c r="CA278" s="33"/>
      <c r="CB278" s="33"/>
      <c r="CC278" s="33"/>
      <c r="CD278" s="33"/>
      <c r="CE278" s="33"/>
      <c r="CF278" s="33"/>
      <c r="CG278" s="33"/>
      <c r="CH278" s="33"/>
      <c r="CI278" s="33"/>
      <c r="CJ278" s="33"/>
      <c r="CK278" s="33"/>
    </row>
    <row r="279" spans="5:89" ht="8.1" hidden="1" customHeight="1" x14ac:dyDescent="0.15"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  <c r="AA279" s="33"/>
      <c r="AB279" s="33"/>
      <c r="AC279" s="33"/>
      <c r="AD279" s="33"/>
      <c r="AE279" s="33"/>
      <c r="AF279" s="33"/>
      <c r="AG279" s="33"/>
      <c r="AH279" s="33"/>
      <c r="AI279" s="33"/>
      <c r="AJ279" s="33"/>
      <c r="AK279" s="33"/>
      <c r="AL279" s="33"/>
      <c r="AM279" s="33"/>
      <c r="AN279" s="33"/>
      <c r="AO279" s="33"/>
      <c r="AP279" s="33"/>
      <c r="AQ279" s="33"/>
      <c r="AR279" s="33"/>
      <c r="AS279" s="33"/>
      <c r="AT279" s="33"/>
      <c r="AU279" s="33"/>
      <c r="AV279" s="33"/>
      <c r="AW279" s="33"/>
      <c r="AX279" s="33"/>
      <c r="AY279" s="33"/>
      <c r="AZ279" s="33"/>
      <c r="BA279" s="33"/>
      <c r="BB279" s="33"/>
      <c r="BC279" s="33"/>
      <c r="BD279" s="33"/>
      <c r="BE279" s="33"/>
      <c r="BF279" s="33"/>
      <c r="BG279" s="33"/>
      <c r="BH279" s="33"/>
      <c r="BI279" s="33"/>
      <c r="BJ279" s="33"/>
      <c r="BK279" s="33"/>
      <c r="BL279" s="33"/>
      <c r="BM279" s="33"/>
      <c r="BN279" s="33"/>
      <c r="BO279" s="33"/>
      <c r="BP279" s="33"/>
      <c r="BQ279" s="33"/>
      <c r="BR279" s="33"/>
      <c r="BS279" s="33"/>
      <c r="BT279" s="33"/>
      <c r="BU279" s="33"/>
      <c r="BV279" s="33"/>
      <c r="BW279" s="33"/>
      <c r="BX279" s="33"/>
      <c r="BY279" s="33"/>
      <c r="BZ279" s="33"/>
      <c r="CA279" s="33"/>
      <c r="CB279" s="33"/>
      <c r="CC279" s="33"/>
      <c r="CD279" s="33"/>
      <c r="CE279" s="33"/>
      <c r="CF279" s="33"/>
      <c r="CG279" s="33"/>
      <c r="CH279" s="33"/>
      <c r="CI279" s="33"/>
      <c r="CJ279" s="33"/>
      <c r="CK279" s="33"/>
    </row>
    <row r="280" spans="5:89" ht="8.1" hidden="1" customHeight="1" x14ac:dyDescent="0.15"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  <c r="AA280" s="33"/>
      <c r="AB280" s="33"/>
      <c r="AC280" s="33"/>
      <c r="AD280" s="33"/>
      <c r="AE280" s="33"/>
      <c r="AF280" s="33"/>
      <c r="AG280" s="33"/>
      <c r="AH280" s="33"/>
      <c r="AI280" s="33"/>
      <c r="AJ280" s="33"/>
      <c r="AK280" s="33"/>
      <c r="AL280" s="33"/>
      <c r="AM280" s="33"/>
      <c r="AN280" s="33"/>
      <c r="AO280" s="33"/>
      <c r="AP280" s="33"/>
      <c r="AQ280" s="33"/>
      <c r="AR280" s="33"/>
      <c r="AS280" s="33"/>
      <c r="AT280" s="33"/>
      <c r="AU280" s="33"/>
      <c r="AV280" s="33"/>
      <c r="AW280" s="33"/>
      <c r="AX280" s="33"/>
      <c r="AY280" s="33"/>
      <c r="AZ280" s="33"/>
      <c r="BA280" s="33"/>
      <c r="BB280" s="33"/>
      <c r="BC280" s="33"/>
      <c r="BD280" s="33"/>
      <c r="BE280" s="33"/>
      <c r="BF280" s="33"/>
      <c r="BG280" s="33"/>
      <c r="BH280" s="33"/>
      <c r="BI280" s="33"/>
      <c r="BJ280" s="33"/>
      <c r="BK280" s="33"/>
      <c r="BL280" s="33"/>
      <c r="BM280" s="33"/>
      <c r="BN280" s="33"/>
      <c r="BO280" s="33"/>
      <c r="BP280" s="33"/>
      <c r="BQ280" s="33"/>
      <c r="BR280" s="33"/>
      <c r="BS280" s="33"/>
      <c r="BT280" s="33"/>
      <c r="BU280" s="33"/>
      <c r="BV280" s="33"/>
      <c r="BW280" s="33"/>
      <c r="BX280" s="33"/>
      <c r="BY280" s="33"/>
      <c r="BZ280" s="33"/>
      <c r="CA280" s="33"/>
      <c r="CB280" s="33"/>
      <c r="CC280" s="33"/>
      <c r="CD280" s="33"/>
      <c r="CE280" s="33"/>
      <c r="CF280" s="33"/>
      <c r="CG280" s="33"/>
      <c r="CH280" s="33"/>
      <c r="CI280" s="33"/>
      <c r="CJ280" s="33"/>
      <c r="CK280" s="33"/>
    </row>
    <row r="281" spans="5:89" ht="8.1" hidden="1" customHeight="1" x14ac:dyDescent="0.15"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  <c r="AA281" s="33"/>
      <c r="AB281" s="33"/>
      <c r="AC281" s="33"/>
      <c r="AD281" s="33"/>
      <c r="AE281" s="33"/>
      <c r="AF281" s="33"/>
      <c r="AG281" s="33"/>
      <c r="AH281" s="33"/>
      <c r="AI281" s="33"/>
      <c r="AJ281" s="33"/>
      <c r="AK281" s="33"/>
      <c r="AL281" s="33"/>
      <c r="AM281" s="33"/>
      <c r="AN281" s="33"/>
      <c r="AO281" s="33"/>
      <c r="AP281" s="33"/>
      <c r="AQ281" s="33"/>
      <c r="AR281" s="33"/>
      <c r="AS281" s="33"/>
      <c r="AT281" s="33"/>
      <c r="AU281" s="33"/>
      <c r="AV281" s="33"/>
      <c r="AW281" s="33"/>
      <c r="AX281" s="33"/>
      <c r="AY281" s="33"/>
      <c r="AZ281" s="33"/>
      <c r="BA281" s="33"/>
      <c r="BB281" s="33"/>
      <c r="BC281" s="33"/>
      <c r="BD281" s="33"/>
      <c r="BE281" s="33"/>
      <c r="BF281" s="33"/>
      <c r="BG281" s="33"/>
      <c r="BH281" s="33"/>
      <c r="BI281" s="33"/>
      <c r="BJ281" s="33"/>
      <c r="BK281" s="33"/>
      <c r="BL281" s="33"/>
      <c r="BM281" s="33"/>
      <c r="BN281" s="33"/>
      <c r="BO281" s="33"/>
      <c r="BP281" s="33"/>
      <c r="BQ281" s="33"/>
      <c r="BR281" s="33"/>
      <c r="BS281" s="33"/>
      <c r="BT281" s="33"/>
      <c r="BU281" s="33"/>
      <c r="BV281" s="33"/>
      <c r="BW281" s="33"/>
      <c r="BX281" s="33"/>
      <c r="BY281" s="33"/>
      <c r="BZ281" s="33"/>
      <c r="CA281" s="33"/>
      <c r="CB281" s="33"/>
      <c r="CC281" s="33"/>
      <c r="CD281" s="33"/>
      <c r="CE281" s="33"/>
      <c r="CF281" s="33"/>
      <c r="CG281" s="33"/>
      <c r="CH281" s="33"/>
      <c r="CI281" s="33"/>
      <c r="CJ281" s="33"/>
      <c r="CK281" s="33"/>
    </row>
    <row r="282" spans="5:89" ht="8.1" hidden="1" customHeight="1" x14ac:dyDescent="0.15"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  <c r="AA282" s="33"/>
      <c r="AB282" s="33"/>
      <c r="AC282" s="33"/>
      <c r="AD282" s="33"/>
      <c r="AE282" s="33"/>
      <c r="AF282" s="33"/>
      <c r="AG282" s="33"/>
      <c r="AH282" s="33"/>
      <c r="AI282" s="33"/>
      <c r="AJ282" s="33"/>
      <c r="AK282" s="33"/>
      <c r="AL282" s="33"/>
      <c r="AM282" s="33"/>
      <c r="AN282" s="33"/>
      <c r="AO282" s="33"/>
      <c r="AP282" s="33"/>
      <c r="AQ282" s="33"/>
      <c r="AR282" s="33"/>
      <c r="AS282" s="33"/>
      <c r="AT282" s="33"/>
      <c r="AU282" s="33"/>
      <c r="AV282" s="33"/>
      <c r="AW282" s="33"/>
      <c r="AX282" s="33"/>
      <c r="AY282" s="33"/>
      <c r="AZ282" s="33"/>
      <c r="BA282" s="33"/>
      <c r="BB282" s="33"/>
      <c r="BC282" s="33"/>
      <c r="BD282" s="33"/>
      <c r="BE282" s="33"/>
      <c r="BF282" s="33"/>
      <c r="BG282" s="33"/>
      <c r="BH282" s="33"/>
      <c r="BI282" s="33"/>
      <c r="BJ282" s="33"/>
      <c r="BK282" s="33"/>
      <c r="BL282" s="33"/>
      <c r="BM282" s="33"/>
      <c r="BN282" s="33"/>
      <c r="BO282" s="33"/>
      <c r="BP282" s="33"/>
      <c r="BQ282" s="33"/>
      <c r="BR282" s="33"/>
      <c r="BS282" s="33"/>
      <c r="BT282" s="33"/>
      <c r="BU282" s="33"/>
      <c r="BV282" s="33"/>
      <c r="BW282" s="33"/>
      <c r="BX282" s="33"/>
      <c r="BY282" s="33"/>
      <c r="BZ282" s="33"/>
      <c r="CA282" s="33"/>
      <c r="CB282" s="33"/>
      <c r="CC282" s="33"/>
      <c r="CD282" s="33"/>
      <c r="CE282" s="33"/>
      <c r="CF282" s="33"/>
      <c r="CG282" s="33"/>
      <c r="CH282" s="33"/>
      <c r="CI282" s="33"/>
      <c r="CJ282" s="33"/>
      <c r="CK282" s="33"/>
    </row>
    <row r="283" spans="5:89" ht="8.1" hidden="1" customHeight="1" x14ac:dyDescent="0.15"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  <c r="AA283" s="33"/>
      <c r="AB283" s="33"/>
      <c r="AC283" s="33"/>
      <c r="AD283" s="33"/>
      <c r="AE283" s="33"/>
      <c r="AF283" s="33"/>
      <c r="AG283" s="33"/>
      <c r="AH283" s="33"/>
      <c r="AI283" s="33"/>
      <c r="AJ283" s="33"/>
      <c r="AK283" s="33"/>
      <c r="AL283" s="33"/>
      <c r="AM283" s="33"/>
      <c r="AN283" s="33"/>
      <c r="AO283" s="33"/>
      <c r="AP283" s="33"/>
      <c r="AQ283" s="33"/>
      <c r="AR283" s="33"/>
      <c r="AS283" s="33"/>
      <c r="AT283" s="33"/>
      <c r="AU283" s="33"/>
      <c r="AV283" s="33"/>
      <c r="AW283" s="33"/>
      <c r="AX283" s="33"/>
      <c r="AY283" s="33"/>
      <c r="AZ283" s="33"/>
      <c r="BA283" s="33"/>
      <c r="BB283" s="33"/>
      <c r="BC283" s="33"/>
      <c r="BD283" s="33"/>
      <c r="BE283" s="33"/>
      <c r="BF283" s="33"/>
      <c r="BG283" s="33"/>
      <c r="BH283" s="33"/>
      <c r="BI283" s="33"/>
      <c r="BJ283" s="33"/>
      <c r="BK283" s="33"/>
      <c r="BL283" s="33"/>
      <c r="BM283" s="33"/>
      <c r="BN283" s="33"/>
      <c r="BO283" s="33"/>
      <c r="BP283" s="33"/>
      <c r="BQ283" s="33"/>
      <c r="BR283" s="33"/>
      <c r="BS283" s="33"/>
      <c r="BT283" s="33"/>
      <c r="BU283" s="33"/>
      <c r="BV283" s="33"/>
      <c r="BW283" s="33"/>
      <c r="BX283" s="33"/>
      <c r="BY283" s="33"/>
      <c r="BZ283" s="33"/>
      <c r="CA283" s="33"/>
      <c r="CB283" s="33"/>
      <c r="CC283" s="33"/>
      <c r="CD283" s="33"/>
      <c r="CE283" s="33"/>
      <c r="CF283" s="33"/>
      <c r="CG283" s="33"/>
      <c r="CH283" s="33"/>
      <c r="CI283" s="33"/>
      <c r="CJ283" s="33"/>
      <c r="CK283" s="33"/>
    </row>
    <row r="284" spans="5:89" ht="8.1" hidden="1" customHeight="1" x14ac:dyDescent="0.15"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  <c r="AA284" s="33"/>
      <c r="AB284" s="33"/>
      <c r="AC284" s="33"/>
      <c r="AD284" s="33"/>
      <c r="AE284" s="33"/>
      <c r="AF284" s="33"/>
      <c r="AG284" s="33"/>
      <c r="AH284" s="33"/>
      <c r="AI284" s="33"/>
      <c r="AJ284" s="33"/>
      <c r="AK284" s="33"/>
      <c r="AL284" s="33"/>
      <c r="AM284" s="33"/>
      <c r="AN284" s="33"/>
      <c r="AO284" s="33"/>
      <c r="AP284" s="33"/>
      <c r="AQ284" s="33"/>
      <c r="AR284" s="33"/>
      <c r="AS284" s="33"/>
      <c r="AT284" s="33"/>
      <c r="AU284" s="33"/>
      <c r="AV284" s="33"/>
      <c r="AW284" s="33"/>
      <c r="AX284" s="33"/>
      <c r="AY284" s="33"/>
      <c r="AZ284" s="33"/>
      <c r="BA284" s="33"/>
      <c r="BB284" s="33"/>
      <c r="BC284" s="33"/>
      <c r="BD284" s="33"/>
      <c r="BE284" s="33"/>
      <c r="BF284" s="33"/>
      <c r="BG284" s="33"/>
      <c r="BH284" s="33"/>
      <c r="BI284" s="33"/>
      <c r="BJ284" s="33"/>
      <c r="BK284" s="33"/>
      <c r="BL284" s="33"/>
      <c r="BM284" s="33"/>
      <c r="BN284" s="33"/>
      <c r="BO284" s="33"/>
      <c r="BP284" s="33"/>
      <c r="BQ284" s="33"/>
      <c r="BR284" s="33"/>
      <c r="BS284" s="33"/>
      <c r="BT284" s="33"/>
      <c r="BU284" s="33"/>
      <c r="BV284" s="33"/>
      <c r="BW284" s="33"/>
      <c r="BX284" s="33"/>
      <c r="BY284" s="33"/>
      <c r="BZ284" s="33"/>
      <c r="CA284" s="33"/>
      <c r="CB284" s="33"/>
      <c r="CC284" s="33"/>
      <c r="CD284" s="33"/>
      <c r="CE284" s="33"/>
      <c r="CF284" s="33"/>
      <c r="CG284" s="33"/>
      <c r="CH284" s="33"/>
      <c r="CI284" s="33"/>
      <c r="CJ284" s="33"/>
      <c r="CK284" s="33"/>
    </row>
    <row r="285" spans="5:89" ht="8.1" hidden="1" customHeight="1" x14ac:dyDescent="0.15"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  <c r="AA285" s="33"/>
      <c r="AB285" s="33"/>
      <c r="AC285" s="33"/>
      <c r="AD285" s="33"/>
      <c r="AE285" s="33"/>
      <c r="AF285" s="33"/>
      <c r="AG285" s="33"/>
      <c r="AH285" s="33"/>
      <c r="AI285" s="33"/>
      <c r="AJ285" s="33"/>
      <c r="AK285" s="33"/>
      <c r="AL285" s="33"/>
      <c r="AM285" s="33"/>
      <c r="AN285" s="33"/>
      <c r="AO285" s="33"/>
      <c r="AP285" s="33"/>
      <c r="AQ285" s="33"/>
      <c r="AR285" s="33"/>
      <c r="AS285" s="33"/>
      <c r="AT285" s="33"/>
      <c r="AU285" s="33"/>
      <c r="AV285" s="33"/>
      <c r="AW285" s="33"/>
      <c r="AX285" s="33"/>
      <c r="AY285" s="33"/>
      <c r="AZ285" s="33"/>
      <c r="BA285" s="33"/>
      <c r="BB285" s="33"/>
      <c r="BC285" s="33"/>
      <c r="BD285" s="33"/>
      <c r="BE285" s="33"/>
      <c r="BF285" s="33"/>
      <c r="BG285" s="33"/>
      <c r="BH285" s="33"/>
      <c r="BI285" s="33"/>
      <c r="BJ285" s="33"/>
      <c r="BK285" s="33"/>
      <c r="BL285" s="33"/>
      <c r="BM285" s="33"/>
      <c r="BN285" s="33"/>
      <c r="BO285" s="33"/>
      <c r="BP285" s="33"/>
      <c r="BQ285" s="33"/>
      <c r="BR285" s="33"/>
      <c r="BS285" s="33"/>
      <c r="BT285" s="33"/>
      <c r="BU285" s="33"/>
      <c r="BV285" s="33"/>
      <c r="BW285" s="33"/>
      <c r="BX285" s="33"/>
      <c r="BY285" s="33"/>
      <c r="BZ285" s="33"/>
      <c r="CA285" s="33"/>
      <c r="CB285" s="33"/>
      <c r="CC285" s="33"/>
      <c r="CD285" s="33"/>
      <c r="CE285" s="33"/>
      <c r="CF285" s="33"/>
      <c r="CG285" s="33"/>
      <c r="CH285" s="33"/>
      <c r="CI285" s="33"/>
      <c r="CJ285" s="33"/>
      <c r="CK285" s="33"/>
    </row>
    <row r="286" spans="5:89" ht="8.1" hidden="1" customHeight="1" x14ac:dyDescent="0.15"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  <c r="AA286" s="33"/>
      <c r="AB286" s="33"/>
      <c r="AC286" s="33"/>
      <c r="AD286" s="33"/>
      <c r="AE286" s="33"/>
      <c r="AF286" s="33"/>
      <c r="AG286" s="33"/>
      <c r="AH286" s="33"/>
      <c r="AI286" s="33"/>
      <c r="AJ286" s="33"/>
      <c r="AK286" s="33"/>
      <c r="AL286" s="33"/>
      <c r="AM286" s="33"/>
      <c r="AN286" s="33"/>
      <c r="AO286" s="33"/>
      <c r="AP286" s="33"/>
      <c r="AQ286" s="33"/>
      <c r="AR286" s="33"/>
      <c r="AS286" s="33"/>
      <c r="AT286" s="33"/>
      <c r="AU286" s="33"/>
      <c r="AV286" s="33"/>
      <c r="AW286" s="33"/>
      <c r="AX286" s="33"/>
      <c r="AY286" s="33"/>
      <c r="AZ286" s="33"/>
      <c r="BA286" s="33"/>
      <c r="BB286" s="33"/>
      <c r="BC286" s="33"/>
      <c r="BD286" s="33"/>
      <c r="BE286" s="33"/>
      <c r="BF286" s="33"/>
      <c r="BG286" s="33"/>
      <c r="BH286" s="33"/>
      <c r="BI286" s="33"/>
      <c r="BJ286" s="33"/>
      <c r="BK286" s="33"/>
      <c r="BL286" s="33"/>
      <c r="BM286" s="33"/>
      <c r="BN286" s="33"/>
      <c r="BO286" s="33"/>
      <c r="BP286" s="33"/>
      <c r="BQ286" s="33"/>
      <c r="BR286" s="33"/>
      <c r="BS286" s="33"/>
      <c r="BT286" s="33"/>
      <c r="BU286" s="33"/>
      <c r="BV286" s="33"/>
      <c r="BW286" s="33"/>
      <c r="BX286" s="33"/>
      <c r="BY286" s="33"/>
      <c r="BZ286" s="33"/>
      <c r="CA286" s="33"/>
      <c r="CB286" s="33"/>
      <c r="CC286" s="33"/>
      <c r="CD286" s="33"/>
      <c r="CE286" s="33"/>
      <c r="CF286" s="33"/>
      <c r="CG286" s="33"/>
      <c r="CH286" s="33"/>
      <c r="CI286" s="33"/>
      <c r="CJ286" s="33"/>
      <c r="CK286" s="33"/>
    </row>
    <row r="287" spans="5:89" ht="8.1" hidden="1" customHeight="1" x14ac:dyDescent="0.15"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  <c r="AA287" s="33"/>
      <c r="AB287" s="33"/>
      <c r="AC287" s="33"/>
      <c r="AD287" s="33"/>
      <c r="AE287" s="33"/>
      <c r="AF287" s="33"/>
      <c r="AG287" s="33"/>
      <c r="AH287" s="33"/>
      <c r="AI287" s="33"/>
      <c r="AJ287" s="33"/>
      <c r="AK287" s="33"/>
      <c r="AL287" s="33"/>
      <c r="AM287" s="33"/>
      <c r="AN287" s="33"/>
      <c r="AO287" s="33"/>
      <c r="AP287" s="33"/>
      <c r="AQ287" s="33"/>
      <c r="AR287" s="33"/>
      <c r="AS287" s="33"/>
      <c r="AT287" s="33"/>
      <c r="AU287" s="33"/>
      <c r="AV287" s="33"/>
      <c r="AW287" s="33"/>
      <c r="AX287" s="33"/>
      <c r="AY287" s="33"/>
      <c r="AZ287" s="33"/>
      <c r="BA287" s="33"/>
      <c r="BB287" s="33"/>
      <c r="BC287" s="33"/>
      <c r="BD287" s="33"/>
      <c r="BE287" s="33"/>
      <c r="BF287" s="33"/>
      <c r="BG287" s="33"/>
      <c r="BH287" s="33"/>
      <c r="BI287" s="33"/>
      <c r="BJ287" s="33"/>
      <c r="BK287" s="33"/>
      <c r="BL287" s="33"/>
      <c r="BM287" s="33"/>
      <c r="BN287" s="33"/>
      <c r="BO287" s="33"/>
      <c r="BP287" s="33"/>
      <c r="BQ287" s="33"/>
      <c r="BR287" s="33"/>
      <c r="BS287" s="33"/>
      <c r="BT287" s="33"/>
      <c r="BU287" s="33"/>
      <c r="BV287" s="33"/>
      <c r="BW287" s="33"/>
      <c r="BX287" s="33"/>
      <c r="BY287" s="33"/>
      <c r="BZ287" s="33"/>
      <c r="CA287" s="33"/>
      <c r="CB287" s="33"/>
      <c r="CC287" s="33"/>
      <c r="CD287" s="33"/>
      <c r="CE287" s="33"/>
      <c r="CF287" s="33"/>
      <c r="CG287" s="33"/>
      <c r="CH287" s="33"/>
      <c r="CI287" s="33"/>
      <c r="CJ287" s="33"/>
      <c r="CK287" s="33"/>
    </row>
    <row r="288" spans="5:89" ht="8.1" hidden="1" customHeight="1" x14ac:dyDescent="0.15"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  <c r="AA288" s="33"/>
      <c r="AB288" s="33"/>
      <c r="AC288" s="33"/>
      <c r="AD288" s="33"/>
      <c r="AE288" s="33"/>
      <c r="AF288" s="33"/>
      <c r="AG288" s="33"/>
      <c r="AH288" s="33"/>
      <c r="AI288" s="33"/>
      <c r="AJ288" s="33"/>
      <c r="AK288" s="33"/>
      <c r="AL288" s="33"/>
      <c r="AM288" s="33"/>
      <c r="AN288" s="33"/>
      <c r="AO288" s="33"/>
      <c r="AP288" s="33"/>
      <c r="AQ288" s="33"/>
      <c r="AR288" s="33"/>
      <c r="AS288" s="33"/>
      <c r="AT288" s="33"/>
      <c r="AU288" s="33"/>
      <c r="AV288" s="33"/>
      <c r="AW288" s="33"/>
      <c r="AX288" s="33"/>
      <c r="AY288" s="33"/>
      <c r="AZ288" s="33"/>
      <c r="BA288" s="33"/>
      <c r="BB288" s="33"/>
      <c r="BC288" s="33"/>
      <c r="BD288" s="33"/>
      <c r="BE288" s="33"/>
      <c r="BF288" s="33"/>
      <c r="BG288" s="33"/>
      <c r="BH288" s="33"/>
      <c r="BI288" s="33"/>
      <c r="BJ288" s="33"/>
      <c r="BK288" s="33"/>
      <c r="BL288" s="33"/>
      <c r="BM288" s="33"/>
      <c r="BN288" s="33"/>
      <c r="BO288" s="33"/>
      <c r="BP288" s="33"/>
      <c r="BQ288" s="33"/>
      <c r="BR288" s="33"/>
      <c r="BS288" s="33"/>
      <c r="BT288" s="33"/>
      <c r="BU288" s="33"/>
      <c r="BV288" s="33"/>
      <c r="BW288" s="33"/>
      <c r="BX288" s="33"/>
      <c r="BY288" s="33"/>
      <c r="BZ288" s="33"/>
      <c r="CA288" s="33"/>
      <c r="CB288" s="33"/>
      <c r="CC288" s="33"/>
      <c r="CD288" s="33"/>
      <c r="CE288" s="33"/>
      <c r="CF288" s="33"/>
      <c r="CG288" s="33"/>
      <c r="CH288" s="33"/>
      <c r="CI288" s="33"/>
      <c r="CJ288" s="33"/>
      <c r="CK288" s="33"/>
    </row>
    <row r="289" spans="5:89" ht="8.1" hidden="1" customHeight="1" x14ac:dyDescent="0.15"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  <c r="AA289" s="33"/>
      <c r="AB289" s="33"/>
      <c r="AC289" s="33"/>
      <c r="AD289" s="33"/>
      <c r="AE289" s="33"/>
      <c r="AF289" s="33"/>
      <c r="AG289" s="33"/>
      <c r="AH289" s="33"/>
      <c r="AI289" s="33"/>
      <c r="AJ289" s="33"/>
      <c r="AK289" s="33"/>
      <c r="AL289" s="33"/>
      <c r="AM289" s="33"/>
      <c r="AN289" s="33"/>
      <c r="AO289" s="33"/>
      <c r="AP289" s="33"/>
      <c r="AQ289" s="33"/>
      <c r="AR289" s="33"/>
      <c r="AS289" s="33"/>
      <c r="AT289" s="33"/>
      <c r="AU289" s="33"/>
      <c r="AV289" s="33"/>
      <c r="AW289" s="33"/>
      <c r="AX289" s="33"/>
      <c r="AY289" s="33"/>
      <c r="AZ289" s="33"/>
      <c r="BA289" s="33"/>
      <c r="BB289" s="33"/>
      <c r="BC289" s="33"/>
      <c r="BD289" s="33"/>
      <c r="BE289" s="33"/>
      <c r="BF289" s="33"/>
      <c r="BG289" s="33"/>
      <c r="BH289" s="33"/>
      <c r="BI289" s="33"/>
      <c r="BJ289" s="33"/>
      <c r="BK289" s="33"/>
      <c r="BL289" s="33"/>
      <c r="BM289" s="33"/>
      <c r="BN289" s="33"/>
      <c r="BO289" s="33"/>
      <c r="BP289" s="33"/>
      <c r="BQ289" s="33"/>
      <c r="BR289" s="33"/>
      <c r="BS289" s="33"/>
      <c r="BT289" s="33"/>
      <c r="BU289" s="33"/>
      <c r="BV289" s="33"/>
      <c r="BW289" s="33"/>
      <c r="BX289" s="33"/>
      <c r="BY289" s="33"/>
      <c r="BZ289" s="33"/>
      <c r="CA289" s="33"/>
      <c r="CB289" s="33"/>
      <c r="CC289" s="33"/>
      <c r="CD289" s="33"/>
      <c r="CE289" s="33"/>
      <c r="CF289" s="33"/>
      <c r="CG289" s="33"/>
      <c r="CH289" s="33"/>
      <c r="CI289" s="33"/>
      <c r="CJ289" s="33"/>
      <c r="CK289" s="33"/>
    </row>
    <row r="290" spans="5:89" ht="8.1" hidden="1" customHeight="1" x14ac:dyDescent="0.15"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  <c r="AA290" s="33"/>
      <c r="AB290" s="33"/>
      <c r="AC290" s="33"/>
      <c r="AD290" s="33"/>
      <c r="AE290" s="33"/>
      <c r="AF290" s="33"/>
      <c r="AG290" s="33"/>
      <c r="AH290" s="33"/>
      <c r="AI290" s="33"/>
      <c r="AJ290" s="33"/>
      <c r="AK290" s="33"/>
      <c r="AL290" s="33"/>
      <c r="AM290" s="33"/>
      <c r="AN290" s="33"/>
      <c r="AO290" s="33"/>
      <c r="AP290" s="33"/>
      <c r="AQ290" s="33"/>
      <c r="AR290" s="33"/>
      <c r="AS290" s="33"/>
      <c r="AT290" s="33"/>
      <c r="AU290" s="33"/>
      <c r="AV290" s="33"/>
      <c r="AW290" s="33"/>
      <c r="AX290" s="33"/>
      <c r="AY290" s="33"/>
      <c r="AZ290" s="33"/>
      <c r="BA290" s="33"/>
      <c r="BB290" s="33"/>
      <c r="BC290" s="33"/>
      <c r="BD290" s="33"/>
      <c r="BE290" s="33"/>
      <c r="BF290" s="33"/>
      <c r="BG290" s="33"/>
      <c r="BH290" s="33"/>
      <c r="BI290" s="33"/>
      <c r="BJ290" s="33"/>
      <c r="BK290" s="33"/>
      <c r="BL290" s="33"/>
      <c r="BM290" s="33"/>
      <c r="BN290" s="33"/>
      <c r="BO290" s="33"/>
      <c r="BP290" s="33"/>
      <c r="BQ290" s="33"/>
      <c r="BR290" s="33"/>
      <c r="BS290" s="33"/>
      <c r="BT290" s="33"/>
      <c r="BU290" s="33"/>
      <c r="BV290" s="33"/>
      <c r="BW290" s="33"/>
      <c r="BX290" s="33"/>
      <c r="BY290" s="33"/>
      <c r="BZ290" s="33"/>
      <c r="CA290" s="33"/>
      <c r="CB290" s="33"/>
      <c r="CC290" s="33"/>
      <c r="CD290" s="33"/>
      <c r="CE290" s="33"/>
      <c r="CF290" s="33"/>
      <c r="CG290" s="33"/>
      <c r="CH290" s="33"/>
      <c r="CI290" s="33"/>
      <c r="CJ290" s="33"/>
      <c r="CK290" s="33"/>
    </row>
    <row r="291" spans="5:89" ht="8.1" hidden="1" customHeight="1" x14ac:dyDescent="0.15"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  <c r="AA291" s="33"/>
      <c r="AB291" s="33"/>
      <c r="AC291" s="33"/>
      <c r="AD291" s="33"/>
      <c r="AE291" s="33"/>
      <c r="AF291" s="33"/>
      <c r="AG291" s="33"/>
      <c r="AH291" s="33"/>
      <c r="AI291" s="33"/>
      <c r="AJ291" s="33"/>
      <c r="AK291" s="33"/>
      <c r="AL291" s="33"/>
      <c r="AM291" s="33"/>
      <c r="AN291" s="33"/>
      <c r="AO291" s="33"/>
      <c r="AP291" s="33"/>
      <c r="AQ291" s="33"/>
      <c r="AR291" s="33"/>
      <c r="AS291" s="33"/>
      <c r="AT291" s="33"/>
      <c r="AU291" s="33"/>
      <c r="AV291" s="33"/>
      <c r="AW291" s="33"/>
      <c r="AX291" s="33"/>
      <c r="AY291" s="33"/>
      <c r="AZ291" s="33"/>
      <c r="BA291" s="33"/>
      <c r="BB291" s="33"/>
      <c r="BC291" s="33"/>
      <c r="BD291" s="33"/>
      <c r="BE291" s="33"/>
      <c r="BF291" s="33"/>
      <c r="BG291" s="33"/>
      <c r="BH291" s="33"/>
      <c r="BI291" s="33"/>
      <c r="BJ291" s="33"/>
      <c r="BK291" s="33"/>
      <c r="BL291" s="33"/>
      <c r="BM291" s="33"/>
      <c r="BN291" s="33"/>
      <c r="BO291" s="33"/>
      <c r="BP291" s="33"/>
      <c r="BQ291" s="33"/>
      <c r="BR291" s="33"/>
      <c r="BS291" s="33"/>
      <c r="BT291" s="33"/>
      <c r="BU291" s="33"/>
      <c r="BV291" s="33"/>
      <c r="BW291" s="33"/>
      <c r="BX291" s="33"/>
      <c r="BY291" s="33"/>
      <c r="BZ291" s="33"/>
      <c r="CA291" s="33"/>
      <c r="CB291" s="33"/>
      <c r="CC291" s="33"/>
      <c r="CD291" s="33"/>
      <c r="CE291" s="33"/>
      <c r="CF291" s="33"/>
      <c r="CG291" s="33"/>
      <c r="CH291" s="33"/>
      <c r="CI291" s="33"/>
      <c r="CJ291" s="33"/>
      <c r="CK291" s="33"/>
    </row>
    <row r="292" spans="5:89" ht="8.1" hidden="1" customHeight="1" x14ac:dyDescent="0.15"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  <c r="AA292" s="33"/>
      <c r="AB292" s="33"/>
      <c r="AC292" s="33"/>
      <c r="AD292" s="33"/>
      <c r="AE292" s="33"/>
      <c r="AF292" s="33"/>
      <c r="AG292" s="33"/>
      <c r="AH292" s="33"/>
      <c r="AI292" s="33"/>
      <c r="AJ292" s="33"/>
      <c r="AK292" s="33"/>
      <c r="AL292" s="33"/>
      <c r="AM292" s="33"/>
      <c r="AN292" s="33"/>
      <c r="AO292" s="33"/>
      <c r="AP292" s="33"/>
      <c r="AQ292" s="33"/>
      <c r="AR292" s="33"/>
      <c r="AS292" s="33"/>
      <c r="AT292" s="33"/>
      <c r="AU292" s="33"/>
      <c r="AV292" s="33"/>
      <c r="AW292" s="33"/>
      <c r="AX292" s="33"/>
      <c r="AY292" s="33"/>
      <c r="AZ292" s="33"/>
      <c r="BA292" s="33"/>
      <c r="BB292" s="33"/>
      <c r="BC292" s="33"/>
      <c r="BD292" s="33"/>
      <c r="BE292" s="33"/>
      <c r="BF292" s="33"/>
      <c r="BG292" s="33"/>
      <c r="BH292" s="33"/>
      <c r="BI292" s="33"/>
      <c r="BJ292" s="33"/>
      <c r="BK292" s="33"/>
      <c r="BL292" s="33"/>
      <c r="BM292" s="33"/>
      <c r="BN292" s="33"/>
      <c r="BO292" s="33"/>
      <c r="BP292" s="33"/>
      <c r="BQ292" s="33"/>
      <c r="BR292" s="33"/>
      <c r="BS292" s="33"/>
      <c r="BT292" s="33"/>
      <c r="BU292" s="33"/>
      <c r="BV292" s="33"/>
      <c r="BW292" s="33"/>
      <c r="BX292" s="33"/>
      <c r="BY292" s="33"/>
      <c r="BZ292" s="33"/>
      <c r="CA292" s="33"/>
      <c r="CB292" s="33"/>
      <c r="CC292" s="33"/>
      <c r="CD292" s="33"/>
      <c r="CE292" s="33"/>
      <c r="CF292" s="33"/>
      <c r="CG292" s="33"/>
      <c r="CH292" s="33"/>
      <c r="CI292" s="33"/>
      <c r="CJ292" s="33"/>
      <c r="CK292" s="33"/>
    </row>
    <row r="293" spans="5:89" ht="8.1" hidden="1" customHeight="1" x14ac:dyDescent="0.15"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  <c r="AA293" s="33"/>
      <c r="AB293" s="33"/>
      <c r="AC293" s="33"/>
      <c r="AD293" s="33"/>
      <c r="AE293" s="33"/>
      <c r="AF293" s="33"/>
      <c r="AG293" s="33"/>
      <c r="AH293" s="33"/>
      <c r="AI293" s="33"/>
      <c r="AJ293" s="33"/>
      <c r="AK293" s="33"/>
      <c r="AL293" s="33"/>
      <c r="AM293" s="33"/>
      <c r="AN293" s="33"/>
      <c r="AO293" s="33"/>
      <c r="AP293" s="33"/>
      <c r="AQ293" s="33"/>
      <c r="AR293" s="33"/>
      <c r="AS293" s="33"/>
      <c r="AT293" s="33"/>
      <c r="AU293" s="33"/>
      <c r="AV293" s="33"/>
      <c r="AW293" s="33"/>
      <c r="AX293" s="33"/>
      <c r="AY293" s="33"/>
      <c r="AZ293" s="33"/>
      <c r="BA293" s="33"/>
      <c r="BB293" s="33"/>
      <c r="BC293" s="33"/>
      <c r="BD293" s="33"/>
      <c r="BE293" s="33"/>
      <c r="BF293" s="33"/>
      <c r="BG293" s="33"/>
      <c r="BH293" s="33"/>
      <c r="BI293" s="33"/>
      <c r="BJ293" s="33"/>
      <c r="BK293" s="33"/>
      <c r="BL293" s="33"/>
      <c r="BM293" s="33"/>
      <c r="BN293" s="33"/>
      <c r="BO293" s="33"/>
      <c r="BP293" s="33"/>
      <c r="BQ293" s="33"/>
      <c r="BR293" s="33"/>
      <c r="BS293" s="33"/>
      <c r="BT293" s="33"/>
      <c r="BU293" s="33"/>
      <c r="BV293" s="33"/>
      <c r="BW293" s="33"/>
      <c r="BX293" s="33"/>
      <c r="BY293" s="33"/>
      <c r="BZ293" s="33"/>
      <c r="CA293" s="33"/>
      <c r="CB293" s="33"/>
      <c r="CC293" s="33"/>
      <c r="CD293" s="33"/>
      <c r="CE293" s="33"/>
      <c r="CF293" s="33"/>
      <c r="CG293" s="33"/>
      <c r="CH293" s="33"/>
      <c r="CI293" s="33"/>
      <c r="CJ293" s="33"/>
      <c r="CK293" s="33"/>
    </row>
    <row r="294" spans="5:89" ht="8.1" hidden="1" customHeight="1" x14ac:dyDescent="0.15"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  <c r="AA294" s="33"/>
      <c r="AB294" s="33"/>
      <c r="AC294" s="33"/>
      <c r="AD294" s="33"/>
      <c r="AE294" s="33"/>
      <c r="AF294" s="33"/>
      <c r="AG294" s="33"/>
      <c r="AH294" s="33"/>
      <c r="AI294" s="33"/>
      <c r="AJ294" s="33"/>
      <c r="AK294" s="33"/>
      <c r="AL294" s="33"/>
      <c r="AM294" s="33"/>
      <c r="AN294" s="33"/>
      <c r="AO294" s="33"/>
      <c r="AP294" s="33"/>
      <c r="AQ294" s="33"/>
      <c r="AR294" s="33"/>
      <c r="AS294" s="33"/>
      <c r="AT294" s="33"/>
      <c r="AU294" s="33"/>
      <c r="AV294" s="33"/>
      <c r="AW294" s="33"/>
      <c r="AX294" s="33"/>
      <c r="AY294" s="33"/>
      <c r="AZ294" s="33"/>
      <c r="BA294" s="33"/>
      <c r="BB294" s="33"/>
      <c r="BC294" s="33"/>
      <c r="BD294" s="33"/>
      <c r="BE294" s="33"/>
      <c r="BF294" s="33"/>
      <c r="BG294" s="33"/>
      <c r="BH294" s="33"/>
      <c r="BI294" s="33"/>
      <c r="BJ294" s="33"/>
      <c r="BK294" s="33"/>
      <c r="BL294" s="33"/>
      <c r="BM294" s="33"/>
      <c r="BN294" s="33"/>
      <c r="BO294" s="33"/>
      <c r="BP294" s="33"/>
      <c r="BQ294" s="33"/>
      <c r="BR294" s="33"/>
      <c r="BS294" s="33"/>
      <c r="BT294" s="33"/>
      <c r="BU294" s="33"/>
      <c r="BV294" s="33"/>
      <c r="BW294" s="33"/>
      <c r="BX294" s="33"/>
      <c r="BY294" s="33"/>
      <c r="BZ294" s="33"/>
      <c r="CA294" s="33"/>
      <c r="CB294" s="33"/>
      <c r="CC294" s="33"/>
      <c r="CD294" s="33"/>
      <c r="CE294" s="33"/>
      <c r="CF294" s="33"/>
      <c r="CG294" s="33"/>
      <c r="CH294" s="33"/>
      <c r="CI294" s="33"/>
      <c r="CJ294" s="33"/>
      <c r="CK294" s="33"/>
    </row>
    <row r="295" spans="5:89" ht="8.1" hidden="1" customHeight="1" x14ac:dyDescent="0.15"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  <c r="AA295" s="33"/>
      <c r="AB295" s="33"/>
      <c r="AC295" s="33"/>
      <c r="AD295" s="33"/>
      <c r="AE295" s="33"/>
      <c r="AF295" s="33"/>
      <c r="AG295" s="33"/>
      <c r="AH295" s="33"/>
      <c r="AI295" s="33"/>
      <c r="AJ295" s="33"/>
      <c r="AK295" s="33"/>
      <c r="AL295" s="33"/>
      <c r="AM295" s="33"/>
      <c r="AN295" s="33"/>
      <c r="AO295" s="33"/>
      <c r="AP295" s="33"/>
      <c r="AQ295" s="33"/>
      <c r="AR295" s="33"/>
      <c r="AS295" s="33"/>
      <c r="AT295" s="33"/>
      <c r="AU295" s="33"/>
      <c r="AV295" s="33"/>
      <c r="AW295" s="33"/>
      <c r="AX295" s="33"/>
      <c r="AY295" s="33"/>
      <c r="AZ295" s="33"/>
      <c r="BA295" s="33"/>
      <c r="BB295" s="33"/>
      <c r="BC295" s="33"/>
      <c r="BD295" s="33"/>
      <c r="BE295" s="33"/>
      <c r="BF295" s="33"/>
      <c r="BG295" s="33"/>
      <c r="BH295" s="33"/>
      <c r="BI295" s="33"/>
      <c r="BJ295" s="33"/>
      <c r="BK295" s="33"/>
      <c r="BL295" s="33"/>
      <c r="BM295" s="33"/>
      <c r="BN295" s="33"/>
      <c r="BO295" s="33"/>
      <c r="BP295" s="33"/>
      <c r="BQ295" s="33"/>
      <c r="BR295" s="33"/>
      <c r="BS295" s="33"/>
      <c r="BT295" s="33"/>
      <c r="BU295" s="33"/>
      <c r="BV295" s="33"/>
      <c r="BW295" s="33"/>
      <c r="BX295" s="33"/>
      <c r="BY295" s="33"/>
      <c r="BZ295" s="33"/>
      <c r="CA295" s="33"/>
      <c r="CB295" s="33"/>
      <c r="CC295" s="33"/>
      <c r="CD295" s="33"/>
      <c r="CE295" s="33"/>
      <c r="CF295" s="33"/>
      <c r="CG295" s="33"/>
      <c r="CH295" s="33"/>
      <c r="CI295" s="33"/>
      <c r="CJ295" s="33"/>
      <c r="CK295" s="33"/>
    </row>
    <row r="296" spans="5:89" ht="8.1" hidden="1" customHeight="1" x14ac:dyDescent="0.15"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  <c r="AA296" s="33"/>
      <c r="AB296" s="33"/>
      <c r="AC296" s="33"/>
      <c r="AD296" s="33"/>
      <c r="AE296" s="33"/>
      <c r="AF296" s="33"/>
      <c r="AG296" s="33"/>
      <c r="AH296" s="33"/>
      <c r="AI296" s="33"/>
      <c r="AJ296" s="33"/>
      <c r="AK296" s="33"/>
      <c r="AL296" s="33"/>
      <c r="AM296" s="33"/>
      <c r="AN296" s="33"/>
      <c r="AO296" s="33"/>
      <c r="AP296" s="33"/>
      <c r="AQ296" s="33"/>
      <c r="AR296" s="33"/>
      <c r="AS296" s="33"/>
      <c r="AT296" s="33"/>
      <c r="AU296" s="33"/>
      <c r="AV296" s="33"/>
      <c r="AW296" s="33"/>
      <c r="AX296" s="33"/>
      <c r="AY296" s="33"/>
      <c r="AZ296" s="33"/>
      <c r="BA296" s="33"/>
      <c r="BB296" s="33"/>
      <c r="BC296" s="33"/>
      <c r="BD296" s="33"/>
      <c r="BE296" s="33"/>
      <c r="BF296" s="33"/>
      <c r="BG296" s="33"/>
      <c r="BH296" s="33"/>
      <c r="BI296" s="33"/>
      <c r="BJ296" s="33"/>
      <c r="BK296" s="33"/>
      <c r="BL296" s="33"/>
      <c r="BM296" s="33"/>
      <c r="BN296" s="33"/>
      <c r="BO296" s="33"/>
      <c r="BP296" s="33"/>
      <c r="BQ296" s="33"/>
      <c r="BR296" s="33"/>
      <c r="BS296" s="33"/>
      <c r="BT296" s="33"/>
      <c r="BU296" s="33"/>
      <c r="BV296" s="33"/>
      <c r="BW296" s="33"/>
      <c r="BX296" s="33"/>
      <c r="BY296" s="33"/>
      <c r="BZ296" s="33"/>
      <c r="CA296" s="33"/>
      <c r="CB296" s="33"/>
      <c r="CC296" s="33"/>
      <c r="CD296" s="33"/>
      <c r="CE296" s="33"/>
      <c r="CF296" s="33"/>
      <c r="CG296" s="33"/>
      <c r="CH296" s="33"/>
      <c r="CI296" s="33"/>
      <c r="CJ296" s="33"/>
      <c r="CK296" s="33"/>
    </row>
    <row r="297" spans="5:89" ht="8.1" hidden="1" customHeight="1" x14ac:dyDescent="0.15"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  <c r="AA297" s="33"/>
      <c r="AB297" s="33"/>
      <c r="AC297" s="33"/>
      <c r="AD297" s="33"/>
      <c r="AE297" s="33"/>
      <c r="AF297" s="33"/>
      <c r="AG297" s="33"/>
      <c r="AH297" s="33"/>
      <c r="AI297" s="33"/>
      <c r="AJ297" s="33"/>
      <c r="AK297" s="33"/>
      <c r="AL297" s="33"/>
      <c r="AM297" s="33"/>
      <c r="AN297" s="33"/>
      <c r="AO297" s="33"/>
      <c r="AP297" s="33"/>
      <c r="AQ297" s="33"/>
      <c r="AR297" s="33"/>
      <c r="AS297" s="33"/>
      <c r="AT297" s="33"/>
      <c r="AU297" s="33"/>
      <c r="AV297" s="33"/>
      <c r="AW297" s="33"/>
      <c r="AX297" s="33"/>
      <c r="AY297" s="33"/>
      <c r="AZ297" s="33"/>
      <c r="BA297" s="33"/>
      <c r="BB297" s="33"/>
      <c r="BC297" s="33"/>
      <c r="BD297" s="33"/>
      <c r="BE297" s="33"/>
      <c r="BF297" s="33"/>
      <c r="BG297" s="33"/>
      <c r="BH297" s="33"/>
      <c r="BI297" s="33"/>
      <c r="BJ297" s="33"/>
      <c r="BK297" s="33"/>
      <c r="BL297" s="33"/>
      <c r="BM297" s="33"/>
      <c r="BN297" s="33"/>
      <c r="BO297" s="33"/>
      <c r="BP297" s="33"/>
      <c r="BQ297" s="33"/>
      <c r="BR297" s="33"/>
      <c r="BS297" s="33"/>
      <c r="BT297" s="33"/>
      <c r="BU297" s="33"/>
      <c r="BV297" s="33"/>
      <c r="BW297" s="33"/>
      <c r="BX297" s="33"/>
      <c r="BY297" s="33"/>
      <c r="BZ297" s="33"/>
      <c r="CA297" s="33"/>
      <c r="CB297" s="33"/>
      <c r="CC297" s="33"/>
      <c r="CD297" s="33"/>
      <c r="CE297" s="33"/>
      <c r="CF297" s="33"/>
      <c r="CG297" s="33"/>
      <c r="CH297" s="33"/>
      <c r="CI297" s="33"/>
      <c r="CJ297" s="33"/>
      <c r="CK297" s="33"/>
    </row>
    <row r="298" spans="5:89" ht="8.1" hidden="1" customHeight="1" x14ac:dyDescent="0.15"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  <c r="AA298" s="33"/>
      <c r="AB298" s="33"/>
      <c r="AC298" s="33"/>
      <c r="AD298" s="33"/>
      <c r="AE298" s="33"/>
      <c r="AF298" s="33"/>
      <c r="AG298" s="33"/>
      <c r="AH298" s="33"/>
      <c r="AI298" s="33"/>
      <c r="AJ298" s="33"/>
      <c r="AK298" s="33"/>
      <c r="AL298" s="33"/>
      <c r="AM298" s="33"/>
      <c r="AN298" s="33"/>
      <c r="AO298" s="33"/>
      <c r="AP298" s="33"/>
      <c r="AQ298" s="33"/>
      <c r="AR298" s="33"/>
      <c r="AS298" s="33"/>
      <c r="AT298" s="33"/>
      <c r="AU298" s="33"/>
      <c r="AV298" s="33"/>
      <c r="AW298" s="33"/>
      <c r="AX298" s="33"/>
      <c r="AY298" s="33"/>
      <c r="AZ298" s="33"/>
      <c r="BA298" s="33"/>
      <c r="BB298" s="33"/>
      <c r="BC298" s="33"/>
      <c r="BD298" s="33"/>
      <c r="BE298" s="33"/>
      <c r="BF298" s="33"/>
      <c r="BG298" s="33"/>
      <c r="BH298" s="33"/>
      <c r="BI298" s="33"/>
      <c r="BJ298" s="33"/>
      <c r="BK298" s="33"/>
      <c r="BL298" s="33"/>
      <c r="BM298" s="33"/>
      <c r="BN298" s="33"/>
      <c r="BO298" s="33"/>
      <c r="BP298" s="33"/>
      <c r="BQ298" s="33"/>
      <c r="BR298" s="33"/>
      <c r="BS298" s="33"/>
      <c r="BT298" s="33"/>
      <c r="BU298" s="33"/>
      <c r="BV298" s="33"/>
      <c r="BW298" s="33"/>
      <c r="BX298" s="33"/>
      <c r="BY298" s="33"/>
      <c r="BZ298" s="33"/>
      <c r="CA298" s="33"/>
      <c r="CB298" s="33"/>
      <c r="CC298" s="33"/>
      <c r="CD298" s="33"/>
      <c r="CE298" s="33"/>
      <c r="CF298" s="33"/>
      <c r="CG298" s="33"/>
      <c r="CH298" s="33"/>
      <c r="CI298" s="33"/>
      <c r="CJ298" s="33"/>
      <c r="CK298" s="33"/>
    </row>
    <row r="299" spans="5:89" ht="8.1" hidden="1" customHeight="1" x14ac:dyDescent="0.15"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  <c r="AA299" s="33"/>
      <c r="AB299" s="33"/>
      <c r="AC299" s="33"/>
      <c r="AD299" s="33"/>
      <c r="AE299" s="33"/>
      <c r="AF299" s="33"/>
      <c r="AG299" s="33"/>
      <c r="AH299" s="33"/>
      <c r="AI299" s="33"/>
      <c r="AJ299" s="33"/>
      <c r="AK299" s="33"/>
      <c r="AL299" s="33"/>
      <c r="AM299" s="33"/>
      <c r="AN299" s="33"/>
      <c r="AO299" s="33"/>
      <c r="AP299" s="33"/>
      <c r="AQ299" s="33"/>
      <c r="AR299" s="33"/>
      <c r="AS299" s="33"/>
      <c r="AT299" s="33"/>
      <c r="AU299" s="33"/>
      <c r="AV299" s="33"/>
      <c r="AW299" s="33"/>
      <c r="AX299" s="33"/>
      <c r="AY299" s="33"/>
      <c r="AZ299" s="33"/>
      <c r="BA299" s="33"/>
      <c r="BB299" s="33"/>
      <c r="BC299" s="33"/>
      <c r="BD299" s="33"/>
      <c r="BE299" s="33"/>
      <c r="BF299" s="33"/>
      <c r="BG299" s="33"/>
      <c r="BH299" s="33"/>
      <c r="BI299" s="33"/>
      <c r="BJ299" s="33"/>
      <c r="BK299" s="33"/>
      <c r="BL299" s="33"/>
      <c r="BM299" s="33"/>
      <c r="BN299" s="33"/>
      <c r="BO299" s="33"/>
      <c r="BP299" s="33"/>
      <c r="BQ299" s="33"/>
      <c r="BR299" s="33"/>
      <c r="BS299" s="33"/>
      <c r="BT299" s="33"/>
      <c r="BU299" s="33"/>
      <c r="BV299" s="33"/>
      <c r="BW299" s="33"/>
      <c r="BX299" s="33"/>
      <c r="BY299" s="33"/>
      <c r="BZ299" s="33"/>
      <c r="CA299" s="33"/>
      <c r="CB299" s="33"/>
      <c r="CC299" s="33"/>
      <c r="CD299" s="33"/>
      <c r="CE299" s="33"/>
      <c r="CF299" s="33"/>
      <c r="CG299" s="33"/>
      <c r="CH299" s="33"/>
      <c r="CI299" s="33"/>
      <c r="CJ299" s="33"/>
      <c r="CK299" s="33"/>
    </row>
    <row r="300" spans="5:89" ht="8.1" hidden="1" customHeight="1" x14ac:dyDescent="0.15"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  <c r="AA300" s="33"/>
      <c r="AB300" s="33"/>
      <c r="AC300" s="33"/>
      <c r="AD300" s="33"/>
      <c r="AE300" s="33"/>
      <c r="AF300" s="33"/>
      <c r="AG300" s="33"/>
      <c r="AH300" s="33"/>
      <c r="AI300" s="33"/>
      <c r="AJ300" s="33"/>
      <c r="AK300" s="33"/>
      <c r="AL300" s="33"/>
      <c r="AM300" s="33"/>
      <c r="AN300" s="33"/>
      <c r="AO300" s="33"/>
      <c r="AP300" s="33"/>
      <c r="AQ300" s="33"/>
      <c r="AR300" s="33"/>
      <c r="AS300" s="33"/>
      <c r="AT300" s="33"/>
      <c r="AU300" s="33"/>
      <c r="AV300" s="33"/>
      <c r="AW300" s="33"/>
      <c r="AX300" s="33"/>
      <c r="AY300" s="33"/>
      <c r="AZ300" s="33"/>
      <c r="BA300" s="33"/>
      <c r="BB300" s="33"/>
      <c r="BC300" s="33"/>
      <c r="BD300" s="33"/>
      <c r="BE300" s="33"/>
      <c r="BF300" s="33"/>
      <c r="BG300" s="33"/>
      <c r="BH300" s="33"/>
      <c r="BI300" s="33"/>
      <c r="BJ300" s="33"/>
      <c r="BK300" s="33"/>
      <c r="BL300" s="33"/>
      <c r="BM300" s="33"/>
      <c r="BN300" s="33"/>
      <c r="BO300" s="33"/>
      <c r="BP300" s="33"/>
      <c r="BQ300" s="33"/>
      <c r="BR300" s="33"/>
      <c r="BS300" s="33"/>
      <c r="BT300" s="33"/>
      <c r="BU300" s="33"/>
      <c r="BV300" s="33"/>
      <c r="BW300" s="33"/>
      <c r="BX300" s="33"/>
      <c r="BY300" s="33"/>
      <c r="BZ300" s="33"/>
      <c r="CA300" s="33"/>
      <c r="CB300" s="33"/>
      <c r="CC300" s="33"/>
      <c r="CD300" s="33"/>
      <c r="CE300" s="33"/>
      <c r="CF300" s="33"/>
      <c r="CG300" s="33"/>
      <c r="CH300" s="33"/>
      <c r="CI300" s="33"/>
      <c r="CJ300" s="33"/>
      <c r="CK300" s="33"/>
    </row>
    <row r="301" spans="5:89" ht="8.1" hidden="1" customHeight="1" x14ac:dyDescent="0.15"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  <c r="AA301" s="33"/>
      <c r="AB301" s="33"/>
      <c r="AC301" s="33"/>
      <c r="AD301" s="33"/>
      <c r="AE301" s="33"/>
      <c r="AF301" s="33"/>
      <c r="AG301" s="33"/>
      <c r="AH301" s="33"/>
      <c r="AI301" s="33"/>
      <c r="AJ301" s="33"/>
      <c r="AK301" s="33"/>
      <c r="AL301" s="33"/>
      <c r="AM301" s="33"/>
      <c r="AN301" s="33"/>
      <c r="AO301" s="33"/>
      <c r="AP301" s="33"/>
      <c r="AQ301" s="33"/>
      <c r="AR301" s="33"/>
      <c r="AS301" s="33"/>
      <c r="AT301" s="33"/>
      <c r="AU301" s="33"/>
      <c r="AV301" s="33"/>
      <c r="AW301" s="33"/>
      <c r="AX301" s="33"/>
      <c r="AY301" s="33"/>
      <c r="AZ301" s="33"/>
      <c r="BA301" s="33"/>
      <c r="BB301" s="33"/>
      <c r="BC301" s="33"/>
      <c r="BD301" s="33"/>
      <c r="BE301" s="33"/>
      <c r="BF301" s="33"/>
      <c r="BG301" s="33"/>
      <c r="BH301" s="33"/>
      <c r="BI301" s="33"/>
      <c r="BJ301" s="33"/>
      <c r="BK301" s="33"/>
      <c r="BL301" s="33"/>
      <c r="BM301" s="33"/>
      <c r="BN301" s="33"/>
      <c r="BO301" s="33"/>
      <c r="BP301" s="33"/>
      <c r="BQ301" s="33"/>
      <c r="BR301" s="33"/>
      <c r="BS301" s="33"/>
      <c r="BT301" s="33"/>
      <c r="BU301" s="33"/>
      <c r="BV301" s="33"/>
      <c r="BW301" s="33"/>
      <c r="BX301" s="33"/>
      <c r="BY301" s="33"/>
      <c r="BZ301" s="33"/>
      <c r="CA301" s="33"/>
      <c r="CB301" s="33"/>
      <c r="CC301" s="33"/>
      <c r="CD301" s="33"/>
      <c r="CE301" s="33"/>
      <c r="CF301" s="33"/>
      <c r="CG301" s="33"/>
      <c r="CH301" s="33"/>
      <c r="CI301" s="33"/>
      <c r="CJ301" s="33"/>
      <c r="CK301" s="33"/>
    </row>
    <row r="302" spans="5:89" ht="8.1" hidden="1" customHeight="1" x14ac:dyDescent="0.15"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  <c r="AA302" s="33"/>
      <c r="AB302" s="33"/>
      <c r="AC302" s="33"/>
      <c r="AD302" s="33"/>
      <c r="AE302" s="33"/>
      <c r="AF302" s="33"/>
      <c r="AG302" s="33"/>
      <c r="AH302" s="33"/>
      <c r="AI302" s="33"/>
      <c r="AJ302" s="33"/>
      <c r="AK302" s="33"/>
      <c r="AL302" s="33"/>
      <c r="AM302" s="33"/>
      <c r="AN302" s="33"/>
      <c r="AO302" s="33"/>
      <c r="AP302" s="33"/>
      <c r="AQ302" s="33"/>
      <c r="AR302" s="33"/>
      <c r="AS302" s="33"/>
      <c r="AT302" s="33"/>
      <c r="AU302" s="33"/>
      <c r="AV302" s="33"/>
      <c r="AW302" s="33"/>
      <c r="AX302" s="33"/>
      <c r="AY302" s="33"/>
      <c r="AZ302" s="33"/>
      <c r="BA302" s="33"/>
      <c r="BB302" s="33"/>
      <c r="BC302" s="33"/>
      <c r="BD302" s="33"/>
      <c r="BE302" s="33"/>
      <c r="BF302" s="33"/>
      <c r="BG302" s="33"/>
      <c r="BH302" s="33"/>
      <c r="BI302" s="33"/>
      <c r="BJ302" s="33"/>
      <c r="BK302" s="33"/>
      <c r="BL302" s="33"/>
      <c r="BM302" s="33"/>
      <c r="BN302" s="33"/>
      <c r="BO302" s="33"/>
      <c r="BP302" s="33"/>
      <c r="BQ302" s="33"/>
      <c r="BR302" s="33"/>
      <c r="BS302" s="33"/>
      <c r="BT302" s="33"/>
      <c r="BU302" s="33"/>
      <c r="BV302" s="33"/>
      <c r="BW302" s="33"/>
      <c r="BX302" s="33"/>
      <c r="BY302" s="33"/>
      <c r="BZ302" s="33"/>
      <c r="CA302" s="33"/>
      <c r="CB302" s="33"/>
      <c r="CC302" s="33"/>
      <c r="CD302" s="33"/>
      <c r="CE302" s="33"/>
      <c r="CF302" s="33"/>
      <c r="CG302" s="33"/>
      <c r="CH302" s="33"/>
      <c r="CI302" s="33"/>
      <c r="CJ302" s="33"/>
      <c r="CK302" s="33"/>
    </row>
    <row r="303" spans="5:89" ht="8.1" hidden="1" customHeight="1" x14ac:dyDescent="0.15"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  <c r="AA303" s="33"/>
      <c r="AB303" s="33"/>
      <c r="AC303" s="33"/>
      <c r="AD303" s="33"/>
      <c r="AE303" s="33"/>
      <c r="AF303" s="33"/>
      <c r="AG303" s="33"/>
      <c r="AH303" s="33"/>
      <c r="AI303" s="33"/>
      <c r="AJ303" s="33"/>
      <c r="AK303" s="33"/>
      <c r="AL303" s="33"/>
      <c r="AM303" s="33"/>
      <c r="AN303" s="33"/>
      <c r="AO303" s="33"/>
      <c r="AP303" s="33"/>
      <c r="AQ303" s="33"/>
      <c r="AR303" s="33"/>
      <c r="AS303" s="33"/>
      <c r="AT303" s="33"/>
      <c r="AU303" s="33"/>
      <c r="AV303" s="33"/>
      <c r="AW303" s="33"/>
      <c r="AX303" s="33"/>
      <c r="AY303" s="33"/>
      <c r="AZ303" s="33"/>
      <c r="BA303" s="33"/>
      <c r="BB303" s="33"/>
      <c r="BC303" s="33"/>
      <c r="BD303" s="33"/>
      <c r="BE303" s="33"/>
      <c r="BF303" s="33"/>
      <c r="BG303" s="33"/>
      <c r="BH303" s="33"/>
      <c r="BI303" s="33"/>
      <c r="BJ303" s="33"/>
      <c r="BK303" s="33"/>
      <c r="BL303" s="33"/>
      <c r="BM303" s="33"/>
      <c r="BN303" s="33"/>
      <c r="BO303" s="33"/>
      <c r="BP303" s="33"/>
      <c r="BQ303" s="33"/>
      <c r="BR303" s="33"/>
      <c r="BS303" s="33"/>
      <c r="BT303" s="33"/>
      <c r="BU303" s="33"/>
      <c r="BV303" s="33"/>
      <c r="BW303" s="33"/>
      <c r="BX303" s="33"/>
      <c r="BY303" s="33"/>
      <c r="BZ303" s="33"/>
      <c r="CA303" s="33"/>
      <c r="CB303" s="33"/>
      <c r="CC303" s="33"/>
      <c r="CD303" s="33"/>
      <c r="CE303" s="33"/>
      <c r="CF303" s="33"/>
      <c r="CG303" s="33"/>
      <c r="CH303" s="33"/>
      <c r="CI303" s="33"/>
      <c r="CJ303" s="33"/>
      <c r="CK303" s="33"/>
    </row>
    <row r="304" spans="5:89" ht="8.1" hidden="1" customHeight="1" x14ac:dyDescent="0.15"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  <c r="AA304" s="33"/>
      <c r="AB304" s="33"/>
      <c r="AC304" s="33"/>
      <c r="AD304" s="33"/>
      <c r="AE304" s="33"/>
      <c r="AF304" s="33"/>
      <c r="AG304" s="33"/>
      <c r="AH304" s="33"/>
      <c r="AI304" s="33"/>
      <c r="AJ304" s="33"/>
      <c r="AK304" s="33"/>
      <c r="AL304" s="33"/>
      <c r="AM304" s="33"/>
      <c r="AN304" s="33"/>
      <c r="AO304" s="33"/>
      <c r="AP304" s="33"/>
      <c r="AQ304" s="33"/>
      <c r="AR304" s="33"/>
      <c r="AS304" s="33"/>
      <c r="AT304" s="33"/>
      <c r="AU304" s="33"/>
      <c r="AV304" s="33"/>
      <c r="AW304" s="33"/>
      <c r="AX304" s="33"/>
      <c r="AY304" s="33"/>
      <c r="AZ304" s="33"/>
      <c r="BA304" s="33"/>
      <c r="BB304" s="33"/>
      <c r="BC304" s="33"/>
      <c r="BD304" s="33"/>
      <c r="BE304" s="33"/>
      <c r="BF304" s="33"/>
      <c r="BG304" s="33"/>
      <c r="BH304" s="33"/>
      <c r="BI304" s="33"/>
      <c r="BJ304" s="33"/>
      <c r="BK304" s="33"/>
      <c r="BL304" s="33"/>
      <c r="BM304" s="33"/>
      <c r="BN304" s="33"/>
      <c r="BO304" s="33"/>
      <c r="BP304" s="33"/>
      <c r="BQ304" s="33"/>
      <c r="BR304" s="33"/>
      <c r="BS304" s="33"/>
      <c r="BT304" s="33"/>
      <c r="BU304" s="33"/>
      <c r="BV304" s="33"/>
      <c r="BW304" s="33"/>
      <c r="BX304" s="33"/>
      <c r="BY304" s="33"/>
      <c r="BZ304" s="33"/>
      <c r="CA304" s="33"/>
      <c r="CB304" s="33"/>
      <c r="CC304" s="33"/>
      <c r="CD304" s="33"/>
      <c r="CE304" s="33"/>
      <c r="CF304" s="33"/>
      <c r="CG304" s="33"/>
      <c r="CH304" s="33"/>
      <c r="CI304" s="33"/>
      <c r="CJ304" s="33"/>
      <c r="CK304" s="33"/>
    </row>
    <row r="305" spans="5:89" ht="8.1" hidden="1" customHeight="1" x14ac:dyDescent="0.15"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  <c r="AA305" s="33"/>
      <c r="AB305" s="33"/>
      <c r="AC305" s="33"/>
      <c r="AD305" s="33"/>
      <c r="AE305" s="33"/>
      <c r="AF305" s="33"/>
      <c r="AG305" s="33"/>
      <c r="AH305" s="33"/>
      <c r="AI305" s="33"/>
      <c r="AJ305" s="33"/>
      <c r="AK305" s="33"/>
      <c r="AL305" s="33"/>
      <c r="AM305" s="33"/>
      <c r="AN305" s="33"/>
      <c r="AO305" s="33"/>
      <c r="AP305" s="33"/>
      <c r="AQ305" s="33"/>
      <c r="AR305" s="33"/>
      <c r="AS305" s="33"/>
      <c r="AT305" s="33"/>
      <c r="AU305" s="33"/>
      <c r="AV305" s="33"/>
      <c r="AW305" s="33"/>
      <c r="AX305" s="33"/>
      <c r="AY305" s="33"/>
      <c r="AZ305" s="33"/>
      <c r="BA305" s="33"/>
      <c r="BB305" s="33"/>
      <c r="BC305" s="33"/>
      <c r="BD305" s="33"/>
      <c r="BE305" s="33"/>
      <c r="BF305" s="33"/>
      <c r="BG305" s="33"/>
      <c r="BH305" s="33"/>
      <c r="BI305" s="33"/>
      <c r="BJ305" s="33"/>
      <c r="BK305" s="33"/>
      <c r="BL305" s="33"/>
      <c r="BM305" s="33"/>
      <c r="BN305" s="33"/>
      <c r="BO305" s="33"/>
      <c r="BP305" s="33"/>
      <c r="BQ305" s="33"/>
      <c r="BR305" s="33"/>
      <c r="BS305" s="33"/>
      <c r="BT305" s="33"/>
      <c r="BU305" s="33"/>
      <c r="BV305" s="33"/>
      <c r="BW305" s="33"/>
      <c r="BX305" s="33"/>
      <c r="BY305" s="33"/>
      <c r="BZ305" s="33"/>
      <c r="CA305" s="33"/>
      <c r="CB305" s="33"/>
      <c r="CC305" s="33"/>
      <c r="CD305" s="33"/>
      <c r="CE305" s="33"/>
      <c r="CF305" s="33"/>
      <c r="CG305" s="33"/>
      <c r="CH305" s="33"/>
      <c r="CI305" s="33"/>
      <c r="CJ305" s="33"/>
      <c r="CK305" s="33"/>
    </row>
    <row r="306" spans="5:89" ht="8.1" hidden="1" customHeight="1" x14ac:dyDescent="0.15"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  <c r="AA306" s="33"/>
      <c r="AB306" s="33"/>
      <c r="AC306" s="33"/>
      <c r="AD306" s="33"/>
      <c r="AE306" s="33"/>
      <c r="AF306" s="33"/>
      <c r="AG306" s="33"/>
      <c r="AH306" s="33"/>
      <c r="AI306" s="33"/>
      <c r="AJ306" s="33"/>
      <c r="AK306" s="33"/>
      <c r="AL306" s="33"/>
      <c r="AM306" s="33"/>
      <c r="AN306" s="33"/>
      <c r="AO306" s="33"/>
      <c r="AP306" s="33"/>
      <c r="AQ306" s="33"/>
      <c r="AR306" s="33"/>
      <c r="AS306" s="33"/>
      <c r="AT306" s="33"/>
      <c r="AU306" s="33"/>
      <c r="AV306" s="33"/>
      <c r="AW306" s="33"/>
      <c r="AX306" s="33"/>
      <c r="AY306" s="33"/>
      <c r="AZ306" s="33"/>
      <c r="BA306" s="33"/>
      <c r="BB306" s="33"/>
      <c r="BC306" s="33"/>
      <c r="BD306" s="33"/>
      <c r="BE306" s="33"/>
      <c r="BF306" s="33"/>
      <c r="BG306" s="33"/>
      <c r="BH306" s="33"/>
      <c r="BI306" s="33"/>
      <c r="BJ306" s="33"/>
      <c r="BK306" s="33"/>
      <c r="BL306" s="33"/>
      <c r="BM306" s="33"/>
      <c r="BN306" s="33"/>
      <c r="BO306" s="33"/>
      <c r="BP306" s="33"/>
      <c r="BQ306" s="33"/>
      <c r="BR306" s="33"/>
      <c r="BS306" s="33"/>
      <c r="BT306" s="33"/>
      <c r="BU306" s="33"/>
      <c r="BV306" s="33"/>
      <c r="BW306" s="33"/>
      <c r="BX306" s="33"/>
      <c r="BY306" s="33"/>
      <c r="BZ306" s="33"/>
      <c r="CA306" s="33"/>
      <c r="CB306" s="33"/>
      <c r="CC306" s="33"/>
      <c r="CD306" s="33"/>
      <c r="CE306" s="33"/>
      <c r="CF306" s="33"/>
      <c r="CG306" s="33"/>
      <c r="CH306" s="33"/>
      <c r="CI306" s="33"/>
      <c r="CJ306" s="33"/>
      <c r="CK306" s="33"/>
    </row>
    <row r="307" spans="5:89" ht="8.1" hidden="1" customHeight="1" x14ac:dyDescent="0.15"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  <c r="AA307" s="33"/>
      <c r="AB307" s="33"/>
      <c r="AC307" s="33"/>
      <c r="AD307" s="33"/>
      <c r="AE307" s="33"/>
      <c r="AF307" s="33"/>
      <c r="AG307" s="33"/>
      <c r="AH307" s="33"/>
      <c r="AI307" s="33"/>
      <c r="AJ307" s="33"/>
      <c r="AK307" s="33"/>
      <c r="AL307" s="33"/>
      <c r="AM307" s="33"/>
      <c r="AN307" s="33"/>
      <c r="AO307" s="33"/>
      <c r="AP307" s="33"/>
      <c r="AQ307" s="33"/>
      <c r="AR307" s="33"/>
      <c r="AS307" s="33"/>
      <c r="AT307" s="33"/>
      <c r="AU307" s="33"/>
      <c r="AV307" s="33"/>
      <c r="AW307" s="33"/>
      <c r="AX307" s="33"/>
      <c r="AY307" s="33"/>
      <c r="AZ307" s="33"/>
      <c r="BA307" s="33"/>
      <c r="BB307" s="33"/>
      <c r="BC307" s="33"/>
      <c r="BD307" s="33"/>
      <c r="BE307" s="33"/>
      <c r="BF307" s="33"/>
      <c r="BG307" s="33"/>
      <c r="BH307" s="33"/>
      <c r="BI307" s="33"/>
      <c r="BJ307" s="33"/>
      <c r="BK307" s="33"/>
      <c r="BL307" s="33"/>
      <c r="BM307" s="33"/>
      <c r="BN307" s="33"/>
      <c r="BO307" s="33"/>
      <c r="BP307" s="33"/>
      <c r="BQ307" s="33"/>
      <c r="BR307" s="33"/>
      <c r="BS307" s="33"/>
      <c r="BT307" s="33"/>
      <c r="BU307" s="33"/>
      <c r="BV307" s="33"/>
      <c r="BW307" s="33"/>
      <c r="BX307" s="33"/>
      <c r="BY307" s="33"/>
      <c r="BZ307" s="33"/>
      <c r="CA307" s="33"/>
      <c r="CB307" s="33"/>
      <c r="CC307" s="33"/>
      <c r="CD307" s="33"/>
      <c r="CE307" s="33"/>
      <c r="CF307" s="33"/>
      <c r="CG307" s="33"/>
      <c r="CH307" s="33"/>
      <c r="CI307" s="33"/>
      <c r="CJ307" s="33"/>
      <c r="CK307" s="33"/>
    </row>
    <row r="308" spans="5:89" ht="8.1" hidden="1" customHeight="1" x14ac:dyDescent="0.15"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  <c r="AA308" s="33"/>
      <c r="AB308" s="33"/>
      <c r="AC308" s="33"/>
      <c r="AD308" s="33"/>
      <c r="AE308" s="33"/>
      <c r="AF308" s="33"/>
      <c r="AG308" s="33"/>
      <c r="AH308" s="33"/>
      <c r="AI308" s="33"/>
      <c r="AJ308" s="33"/>
      <c r="AK308" s="33"/>
      <c r="AL308" s="33"/>
      <c r="AM308" s="33"/>
      <c r="AN308" s="33"/>
      <c r="AO308" s="33"/>
      <c r="AP308" s="33"/>
      <c r="AQ308" s="33"/>
      <c r="AR308" s="33"/>
      <c r="AS308" s="33"/>
      <c r="AT308" s="33"/>
      <c r="AU308" s="33"/>
      <c r="AV308" s="33"/>
      <c r="AW308" s="33"/>
      <c r="AX308" s="33"/>
      <c r="AY308" s="33"/>
      <c r="AZ308" s="33"/>
      <c r="BA308" s="33"/>
      <c r="BB308" s="33"/>
      <c r="BC308" s="33"/>
      <c r="BD308" s="33"/>
      <c r="BE308" s="33"/>
      <c r="BF308" s="33"/>
      <c r="BG308" s="33"/>
      <c r="BH308" s="33"/>
      <c r="BI308" s="33"/>
      <c r="BJ308" s="33"/>
      <c r="BK308" s="33"/>
      <c r="BL308" s="33"/>
      <c r="BM308" s="33"/>
      <c r="BN308" s="33"/>
      <c r="BO308" s="33"/>
      <c r="BP308" s="33"/>
      <c r="BQ308" s="33"/>
      <c r="BR308" s="33"/>
      <c r="BS308" s="33"/>
      <c r="BT308" s="33"/>
      <c r="BU308" s="33"/>
      <c r="BV308" s="33"/>
      <c r="BW308" s="33"/>
      <c r="BX308" s="33"/>
      <c r="BY308" s="33"/>
      <c r="BZ308" s="33"/>
      <c r="CA308" s="33"/>
      <c r="CB308" s="33"/>
      <c r="CC308" s="33"/>
      <c r="CD308" s="33"/>
      <c r="CE308" s="33"/>
      <c r="CF308" s="33"/>
      <c r="CG308" s="33"/>
      <c r="CH308" s="33"/>
      <c r="CI308" s="33"/>
      <c r="CJ308" s="33"/>
      <c r="CK308" s="33"/>
    </row>
    <row r="309" spans="5:89" ht="8.1" hidden="1" customHeight="1" x14ac:dyDescent="0.15"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  <c r="AA309" s="33"/>
      <c r="AB309" s="33"/>
      <c r="AC309" s="33"/>
      <c r="AD309" s="33"/>
      <c r="AE309" s="33"/>
      <c r="AF309" s="33"/>
      <c r="AG309" s="33"/>
      <c r="AH309" s="33"/>
      <c r="AI309" s="33"/>
      <c r="AJ309" s="33"/>
      <c r="AK309" s="33"/>
      <c r="AL309" s="33"/>
      <c r="AM309" s="33"/>
      <c r="AN309" s="33"/>
      <c r="AO309" s="33"/>
      <c r="AP309" s="33"/>
      <c r="AQ309" s="33"/>
      <c r="AR309" s="33"/>
      <c r="AS309" s="33"/>
      <c r="AT309" s="33"/>
      <c r="AU309" s="33"/>
      <c r="AV309" s="33"/>
      <c r="AW309" s="33"/>
      <c r="AX309" s="33"/>
      <c r="AY309" s="33"/>
      <c r="AZ309" s="33"/>
      <c r="BA309" s="33"/>
      <c r="BB309" s="33"/>
      <c r="BC309" s="33"/>
      <c r="BD309" s="33"/>
      <c r="BE309" s="33"/>
      <c r="BF309" s="33"/>
      <c r="BG309" s="33"/>
      <c r="BH309" s="33"/>
      <c r="BI309" s="33"/>
      <c r="BJ309" s="33"/>
      <c r="BK309" s="33"/>
      <c r="BL309" s="33"/>
      <c r="BM309" s="33"/>
      <c r="BN309" s="33"/>
      <c r="BO309" s="33"/>
      <c r="BP309" s="33"/>
      <c r="BQ309" s="33"/>
      <c r="BR309" s="33"/>
      <c r="BS309" s="33"/>
      <c r="BT309" s="33"/>
      <c r="BU309" s="33"/>
      <c r="BV309" s="33"/>
      <c r="BW309" s="33"/>
      <c r="BX309" s="33"/>
      <c r="BY309" s="33"/>
      <c r="BZ309" s="33"/>
      <c r="CA309" s="33"/>
      <c r="CB309" s="33"/>
      <c r="CC309" s="33"/>
      <c r="CD309" s="33"/>
      <c r="CE309" s="33"/>
      <c r="CF309" s="33"/>
      <c r="CG309" s="33"/>
      <c r="CH309" s="33"/>
      <c r="CI309" s="33"/>
      <c r="CJ309" s="33"/>
      <c r="CK309" s="33"/>
    </row>
    <row r="310" spans="5:89" ht="8.1" hidden="1" customHeight="1" x14ac:dyDescent="0.15"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  <c r="AA310" s="33"/>
      <c r="AB310" s="33"/>
      <c r="AC310" s="33"/>
      <c r="AD310" s="33"/>
      <c r="AE310" s="33"/>
      <c r="AF310" s="33"/>
      <c r="AG310" s="33"/>
      <c r="AH310" s="33"/>
      <c r="AI310" s="33"/>
      <c r="AJ310" s="33"/>
      <c r="AK310" s="33"/>
      <c r="AL310" s="33"/>
      <c r="AM310" s="33"/>
      <c r="AN310" s="33"/>
      <c r="AO310" s="33"/>
      <c r="AP310" s="33"/>
      <c r="AQ310" s="33"/>
      <c r="AR310" s="33"/>
      <c r="AS310" s="33"/>
      <c r="AT310" s="33"/>
      <c r="AU310" s="33"/>
      <c r="AV310" s="33"/>
      <c r="AW310" s="33"/>
      <c r="AX310" s="33"/>
      <c r="AY310" s="33"/>
      <c r="AZ310" s="33"/>
      <c r="BA310" s="33"/>
      <c r="BB310" s="33"/>
      <c r="BC310" s="33"/>
      <c r="BD310" s="33"/>
      <c r="BE310" s="33"/>
      <c r="BF310" s="33"/>
      <c r="BG310" s="33"/>
      <c r="BH310" s="33"/>
      <c r="BI310" s="33"/>
      <c r="BJ310" s="33"/>
      <c r="BK310" s="33"/>
      <c r="BL310" s="33"/>
      <c r="BM310" s="33"/>
      <c r="BN310" s="33"/>
      <c r="BO310" s="33"/>
      <c r="BP310" s="33"/>
      <c r="BQ310" s="33"/>
      <c r="BR310" s="33"/>
      <c r="BS310" s="33"/>
      <c r="BT310" s="33"/>
      <c r="BU310" s="33"/>
      <c r="BV310" s="33"/>
      <c r="BW310" s="33"/>
      <c r="BX310" s="33"/>
      <c r="BY310" s="33"/>
      <c r="BZ310" s="33"/>
      <c r="CA310" s="33"/>
      <c r="CB310" s="33"/>
      <c r="CC310" s="33"/>
      <c r="CD310" s="33"/>
      <c r="CE310" s="33"/>
      <c r="CF310" s="33"/>
      <c r="CG310" s="33"/>
      <c r="CH310" s="33"/>
      <c r="CI310" s="33"/>
      <c r="CJ310" s="33"/>
      <c r="CK310" s="33"/>
    </row>
    <row r="311" spans="5:89" ht="8.1" hidden="1" customHeight="1" x14ac:dyDescent="0.15"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  <c r="AA311" s="33"/>
      <c r="AB311" s="33"/>
      <c r="AC311" s="33"/>
      <c r="AD311" s="33"/>
      <c r="AE311" s="33"/>
      <c r="AF311" s="33"/>
      <c r="AG311" s="33"/>
      <c r="AH311" s="33"/>
      <c r="AI311" s="33"/>
      <c r="AJ311" s="33"/>
      <c r="AK311" s="33"/>
      <c r="AL311" s="33"/>
      <c r="AM311" s="33"/>
      <c r="AN311" s="33"/>
      <c r="AO311" s="33"/>
      <c r="AP311" s="33"/>
      <c r="AQ311" s="33"/>
      <c r="AR311" s="33"/>
      <c r="AS311" s="33"/>
      <c r="AT311" s="33"/>
      <c r="AU311" s="33"/>
      <c r="AV311" s="33"/>
      <c r="AW311" s="33"/>
      <c r="AX311" s="33"/>
      <c r="AY311" s="33"/>
      <c r="AZ311" s="33"/>
      <c r="BA311" s="33"/>
      <c r="BB311" s="33"/>
      <c r="BC311" s="33"/>
      <c r="BD311" s="33"/>
      <c r="BE311" s="33"/>
      <c r="BF311" s="33"/>
      <c r="BG311" s="33"/>
      <c r="BH311" s="33"/>
      <c r="BI311" s="33"/>
      <c r="BJ311" s="33"/>
      <c r="BK311" s="33"/>
      <c r="BL311" s="33"/>
      <c r="BM311" s="33"/>
      <c r="BN311" s="33"/>
      <c r="BO311" s="33"/>
      <c r="BP311" s="33"/>
      <c r="BQ311" s="33"/>
      <c r="BR311" s="33"/>
      <c r="BS311" s="33"/>
      <c r="BT311" s="33"/>
      <c r="BU311" s="33"/>
      <c r="BV311" s="33"/>
      <c r="BW311" s="33"/>
      <c r="BX311" s="33"/>
      <c r="BY311" s="33"/>
      <c r="BZ311" s="33"/>
      <c r="CA311" s="33"/>
      <c r="CB311" s="33"/>
      <c r="CC311" s="33"/>
      <c r="CD311" s="33"/>
      <c r="CE311" s="33"/>
      <c r="CF311" s="33"/>
      <c r="CG311" s="33"/>
      <c r="CH311" s="33"/>
      <c r="CI311" s="33"/>
      <c r="CJ311" s="33"/>
      <c r="CK311" s="33"/>
    </row>
    <row r="312" spans="5:89" ht="8.1" hidden="1" customHeight="1" x14ac:dyDescent="0.15"/>
    <row r="313" spans="5:89" ht="8.1" hidden="1" customHeight="1" x14ac:dyDescent="0.15"/>
    <row r="314" spans="5:89" ht="8.1" hidden="1" customHeight="1" x14ac:dyDescent="0.15"/>
    <row r="315" spans="5:89" ht="8.1" hidden="1" customHeight="1" x14ac:dyDescent="0.15"/>
    <row r="316" spans="5:89" ht="8.1" hidden="1" customHeight="1" x14ac:dyDescent="0.15"/>
    <row r="317" spans="5:89" ht="8.1" hidden="1" customHeight="1" x14ac:dyDescent="0.15"/>
    <row r="318" spans="5:89" ht="8.1" hidden="1" customHeight="1" x14ac:dyDescent="0.15"/>
    <row r="319" spans="5:89" ht="8.1" hidden="1" customHeight="1" x14ac:dyDescent="0.15"/>
    <row r="320" spans="5:89" ht="8.1" hidden="1" customHeight="1" x14ac:dyDescent="0.15"/>
    <row r="321" ht="8.1" hidden="1" customHeight="1" x14ac:dyDescent="0.15"/>
    <row r="322" ht="8.1" hidden="1" customHeight="1" x14ac:dyDescent="0.15"/>
    <row r="323" ht="8.1" hidden="1" customHeight="1" x14ac:dyDescent="0.15"/>
    <row r="324" ht="8.1" hidden="1" customHeight="1" x14ac:dyDescent="0.15"/>
    <row r="325" ht="8.1" hidden="1" customHeight="1" x14ac:dyDescent="0.15"/>
    <row r="326" ht="8.1" hidden="1" customHeight="1" x14ac:dyDescent="0.15"/>
    <row r="327" ht="15" hidden="1" customHeight="1" x14ac:dyDescent="0.15"/>
    <row r="328" ht="15" hidden="1" customHeight="1" x14ac:dyDescent="0.15"/>
    <row r="329" ht="15" hidden="1" customHeight="1" x14ac:dyDescent="0.15"/>
    <row r="330" ht="15" hidden="1" customHeight="1" x14ac:dyDescent="0.15"/>
    <row r="331" ht="15" hidden="1" customHeight="1" x14ac:dyDescent="0.15"/>
    <row r="332" ht="15" hidden="1" customHeight="1" x14ac:dyDescent="0.15"/>
    <row r="333" ht="15" hidden="1" customHeight="1" x14ac:dyDescent="0.15"/>
    <row r="334" ht="15" hidden="1" customHeight="1" x14ac:dyDescent="0.15"/>
    <row r="335" ht="15" hidden="1" customHeight="1" x14ac:dyDescent="0.15"/>
    <row r="336" ht="15" hidden="1" customHeight="1" x14ac:dyDescent="0.15"/>
    <row r="337" ht="15" hidden="1" customHeight="1" x14ac:dyDescent="0.15"/>
    <row r="338" ht="15" hidden="1" customHeight="1" x14ac:dyDescent="0.15"/>
    <row r="339" ht="15" hidden="1" customHeight="1" x14ac:dyDescent="0.15"/>
    <row r="340" ht="15" hidden="1" customHeight="1" x14ac:dyDescent="0.15"/>
    <row r="341" ht="15" hidden="1" customHeight="1" x14ac:dyDescent="0.15"/>
    <row r="342" ht="15" hidden="1" customHeight="1" x14ac:dyDescent="0.15"/>
    <row r="343" ht="15" hidden="1" customHeight="1" x14ac:dyDescent="0.15"/>
    <row r="344" ht="15" hidden="1" customHeight="1" x14ac:dyDescent="0.15"/>
    <row r="345" ht="15" hidden="1" customHeight="1" x14ac:dyDescent="0.15"/>
    <row r="346" ht="15" hidden="1" customHeight="1" x14ac:dyDescent="0.15"/>
    <row r="347" ht="15" hidden="1" customHeight="1" x14ac:dyDescent="0.15"/>
    <row r="348" ht="15" hidden="1" customHeight="1" x14ac:dyDescent="0.15"/>
    <row r="349" ht="15" hidden="1" customHeight="1" x14ac:dyDescent="0.15"/>
    <row r="350" ht="15" hidden="1" customHeight="1" x14ac:dyDescent="0.15"/>
    <row r="351" ht="15" hidden="1" customHeight="1" x14ac:dyDescent="0.15"/>
    <row r="352" ht="15" hidden="1" customHeight="1" x14ac:dyDescent="0.15"/>
    <row r="353" ht="15" hidden="1" customHeight="1" x14ac:dyDescent="0.15"/>
    <row r="354" ht="15" hidden="1" customHeight="1" x14ac:dyDescent="0.15"/>
    <row r="355" ht="15" hidden="1" customHeight="1" x14ac:dyDescent="0.15"/>
    <row r="356" ht="15" hidden="1" customHeight="1" x14ac:dyDescent="0.15"/>
    <row r="357" ht="15" hidden="1" customHeight="1" x14ac:dyDescent="0.15"/>
    <row r="358" ht="15" hidden="1" customHeight="1" x14ac:dyDescent="0.15"/>
    <row r="359" ht="15" hidden="1" customHeight="1" x14ac:dyDescent="0.15"/>
    <row r="360" ht="15" hidden="1" customHeight="1" x14ac:dyDescent="0.15"/>
    <row r="361" ht="15" hidden="1" customHeight="1" x14ac:dyDescent="0.15"/>
    <row r="362" ht="15" hidden="1" customHeight="1" x14ac:dyDescent="0.15"/>
    <row r="363" ht="15" hidden="1" customHeight="1" x14ac:dyDescent="0.15"/>
    <row r="364" ht="15" hidden="1" customHeight="1" x14ac:dyDescent="0.15"/>
    <row r="365" ht="15" hidden="1" customHeight="1" x14ac:dyDescent="0.15"/>
    <row r="366" ht="15" hidden="1" customHeight="1" x14ac:dyDescent="0.15"/>
    <row r="367" ht="15" hidden="1" customHeight="1" x14ac:dyDescent="0.15"/>
    <row r="368" ht="15" hidden="1" customHeight="1" x14ac:dyDescent="0.15"/>
    <row r="369" ht="15" hidden="1" customHeight="1" x14ac:dyDescent="0.15"/>
    <row r="370" ht="15" hidden="1" customHeight="1" x14ac:dyDescent="0.15"/>
    <row r="371" ht="15" hidden="1" customHeight="1" x14ac:dyDescent="0.15"/>
    <row r="372" ht="15" hidden="1" customHeight="1" x14ac:dyDescent="0.15"/>
    <row r="373" ht="15" hidden="1" customHeight="1" x14ac:dyDescent="0.15"/>
    <row r="374" ht="15" hidden="1" customHeight="1" x14ac:dyDescent="0.15"/>
    <row r="375" ht="15" hidden="1" customHeight="1" x14ac:dyDescent="0.15"/>
    <row r="376" ht="15" hidden="1" customHeight="1" x14ac:dyDescent="0.15"/>
    <row r="377" ht="15" hidden="1" customHeight="1" x14ac:dyDescent="0.15"/>
    <row r="378" ht="15" hidden="1" customHeight="1" x14ac:dyDescent="0.15"/>
    <row r="379" ht="15" hidden="1" customHeight="1" x14ac:dyDescent="0.15"/>
    <row r="380" ht="15" hidden="1" customHeight="1" x14ac:dyDescent="0.15"/>
    <row r="381" ht="15" hidden="1" customHeight="1" x14ac:dyDescent="0.15"/>
    <row r="382" ht="15" hidden="1" customHeight="1" x14ac:dyDescent="0.15"/>
    <row r="383" ht="15" hidden="1" customHeight="1" x14ac:dyDescent="0.15"/>
    <row r="384" ht="15" hidden="1" customHeight="1" x14ac:dyDescent="0.15"/>
    <row r="385" ht="15" hidden="1" customHeight="1" x14ac:dyDescent="0.15"/>
    <row r="386" ht="15" hidden="1" customHeight="1" x14ac:dyDescent="0.15"/>
    <row r="387" ht="15" hidden="1" customHeight="1" x14ac:dyDescent="0.15"/>
    <row r="388" ht="15" hidden="1" customHeight="1" x14ac:dyDescent="0.15"/>
    <row r="389" ht="15" hidden="1" customHeight="1" x14ac:dyDescent="0.15"/>
    <row r="390" ht="15" hidden="1" customHeight="1" x14ac:dyDescent="0.15"/>
    <row r="391" ht="15" hidden="1" customHeight="1" x14ac:dyDescent="0.15"/>
    <row r="392" ht="15" hidden="1" customHeight="1" x14ac:dyDescent="0.15"/>
    <row r="393" ht="15" hidden="1" customHeight="1" x14ac:dyDescent="0.15"/>
    <row r="394" ht="15" hidden="1" customHeight="1" x14ac:dyDescent="0.15"/>
    <row r="395" ht="15" hidden="1" customHeight="1" x14ac:dyDescent="0.15"/>
    <row r="396" ht="8.1" hidden="1" customHeight="1" x14ac:dyDescent="0.15"/>
    <row r="397" ht="8.1" hidden="1" customHeight="1" x14ac:dyDescent="0.15"/>
    <row r="398" ht="8.1" hidden="1" customHeight="1" x14ac:dyDescent="0.15"/>
    <row r="399" ht="8.1" hidden="1" customHeight="1" x14ac:dyDescent="0.15"/>
    <row r="400" ht="8.1" hidden="1" customHeight="1" x14ac:dyDescent="0.15"/>
    <row r="401" ht="8.1" hidden="1" customHeight="1" x14ac:dyDescent="0.15"/>
    <row r="402" ht="8.1" hidden="1" customHeight="1" x14ac:dyDescent="0.15"/>
    <row r="403" ht="8.1" hidden="1" customHeight="1" x14ac:dyDescent="0.15"/>
    <row r="404" ht="8.1" hidden="1" customHeight="1" x14ac:dyDescent="0.15"/>
    <row r="405" ht="8.1" hidden="1" customHeight="1" x14ac:dyDescent="0.15"/>
    <row r="406" ht="8.1" hidden="1" customHeight="1" x14ac:dyDescent="0.15"/>
    <row r="407" ht="8.1" hidden="1" customHeight="1" x14ac:dyDescent="0.15"/>
    <row r="408" ht="8.1" hidden="1" customHeight="1" x14ac:dyDescent="0.15"/>
    <row r="409" ht="8.1" hidden="1" customHeight="1" x14ac:dyDescent="0.15"/>
    <row r="410" ht="8.1" hidden="1" customHeight="1" x14ac:dyDescent="0.15"/>
    <row r="411" ht="8.1" hidden="1" customHeight="1" x14ac:dyDescent="0.15"/>
    <row r="412" ht="8.1" hidden="1" customHeight="1" x14ac:dyDescent="0.15"/>
    <row r="413" ht="8.1" hidden="1" customHeight="1" x14ac:dyDescent="0.15"/>
    <row r="414" ht="8.1" hidden="1" customHeight="1" x14ac:dyDescent="0.15"/>
    <row r="415" ht="8.1" hidden="1" customHeight="1" x14ac:dyDescent="0.15"/>
    <row r="416" ht="8.1" hidden="1" customHeight="1" x14ac:dyDescent="0.15"/>
    <row r="417" ht="8.1" hidden="1" customHeight="1" x14ac:dyDescent="0.15"/>
    <row r="418" ht="8.1" hidden="1" customHeight="1" x14ac:dyDescent="0.15"/>
    <row r="419" ht="8.1" hidden="1" customHeight="1" x14ac:dyDescent="0.15"/>
    <row r="420" ht="8.1" hidden="1" customHeight="1" x14ac:dyDescent="0.15"/>
    <row r="421" ht="8.1" hidden="1" customHeight="1" x14ac:dyDescent="0.15"/>
    <row r="422" ht="8.1" hidden="1" customHeight="1" x14ac:dyDescent="0.15"/>
    <row r="423" ht="8.1" hidden="1" customHeight="1" x14ac:dyDescent="0.15"/>
    <row r="424" ht="8.1" hidden="1" customHeight="1" x14ac:dyDescent="0.15"/>
    <row r="425" ht="8.1" hidden="1" customHeight="1" x14ac:dyDescent="0.15"/>
    <row r="426" ht="8.1" hidden="1" customHeight="1" x14ac:dyDescent="0.15"/>
    <row r="427" ht="8.1" hidden="1" customHeight="1" x14ac:dyDescent="0.15"/>
    <row r="428" ht="8.1" hidden="1" customHeight="1" x14ac:dyDescent="0.15"/>
    <row r="429" ht="8.1" hidden="1" customHeight="1" x14ac:dyDescent="0.15"/>
    <row r="430" ht="8.1" hidden="1" customHeight="1" x14ac:dyDescent="0.15"/>
    <row r="431" ht="8.1" hidden="1" customHeight="1" x14ac:dyDescent="0.15"/>
    <row r="432" ht="8.1" hidden="1" customHeight="1" x14ac:dyDescent="0.15"/>
    <row r="433" ht="8.1" hidden="1" customHeight="1" x14ac:dyDescent="0.15"/>
    <row r="434" ht="8.1" hidden="1" customHeight="1" x14ac:dyDescent="0.15"/>
    <row r="435" ht="8.1" hidden="1" customHeight="1" x14ac:dyDescent="0.15"/>
    <row r="436" ht="8.1" hidden="1" customHeight="1" x14ac:dyDescent="0.15"/>
    <row r="437" ht="8.1" hidden="1" customHeight="1" x14ac:dyDescent="0.15"/>
    <row r="438" ht="8.1" hidden="1" customHeight="1" x14ac:dyDescent="0.15"/>
    <row r="439" ht="8.1" hidden="1" customHeight="1" x14ac:dyDescent="0.15"/>
    <row r="440" ht="8.1" hidden="1" customHeight="1" x14ac:dyDescent="0.15"/>
    <row r="441" ht="8.1" hidden="1" customHeight="1" x14ac:dyDescent="0.15"/>
    <row r="442" ht="8.1" hidden="1" customHeight="1" x14ac:dyDescent="0.15"/>
    <row r="443" ht="8.1" hidden="1" customHeight="1" x14ac:dyDescent="0.15"/>
    <row r="444" ht="8.1" hidden="1" customHeight="1" x14ac:dyDescent="0.15"/>
    <row r="445" ht="8.1" hidden="1" customHeight="1" x14ac:dyDescent="0.15"/>
    <row r="446" ht="8.1" hidden="1" customHeight="1" x14ac:dyDescent="0.15"/>
    <row r="447" ht="8.1" hidden="1" customHeight="1" x14ac:dyDescent="0.15"/>
    <row r="448" ht="8.1" hidden="1" customHeight="1" x14ac:dyDescent="0.15"/>
    <row r="449" ht="8.1" hidden="1" customHeight="1" x14ac:dyDescent="0.15"/>
    <row r="450" ht="8.1" hidden="1" customHeight="1" x14ac:dyDescent="0.15"/>
    <row r="451" ht="8.1" hidden="1" customHeight="1" x14ac:dyDescent="0.15"/>
    <row r="452" ht="8.1" hidden="1" customHeight="1" x14ac:dyDescent="0.15"/>
    <row r="453" ht="8.1" hidden="1" customHeight="1" x14ac:dyDescent="0.15"/>
    <row r="454" ht="8.1" hidden="1" customHeight="1" x14ac:dyDescent="0.15"/>
    <row r="455" ht="8.1" hidden="1" customHeight="1" x14ac:dyDescent="0.15"/>
    <row r="456" ht="8.1" hidden="1" customHeight="1" x14ac:dyDescent="0.15"/>
    <row r="457" ht="8.1" hidden="1" customHeight="1" x14ac:dyDescent="0.15"/>
    <row r="458" ht="8.1" hidden="1" customHeight="1" x14ac:dyDescent="0.15"/>
    <row r="459" ht="8.1" hidden="1" customHeight="1" x14ac:dyDescent="0.15"/>
    <row r="460" ht="8.1" hidden="1" customHeight="1" x14ac:dyDescent="0.15"/>
    <row r="461" ht="8.1" hidden="1" customHeight="1" x14ac:dyDescent="0.15"/>
    <row r="462" ht="8.1" hidden="1" customHeight="1" x14ac:dyDescent="0.15"/>
    <row r="463" ht="8.1" hidden="1" customHeight="1" x14ac:dyDescent="0.15"/>
    <row r="464" ht="8.1" hidden="1" customHeight="1" x14ac:dyDescent="0.15"/>
    <row r="465" ht="8.1" hidden="1" customHeight="1" x14ac:dyDescent="0.15"/>
    <row r="466" ht="8.1" hidden="1" customHeight="1" x14ac:dyDescent="0.15"/>
    <row r="467" ht="8.1" hidden="1" customHeight="1" x14ac:dyDescent="0.15"/>
    <row r="468" ht="8.1" hidden="1" customHeight="1" x14ac:dyDescent="0.15"/>
    <row r="469" ht="8.1" hidden="1" customHeight="1" x14ac:dyDescent="0.15"/>
    <row r="470" ht="8.1" hidden="1" customHeight="1" x14ac:dyDescent="0.15"/>
    <row r="471" ht="8.1" hidden="1" customHeight="1" x14ac:dyDescent="0.15"/>
    <row r="472" ht="8.1" hidden="1" customHeight="1" x14ac:dyDescent="0.15"/>
    <row r="473" ht="8.1" hidden="1" customHeight="1" x14ac:dyDescent="0.15"/>
    <row r="474" ht="8.1" hidden="1" customHeight="1" x14ac:dyDescent="0.15"/>
    <row r="475" ht="8.1" hidden="1" customHeight="1" x14ac:dyDescent="0.15"/>
    <row r="476" ht="8.1" hidden="1" customHeight="1" x14ac:dyDescent="0.15"/>
    <row r="477" ht="8.1" hidden="1" customHeight="1" x14ac:dyDescent="0.15"/>
    <row r="478" ht="8.1" hidden="1" customHeight="1" x14ac:dyDescent="0.15"/>
    <row r="479" ht="8.1" hidden="1" customHeight="1" x14ac:dyDescent="0.15"/>
    <row r="480" ht="8.1" hidden="1" customHeight="1" x14ac:dyDescent="0.15"/>
    <row r="481" ht="8.1" hidden="1" customHeight="1" x14ac:dyDescent="0.15"/>
    <row r="482" ht="8.1" hidden="1" customHeight="1" x14ac:dyDescent="0.15"/>
    <row r="483" ht="8.1" hidden="1" customHeight="1" x14ac:dyDescent="0.15"/>
    <row r="484" ht="8.1" hidden="1" customHeight="1" x14ac:dyDescent="0.15"/>
    <row r="485" ht="8.1" hidden="1" customHeight="1" x14ac:dyDescent="0.15"/>
    <row r="486" ht="8.1" hidden="1" customHeight="1" x14ac:dyDescent="0.15"/>
    <row r="487" ht="8.1" hidden="1" customHeight="1" x14ac:dyDescent="0.15"/>
    <row r="488" ht="8.1" hidden="1" customHeight="1" x14ac:dyDescent="0.15"/>
    <row r="489" ht="8.1" hidden="1" customHeight="1" x14ac:dyDescent="0.15"/>
    <row r="490" ht="8.1" hidden="1" customHeight="1" x14ac:dyDescent="0.15"/>
    <row r="491" ht="8.1" hidden="1" customHeight="1" x14ac:dyDescent="0.15"/>
    <row r="492" ht="8.1" hidden="1" customHeight="1" x14ac:dyDescent="0.15"/>
    <row r="493" ht="8.1" hidden="1" customHeight="1" x14ac:dyDescent="0.15"/>
    <row r="494" ht="8.1" hidden="1" customHeight="1" x14ac:dyDescent="0.15"/>
    <row r="495" ht="8.1" hidden="1" customHeight="1" x14ac:dyDescent="0.15"/>
    <row r="496" ht="8.1" hidden="1" customHeight="1" x14ac:dyDescent="0.15"/>
    <row r="497" ht="8.1" hidden="1" customHeight="1" x14ac:dyDescent="0.15"/>
    <row r="498" ht="8.1" hidden="1" customHeight="1" x14ac:dyDescent="0.15"/>
    <row r="499" ht="8.1" hidden="1" customHeight="1" x14ac:dyDescent="0.15"/>
    <row r="500" ht="8.1" hidden="1" customHeight="1" x14ac:dyDescent="0.15"/>
    <row r="501" ht="8.1" hidden="1" customHeight="1" x14ac:dyDescent="0.15"/>
    <row r="502" ht="8.1" hidden="1" customHeight="1" x14ac:dyDescent="0.15"/>
    <row r="503" ht="8.1" hidden="1" customHeight="1" x14ac:dyDescent="0.15"/>
    <row r="504" ht="8.1" hidden="1" customHeight="1" x14ac:dyDescent="0.15"/>
    <row r="505" ht="8.1" hidden="1" customHeight="1" x14ac:dyDescent="0.15"/>
    <row r="506" ht="8.1" hidden="1" customHeight="1" x14ac:dyDescent="0.15"/>
    <row r="507" ht="8.1" hidden="1" customHeight="1" x14ac:dyDescent="0.15"/>
    <row r="508" ht="8.1" hidden="1" customHeight="1" x14ac:dyDescent="0.15"/>
    <row r="509" ht="8.1" hidden="1" customHeight="1" x14ac:dyDescent="0.15"/>
    <row r="510" ht="8.1" hidden="1" customHeight="1" x14ac:dyDescent="0.15"/>
    <row r="511" ht="8.1" hidden="1" customHeight="1" x14ac:dyDescent="0.15"/>
    <row r="512" ht="8.1" hidden="1" customHeight="1" x14ac:dyDescent="0.15"/>
    <row r="513" ht="8.1" hidden="1" customHeight="1" x14ac:dyDescent="0.15"/>
    <row r="514" ht="8.1" hidden="1" customHeight="1" x14ac:dyDescent="0.15"/>
    <row r="515" ht="8.1" hidden="1" customHeight="1" x14ac:dyDescent="0.15"/>
    <row r="516" ht="8.1" hidden="1" customHeight="1" x14ac:dyDescent="0.15"/>
    <row r="517" ht="8.1" hidden="1" customHeight="1" x14ac:dyDescent="0.15"/>
    <row r="518" ht="8.1" hidden="1" customHeight="1" x14ac:dyDescent="0.15"/>
    <row r="519" ht="8.1" hidden="1" customHeight="1" x14ac:dyDescent="0.15"/>
    <row r="520" ht="8.1" hidden="1" customHeight="1" x14ac:dyDescent="0.15"/>
    <row r="521" ht="8.1" hidden="1" customHeight="1" x14ac:dyDescent="0.15"/>
    <row r="522" ht="8.1" hidden="1" customHeight="1" x14ac:dyDescent="0.15"/>
    <row r="523" ht="8.1" hidden="1" customHeight="1" x14ac:dyDescent="0.15"/>
    <row r="524" ht="8.1" hidden="1" customHeight="1" x14ac:dyDescent="0.15"/>
    <row r="525" ht="8.1" hidden="1" customHeight="1" x14ac:dyDescent="0.15"/>
    <row r="526" ht="8.1" hidden="1" customHeight="1" x14ac:dyDescent="0.15"/>
    <row r="527" ht="8.1" hidden="1" customHeight="1" x14ac:dyDescent="0.15"/>
    <row r="528" ht="8.1" hidden="1" customHeight="1" x14ac:dyDescent="0.15"/>
    <row r="529" ht="8.1" hidden="1" customHeight="1" x14ac:dyDescent="0.15"/>
    <row r="530" ht="8.1" hidden="1" customHeight="1" x14ac:dyDescent="0.15"/>
    <row r="531" ht="8.1" hidden="1" customHeight="1" x14ac:dyDescent="0.15"/>
    <row r="532" ht="8.1" hidden="1" customHeight="1" x14ac:dyDescent="0.15"/>
    <row r="533" ht="8.1" hidden="1" customHeight="1" x14ac:dyDescent="0.15"/>
    <row r="534" ht="8.1" hidden="1" customHeight="1" x14ac:dyDescent="0.15"/>
    <row r="535" ht="8.1" hidden="1" customHeight="1" x14ac:dyDescent="0.15"/>
    <row r="536" ht="8.1" hidden="1" customHeight="1" x14ac:dyDescent="0.15"/>
    <row r="537" ht="8.1" hidden="1" customHeight="1" x14ac:dyDescent="0.15"/>
    <row r="538" ht="8.1" hidden="1" customHeight="1" x14ac:dyDescent="0.15"/>
    <row r="539" ht="8.1" hidden="1" customHeight="1" x14ac:dyDescent="0.15"/>
    <row r="540" ht="8.1" hidden="1" customHeight="1" x14ac:dyDescent="0.15"/>
    <row r="541" ht="8.1" hidden="1" customHeight="1" x14ac:dyDescent="0.15"/>
    <row r="542" ht="8.1" hidden="1" customHeight="1" x14ac:dyDescent="0.15"/>
    <row r="543" ht="8.1" hidden="1" customHeight="1" x14ac:dyDescent="0.15"/>
    <row r="544" ht="8.1" hidden="1" customHeight="1" x14ac:dyDescent="0.15"/>
    <row r="545" ht="8.1" hidden="1" customHeight="1" x14ac:dyDescent="0.15"/>
    <row r="546" ht="8.1" hidden="1" customHeight="1" x14ac:dyDescent="0.15"/>
    <row r="547" ht="8.1" hidden="1" customHeight="1" x14ac:dyDescent="0.15"/>
    <row r="548" ht="8.1" hidden="1" customHeight="1" x14ac:dyDescent="0.15"/>
    <row r="549" ht="8.1" hidden="1" customHeight="1" x14ac:dyDescent="0.15"/>
    <row r="550" ht="8.1" hidden="1" customHeight="1" x14ac:dyDescent="0.15"/>
    <row r="551" ht="8.1" hidden="1" customHeight="1" x14ac:dyDescent="0.15"/>
    <row r="552" ht="8.1" hidden="1" customHeight="1" x14ac:dyDescent="0.15"/>
    <row r="553" ht="8.1" hidden="1" customHeight="1" x14ac:dyDescent="0.15"/>
    <row r="554" ht="8.1" hidden="1" customHeight="1" x14ac:dyDescent="0.15"/>
    <row r="555" ht="8.1" hidden="1" customHeight="1" x14ac:dyDescent="0.15"/>
    <row r="556" ht="8.1" hidden="1" customHeight="1" x14ac:dyDescent="0.15"/>
    <row r="557" ht="8.1" hidden="1" customHeight="1" x14ac:dyDescent="0.15"/>
    <row r="558" ht="8.1" hidden="1" customHeight="1" x14ac:dyDescent="0.15"/>
    <row r="559" ht="8.1" hidden="1" customHeight="1" x14ac:dyDescent="0.15"/>
    <row r="560" ht="8.1" hidden="1" customHeight="1" x14ac:dyDescent="0.15"/>
    <row r="561" ht="8.1" hidden="1" customHeight="1" x14ac:dyDescent="0.15"/>
    <row r="562" ht="8.1" hidden="1" customHeight="1" x14ac:dyDescent="0.15"/>
    <row r="563" ht="8.1" hidden="1" customHeight="1" x14ac:dyDescent="0.15"/>
    <row r="564" ht="8.1" hidden="1" customHeight="1" x14ac:dyDescent="0.15"/>
    <row r="565" ht="8.1" hidden="1" customHeight="1" x14ac:dyDescent="0.15"/>
    <row r="566" ht="8.1" hidden="1" customHeight="1" x14ac:dyDescent="0.15"/>
    <row r="567" ht="8.1" hidden="1" customHeight="1" x14ac:dyDescent="0.15"/>
    <row r="568" ht="8.1" hidden="1" customHeight="1" x14ac:dyDescent="0.15"/>
    <row r="569" ht="8.1" hidden="1" customHeight="1" x14ac:dyDescent="0.15"/>
    <row r="570" ht="8.1" hidden="1" customHeight="1" x14ac:dyDescent="0.15"/>
    <row r="571" ht="8.1" hidden="1" customHeight="1" x14ac:dyDescent="0.15"/>
    <row r="572" ht="8.1" hidden="1" customHeight="1" x14ac:dyDescent="0.15"/>
    <row r="573" ht="8.1" hidden="1" customHeight="1" x14ac:dyDescent="0.15"/>
    <row r="574" ht="8.1" hidden="1" customHeight="1" x14ac:dyDescent="0.15"/>
    <row r="575" ht="8.1" hidden="1" customHeight="1" x14ac:dyDescent="0.15"/>
    <row r="576" ht="8.1" hidden="1" customHeight="1" x14ac:dyDescent="0.15"/>
    <row r="577" ht="8.1" hidden="1" customHeight="1" x14ac:dyDescent="0.15"/>
    <row r="578" ht="8.1" hidden="1" customHeight="1" x14ac:dyDescent="0.15"/>
    <row r="579" ht="8.1" hidden="1" customHeight="1" x14ac:dyDescent="0.15"/>
    <row r="580" ht="8.1" hidden="1" customHeight="1" x14ac:dyDescent="0.15"/>
    <row r="581" ht="8.1" hidden="1" customHeight="1" x14ac:dyDescent="0.15"/>
    <row r="582" ht="8.1" hidden="1" customHeight="1" x14ac:dyDescent="0.15"/>
    <row r="583" ht="8.1" hidden="1" customHeight="1" x14ac:dyDescent="0.15"/>
    <row r="584" ht="8.1" hidden="1" customHeight="1" x14ac:dyDescent="0.15"/>
    <row r="585" ht="8.1" hidden="1" customHeight="1" x14ac:dyDescent="0.15"/>
    <row r="586" ht="8.1" hidden="1" customHeight="1" x14ac:dyDescent="0.15"/>
    <row r="587" ht="8.1" hidden="1" customHeight="1" x14ac:dyDescent="0.15"/>
    <row r="588" ht="8.1" hidden="1" customHeight="1" x14ac:dyDescent="0.15"/>
    <row r="589" ht="8.1" hidden="1" customHeight="1" x14ac:dyDescent="0.15"/>
    <row r="590" ht="8.1" hidden="1" customHeight="1" x14ac:dyDescent="0.15"/>
    <row r="591" ht="8.1" hidden="1" customHeight="1" x14ac:dyDescent="0.15"/>
    <row r="592" ht="8.1" hidden="1" customHeight="1" x14ac:dyDescent="0.15"/>
    <row r="593" ht="8.1" hidden="1" customHeight="1" x14ac:dyDescent="0.15"/>
    <row r="594" ht="8.1" hidden="1" customHeight="1" x14ac:dyDescent="0.15"/>
    <row r="595" ht="8.1" hidden="1" customHeight="1" x14ac:dyDescent="0.15"/>
    <row r="596" ht="8.1" hidden="1" customHeight="1" x14ac:dyDescent="0.15"/>
    <row r="597" ht="8.1" hidden="1" customHeight="1" x14ac:dyDescent="0.15"/>
    <row r="598" ht="8.1" hidden="1" customHeight="1" x14ac:dyDescent="0.15"/>
    <row r="599" ht="8.1" hidden="1" customHeight="1" x14ac:dyDescent="0.15"/>
    <row r="600" ht="8.1" hidden="1" customHeight="1" x14ac:dyDescent="0.15"/>
    <row r="601" ht="8.1" hidden="1" customHeight="1" x14ac:dyDescent="0.15"/>
    <row r="602" ht="8.1" hidden="1" customHeight="1" x14ac:dyDescent="0.15"/>
    <row r="603" ht="8.1" hidden="1" customHeight="1" x14ac:dyDescent="0.15"/>
    <row r="604" ht="8.1" hidden="1" customHeight="1" x14ac:dyDescent="0.15"/>
    <row r="605" ht="8.1" hidden="1" customHeight="1" x14ac:dyDescent="0.15"/>
    <row r="606" ht="8.1" hidden="1" customHeight="1" x14ac:dyDescent="0.15"/>
    <row r="607" ht="8.1" hidden="1" customHeight="1" x14ac:dyDescent="0.15"/>
    <row r="608" ht="8.1" hidden="1" customHeight="1" x14ac:dyDescent="0.15"/>
    <row r="609" ht="8.1" hidden="1" customHeight="1" x14ac:dyDescent="0.15"/>
    <row r="610" ht="8.1" hidden="1" customHeight="1" x14ac:dyDescent="0.15"/>
    <row r="611" ht="8.1" hidden="1" customHeight="1" x14ac:dyDescent="0.15"/>
    <row r="612" ht="8.1" hidden="1" customHeight="1" x14ac:dyDescent="0.15"/>
    <row r="613" ht="8.1" hidden="1" customHeight="1" x14ac:dyDescent="0.15"/>
    <row r="614" ht="8.1" hidden="1" customHeight="1" x14ac:dyDescent="0.15"/>
    <row r="615" ht="8.1" hidden="1" customHeight="1" x14ac:dyDescent="0.15"/>
    <row r="616" ht="8.1" hidden="1" customHeight="1" x14ac:dyDescent="0.15"/>
    <row r="617" ht="8.1" hidden="1" customHeight="1" x14ac:dyDescent="0.15"/>
    <row r="618" ht="8.1" hidden="1" customHeight="1" x14ac:dyDescent="0.15"/>
    <row r="619" ht="8.1" hidden="1" customHeight="1" x14ac:dyDescent="0.15"/>
    <row r="620" ht="8.1" hidden="1" customHeight="1" x14ac:dyDescent="0.15"/>
    <row r="621" ht="8.1" hidden="1" customHeight="1" x14ac:dyDescent="0.15"/>
    <row r="622" ht="8.1" hidden="1" customHeight="1" x14ac:dyDescent="0.15"/>
    <row r="623" ht="8.1" hidden="1" customHeight="1" x14ac:dyDescent="0.15"/>
    <row r="624" ht="8.1" hidden="1" customHeight="1" x14ac:dyDescent="0.15"/>
    <row r="625" ht="8.1" hidden="1" customHeight="1" x14ac:dyDescent="0.15"/>
    <row r="626" ht="8.1" hidden="1" customHeight="1" x14ac:dyDescent="0.15"/>
    <row r="627" ht="8.1" hidden="1" customHeight="1" x14ac:dyDescent="0.15"/>
    <row r="628" ht="8.1" hidden="1" customHeight="1" x14ac:dyDescent="0.15"/>
    <row r="629" ht="8.1" hidden="1" customHeight="1" x14ac:dyDescent="0.15"/>
    <row r="630" ht="8.1" hidden="1" customHeight="1" x14ac:dyDescent="0.15"/>
    <row r="631" ht="8.1" hidden="1" customHeight="1" x14ac:dyDescent="0.15"/>
    <row r="632" ht="8.1" hidden="1" customHeight="1" x14ac:dyDescent="0.15"/>
    <row r="633" ht="8.1" hidden="1" customHeight="1" x14ac:dyDescent="0.15"/>
    <row r="634" ht="8.1" hidden="1" customHeight="1" x14ac:dyDescent="0.15"/>
    <row r="635" ht="8.1" hidden="1" customHeight="1" x14ac:dyDescent="0.15"/>
    <row r="636" ht="8.1" hidden="1" customHeight="1" x14ac:dyDescent="0.15"/>
    <row r="637" ht="8.1" hidden="1" customHeight="1" x14ac:dyDescent="0.15"/>
    <row r="638" ht="8.1" hidden="1" customHeight="1" x14ac:dyDescent="0.15"/>
    <row r="639" ht="8.1" hidden="1" customHeight="1" x14ac:dyDescent="0.15"/>
    <row r="640" ht="8.1" hidden="1" customHeight="1" x14ac:dyDescent="0.15"/>
    <row r="641" ht="8.1" hidden="1" customHeight="1" x14ac:dyDescent="0.15"/>
    <row r="642" ht="8.1" hidden="1" customHeight="1" x14ac:dyDescent="0.15"/>
    <row r="643" ht="8.1" hidden="1" customHeight="1" x14ac:dyDescent="0.15"/>
    <row r="644" ht="8.1" hidden="1" customHeight="1" x14ac:dyDescent="0.15"/>
    <row r="645" ht="8.1" hidden="1" customHeight="1" x14ac:dyDescent="0.15"/>
    <row r="646" ht="8.1" hidden="1" customHeight="1" x14ac:dyDescent="0.15"/>
    <row r="647" ht="8.1" hidden="1" customHeight="1" x14ac:dyDescent="0.15"/>
    <row r="648" ht="8.1" hidden="1" customHeight="1" x14ac:dyDescent="0.15"/>
    <row r="649" ht="8.1" hidden="1" customHeight="1" x14ac:dyDescent="0.15"/>
    <row r="650" ht="8.1" hidden="1" customHeight="1" x14ac:dyDescent="0.15"/>
    <row r="651" ht="8.1" hidden="1" customHeight="1" x14ac:dyDescent="0.15"/>
    <row r="652" ht="8.1" hidden="1" customHeight="1" x14ac:dyDescent="0.15"/>
    <row r="653" ht="8.1" hidden="1" customHeight="1" x14ac:dyDescent="0.15"/>
    <row r="654" ht="8.1" hidden="1" customHeight="1" x14ac:dyDescent="0.15"/>
    <row r="655" ht="8.1" hidden="1" customHeight="1" x14ac:dyDescent="0.15"/>
    <row r="656" ht="8.1" hidden="1" customHeight="1" x14ac:dyDescent="0.15"/>
    <row r="657" ht="8.1" hidden="1" customHeight="1" x14ac:dyDescent="0.15"/>
    <row r="658" ht="8.1" hidden="1" customHeight="1" x14ac:dyDescent="0.15"/>
    <row r="659" ht="8.1" hidden="1" customHeight="1" x14ac:dyDescent="0.15"/>
    <row r="660" ht="8.1" hidden="1" customHeight="1" x14ac:dyDescent="0.15"/>
    <row r="661" ht="8.1" hidden="1" customHeight="1" x14ac:dyDescent="0.15"/>
    <row r="662" ht="8.1" hidden="1" customHeight="1" x14ac:dyDescent="0.15"/>
    <row r="663" ht="8.1" hidden="1" customHeight="1" x14ac:dyDescent="0.15"/>
    <row r="664" ht="8.1" hidden="1" customHeight="1" x14ac:dyDescent="0.15"/>
    <row r="665" ht="8.1" hidden="1" customHeight="1" x14ac:dyDescent="0.15"/>
    <row r="666" ht="8.1" hidden="1" customHeight="1" x14ac:dyDescent="0.15"/>
    <row r="667" ht="8.1" hidden="1" customHeight="1" x14ac:dyDescent="0.15"/>
    <row r="668" ht="8.1" hidden="1" customHeight="1" x14ac:dyDescent="0.15"/>
    <row r="669" ht="8.1" hidden="1" customHeight="1" x14ac:dyDescent="0.15"/>
    <row r="670" ht="8.1" hidden="1" customHeight="1" x14ac:dyDescent="0.15"/>
    <row r="671" ht="8.1" hidden="1" customHeight="1" x14ac:dyDescent="0.15"/>
    <row r="672" ht="8.1" hidden="1" customHeight="1" x14ac:dyDescent="0.15"/>
    <row r="673" ht="8.1" hidden="1" customHeight="1" x14ac:dyDescent="0.15"/>
    <row r="674" ht="8.1" hidden="1" customHeight="1" x14ac:dyDescent="0.15"/>
    <row r="675" ht="8.1" hidden="1" customHeight="1" x14ac:dyDescent="0.15"/>
    <row r="676" ht="8.1" hidden="1" customHeight="1" x14ac:dyDescent="0.15"/>
    <row r="677" ht="8.1" hidden="1" customHeight="1" x14ac:dyDescent="0.15"/>
    <row r="678" ht="8.1" hidden="1" customHeight="1" x14ac:dyDescent="0.15"/>
    <row r="679" ht="8.1" hidden="1" customHeight="1" x14ac:dyDescent="0.15"/>
    <row r="680" ht="8.1" hidden="1" customHeight="1" x14ac:dyDescent="0.15"/>
    <row r="681" ht="8.1" hidden="1" customHeight="1" x14ac:dyDescent="0.15"/>
    <row r="682" ht="8.1" hidden="1" customHeight="1" x14ac:dyDescent="0.15"/>
    <row r="683" ht="8.1" hidden="1" customHeight="1" x14ac:dyDescent="0.15"/>
    <row r="684" ht="8.1" hidden="1" customHeight="1" x14ac:dyDescent="0.15"/>
    <row r="685" ht="8.1" hidden="1" customHeight="1" x14ac:dyDescent="0.15"/>
    <row r="686" ht="8.1" hidden="1" customHeight="1" x14ac:dyDescent="0.15"/>
    <row r="687" ht="8.1" hidden="1" customHeight="1" x14ac:dyDescent="0.15"/>
    <row r="688" ht="8.1" hidden="1" customHeight="1" x14ac:dyDescent="0.15"/>
    <row r="689" ht="8.1" hidden="1" customHeight="1" x14ac:dyDescent="0.15"/>
    <row r="690" ht="8.1" hidden="1" customHeight="1" x14ac:dyDescent="0.15"/>
    <row r="691" ht="8.1" hidden="1" customHeight="1" x14ac:dyDescent="0.15"/>
    <row r="692" ht="8.1" hidden="1" customHeight="1" x14ac:dyDescent="0.15"/>
    <row r="693" ht="8.1" hidden="1" customHeight="1" x14ac:dyDescent="0.15"/>
    <row r="694" ht="8.1" hidden="1" customHeight="1" x14ac:dyDescent="0.15"/>
    <row r="695" ht="8.1" hidden="1" customHeight="1" x14ac:dyDescent="0.15"/>
    <row r="696" ht="8.1" hidden="1" customHeight="1" x14ac:dyDescent="0.15"/>
    <row r="697" ht="8.1" hidden="1" customHeight="1" x14ac:dyDescent="0.15"/>
    <row r="698" ht="8.1" hidden="1" customHeight="1" x14ac:dyDescent="0.15"/>
    <row r="699" ht="8.1" hidden="1" customHeight="1" x14ac:dyDescent="0.15"/>
    <row r="700" ht="8.1" hidden="1" customHeight="1" x14ac:dyDescent="0.15"/>
    <row r="701" ht="8.1" hidden="1" customHeight="1" x14ac:dyDescent="0.15"/>
    <row r="702" ht="8.1" hidden="1" customHeight="1" x14ac:dyDescent="0.15"/>
    <row r="703" ht="8.1" hidden="1" customHeight="1" x14ac:dyDescent="0.15"/>
    <row r="704" ht="8.1" hidden="1" customHeight="1" x14ac:dyDescent="0.15"/>
    <row r="705" ht="8.1" hidden="1" customHeight="1" x14ac:dyDescent="0.15"/>
    <row r="706" ht="8.1" hidden="1" customHeight="1" x14ac:dyDescent="0.15"/>
    <row r="707" ht="8.1" hidden="1" customHeight="1" x14ac:dyDescent="0.15"/>
    <row r="708" ht="8.1" hidden="1" customHeight="1" x14ac:dyDescent="0.15"/>
    <row r="709" ht="8.1" hidden="1" customHeight="1" x14ac:dyDescent="0.15"/>
    <row r="710" ht="8.1" hidden="1" customHeight="1" x14ac:dyDescent="0.15"/>
    <row r="711" ht="8.1" hidden="1" customHeight="1" x14ac:dyDescent="0.15"/>
    <row r="712" ht="8.1" hidden="1" customHeight="1" x14ac:dyDescent="0.15"/>
    <row r="713" ht="8.1" hidden="1" customHeight="1" x14ac:dyDescent="0.15"/>
    <row r="714" ht="8.1" hidden="1" customHeight="1" x14ac:dyDescent="0.15"/>
    <row r="715" ht="8.1" hidden="1" customHeight="1" x14ac:dyDescent="0.15"/>
    <row r="716" ht="8.1" hidden="1" customHeight="1" x14ac:dyDescent="0.15"/>
    <row r="717" ht="8.1" hidden="1" customHeight="1" x14ac:dyDescent="0.15"/>
    <row r="718" ht="8.1" hidden="1" customHeight="1" x14ac:dyDescent="0.15"/>
    <row r="719" ht="8.1" hidden="1" customHeight="1" x14ac:dyDescent="0.15"/>
    <row r="720" ht="8.1" hidden="1" customHeight="1" x14ac:dyDescent="0.15"/>
    <row r="721" ht="8.1" hidden="1" customHeight="1" x14ac:dyDescent="0.15"/>
    <row r="722" ht="8.1" hidden="1" customHeight="1" x14ac:dyDescent="0.15"/>
    <row r="723" ht="8.1" hidden="1" customHeight="1" x14ac:dyDescent="0.15"/>
    <row r="724" ht="8.1" hidden="1" customHeight="1" x14ac:dyDescent="0.15"/>
    <row r="725" ht="8.1" hidden="1" customHeight="1" x14ac:dyDescent="0.15"/>
    <row r="726" ht="8.1" hidden="1" customHeight="1" x14ac:dyDescent="0.15"/>
    <row r="727" ht="8.1" hidden="1" customHeight="1" x14ac:dyDescent="0.15"/>
    <row r="728" ht="8.1" hidden="1" customHeight="1" x14ac:dyDescent="0.15"/>
    <row r="729" ht="8.1" hidden="1" customHeight="1" x14ac:dyDescent="0.15"/>
    <row r="730" ht="8.1" hidden="1" customHeight="1" x14ac:dyDescent="0.15"/>
    <row r="731" ht="8.1" hidden="1" customHeight="1" x14ac:dyDescent="0.15"/>
    <row r="732" ht="8.1" hidden="1" customHeight="1" x14ac:dyDescent="0.15"/>
    <row r="733" ht="8.1" hidden="1" customHeight="1" x14ac:dyDescent="0.15"/>
    <row r="734" ht="8.1" hidden="1" customHeight="1" x14ac:dyDescent="0.15"/>
    <row r="735" ht="8.1" hidden="1" customHeight="1" x14ac:dyDescent="0.15"/>
    <row r="736" ht="8.1" hidden="1" customHeight="1" x14ac:dyDescent="0.15"/>
    <row r="737" ht="8.1" hidden="1" customHeight="1" x14ac:dyDescent="0.15"/>
    <row r="738" ht="8.1" hidden="1" customHeight="1" x14ac:dyDescent="0.15"/>
    <row r="739" ht="8.1" hidden="1" customHeight="1" x14ac:dyDescent="0.15"/>
    <row r="740" ht="8.1" hidden="1" customHeight="1" x14ac:dyDescent="0.15"/>
    <row r="741" ht="8.1" hidden="1" customHeight="1" x14ac:dyDescent="0.15"/>
    <row r="742" ht="8.1" hidden="1" customHeight="1" x14ac:dyDescent="0.15"/>
    <row r="743" ht="8.1" hidden="1" customHeight="1" x14ac:dyDescent="0.15"/>
    <row r="744" ht="8.1" hidden="1" customHeight="1" x14ac:dyDescent="0.15"/>
    <row r="745" ht="8.1" hidden="1" customHeight="1" x14ac:dyDescent="0.15"/>
    <row r="746" ht="8.1" hidden="1" customHeight="1" x14ac:dyDescent="0.15"/>
    <row r="747" ht="8.1" hidden="1" customHeight="1" x14ac:dyDescent="0.15"/>
    <row r="748" ht="8.1" hidden="1" customHeight="1" x14ac:dyDescent="0.15"/>
    <row r="749" ht="8.1" hidden="1" customHeight="1" x14ac:dyDescent="0.15"/>
    <row r="750" ht="8.1" hidden="1" customHeight="1" x14ac:dyDescent="0.15"/>
    <row r="751" ht="8.1" hidden="1" customHeight="1" x14ac:dyDescent="0.15"/>
    <row r="752" ht="8.1" hidden="1" customHeight="1" x14ac:dyDescent="0.15"/>
    <row r="753" ht="8.1" hidden="1" customHeight="1" x14ac:dyDescent="0.15"/>
    <row r="754" ht="8.1" hidden="1" customHeight="1" x14ac:dyDescent="0.15"/>
    <row r="755" ht="8.1" hidden="1" customHeight="1" x14ac:dyDescent="0.15"/>
    <row r="756" ht="8.1" hidden="1" customHeight="1" x14ac:dyDescent="0.15"/>
    <row r="757" ht="8.1" hidden="1" customHeight="1" x14ac:dyDescent="0.15"/>
    <row r="758" ht="8.1" hidden="1" customHeight="1" x14ac:dyDescent="0.15"/>
    <row r="759" ht="8.1" hidden="1" customHeight="1" x14ac:dyDescent="0.15"/>
    <row r="760" ht="8.1" hidden="1" customHeight="1" x14ac:dyDescent="0.15"/>
    <row r="761" ht="8.1" hidden="1" customHeight="1" x14ac:dyDescent="0.15"/>
    <row r="762" ht="8.1" hidden="1" customHeight="1" x14ac:dyDescent="0.15"/>
    <row r="763" ht="8.1" hidden="1" customHeight="1" x14ac:dyDescent="0.15"/>
    <row r="764" ht="8.1" hidden="1" customHeight="1" x14ac:dyDescent="0.15"/>
    <row r="765" ht="8.1" hidden="1" customHeight="1" x14ac:dyDescent="0.15"/>
    <row r="766" ht="8.1" hidden="1" customHeight="1" x14ac:dyDescent="0.15"/>
    <row r="767" ht="8.1" hidden="1" customHeight="1" x14ac:dyDescent="0.15"/>
    <row r="768" ht="8.1" hidden="1" customHeight="1" x14ac:dyDescent="0.15"/>
    <row r="769" ht="8.1" hidden="1" customHeight="1" x14ac:dyDescent="0.15"/>
    <row r="770" ht="8.1" hidden="1" customHeight="1" x14ac:dyDescent="0.15"/>
    <row r="771" ht="8.1" hidden="1" customHeight="1" x14ac:dyDescent="0.15"/>
    <row r="772" ht="8.1" hidden="1" customHeight="1" x14ac:dyDescent="0.15"/>
    <row r="773" ht="8.1" hidden="1" customHeight="1" x14ac:dyDescent="0.15"/>
    <row r="774" ht="8.1" hidden="1" customHeight="1" x14ac:dyDescent="0.15"/>
    <row r="775" ht="8.1" hidden="1" customHeight="1" x14ac:dyDescent="0.15"/>
    <row r="776" ht="8.1" hidden="1" customHeight="1" x14ac:dyDescent="0.15"/>
    <row r="777" ht="8.1" hidden="1" customHeight="1" x14ac:dyDescent="0.15"/>
    <row r="778" ht="8.1" hidden="1" customHeight="1" x14ac:dyDescent="0.15"/>
    <row r="779" ht="8.1" hidden="1" customHeight="1" x14ac:dyDescent="0.15"/>
    <row r="780" ht="8.1" hidden="1" customHeight="1" x14ac:dyDescent="0.15"/>
    <row r="781" ht="8.1" hidden="1" customHeight="1" x14ac:dyDescent="0.15"/>
    <row r="782" ht="8.1" hidden="1" customHeight="1" x14ac:dyDescent="0.15"/>
    <row r="783" ht="8.1" hidden="1" customHeight="1" x14ac:dyDescent="0.15"/>
    <row r="784" ht="8.1" hidden="1" customHeight="1" x14ac:dyDescent="0.15"/>
    <row r="785" ht="8.1" hidden="1" customHeight="1" x14ac:dyDescent="0.15"/>
    <row r="786" ht="8.1" hidden="1" customHeight="1" x14ac:dyDescent="0.15"/>
    <row r="787" ht="8.1" hidden="1" customHeight="1" x14ac:dyDescent="0.15"/>
    <row r="788" ht="8.1" hidden="1" customHeight="1" x14ac:dyDescent="0.15"/>
    <row r="789" ht="8.1" hidden="1" customHeight="1" x14ac:dyDescent="0.15"/>
    <row r="790" ht="8.1" hidden="1" customHeight="1" x14ac:dyDescent="0.15"/>
    <row r="791" ht="8.1" hidden="1" customHeight="1" x14ac:dyDescent="0.15"/>
    <row r="792" ht="8.1" hidden="1" customHeight="1" x14ac:dyDescent="0.15"/>
    <row r="793" ht="8.1" hidden="1" customHeight="1" x14ac:dyDescent="0.15"/>
    <row r="794" ht="8.1" hidden="1" customHeight="1" x14ac:dyDescent="0.15"/>
    <row r="795" ht="8.1" hidden="1" customHeight="1" x14ac:dyDescent="0.15"/>
    <row r="796" ht="8.1" hidden="1" customHeight="1" x14ac:dyDescent="0.15"/>
    <row r="797" ht="8.1" hidden="1" customHeight="1" x14ac:dyDescent="0.15"/>
    <row r="798" ht="8.1" hidden="1" customHeight="1" x14ac:dyDescent="0.15"/>
    <row r="799" ht="8.1" hidden="1" customHeight="1" x14ac:dyDescent="0.15"/>
    <row r="800" ht="8.1" hidden="1" customHeight="1" x14ac:dyDescent="0.15"/>
    <row r="801" ht="8.1" hidden="1" customHeight="1" x14ac:dyDescent="0.15"/>
    <row r="802" ht="8.1" hidden="1" customHeight="1" x14ac:dyDescent="0.15"/>
    <row r="803" ht="8.1" hidden="1" customHeight="1" x14ac:dyDescent="0.15"/>
    <row r="804" ht="8.1" hidden="1" customHeight="1" x14ac:dyDescent="0.15"/>
    <row r="805" ht="8.1" hidden="1" customHeight="1" x14ac:dyDescent="0.15"/>
    <row r="806" ht="8.1" hidden="1" customHeight="1" x14ac:dyDescent="0.15"/>
    <row r="807" ht="8.1" hidden="1" customHeight="1" x14ac:dyDescent="0.15"/>
    <row r="808" ht="8.1" hidden="1" customHeight="1" x14ac:dyDescent="0.15"/>
    <row r="809" ht="8.1" hidden="1" customHeight="1" x14ac:dyDescent="0.15"/>
    <row r="810" ht="8.1" hidden="1" customHeight="1" x14ac:dyDescent="0.15"/>
    <row r="811" ht="8.1" hidden="1" customHeight="1" x14ac:dyDescent="0.15"/>
    <row r="812" ht="8.1" hidden="1" customHeight="1" x14ac:dyDescent="0.15"/>
    <row r="813" ht="8.1" hidden="1" customHeight="1" x14ac:dyDescent="0.15"/>
    <row r="814" ht="8.1" hidden="1" customHeight="1" x14ac:dyDescent="0.15"/>
    <row r="815" ht="8.1" hidden="1" customHeight="1" x14ac:dyDescent="0.15"/>
    <row r="816" ht="8.1" hidden="1" customHeight="1" x14ac:dyDescent="0.15"/>
    <row r="817" ht="8.1" hidden="1" customHeight="1" x14ac:dyDescent="0.15"/>
    <row r="818" ht="8.1" hidden="1" customHeight="1" x14ac:dyDescent="0.15"/>
    <row r="819" ht="8.1" hidden="1" customHeight="1" x14ac:dyDescent="0.15"/>
    <row r="820" ht="8.1" hidden="1" customHeight="1" x14ac:dyDescent="0.15"/>
    <row r="821" ht="8.1" hidden="1" customHeight="1" x14ac:dyDescent="0.15"/>
    <row r="822" ht="8.1" hidden="1" customHeight="1" x14ac:dyDescent="0.15"/>
    <row r="823" ht="8.1" hidden="1" customHeight="1" x14ac:dyDescent="0.15"/>
    <row r="824" ht="8.1" hidden="1" customHeight="1" x14ac:dyDescent="0.15"/>
    <row r="825" ht="8.1" hidden="1" customHeight="1" x14ac:dyDescent="0.15"/>
    <row r="826" ht="8.1" hidden="1" customHeight="1" x14ac:dyDescent="0.15"/>
    <row r="827" ht="8.1" hidden="1" customHeight="1" x14ac:dyDescent="0.15"/>
    <row r="828" ht="8.1" hidden="1" customHeight="1" x14ac:dyDescent="0.15"/>
    <row r="829" ht="8.1" hidden="1" customHeight="1" x14ac:dyDescent="0.15"/>
    <row r="830" ht="8.1" hidden="1" customHeight="1" x14ac:dyDescent="0.15"/>
    <row r="831" ht="8.1" hidden="1" customHeight="1" x14ac:dyDescent="0.15"/>
    <row r="832" ht="8.1" hidden="1" customHeight="1" x14ac:dyDescent="0.15"/>
    <row r="833" ht="8.1" hidden="1" customHeight="1" x14ac:dyDescent="0.15"/>
    <row r="834" ht="8.1" hidden="1" customHeight="1" x14ac:dyDescent="0.15"/>
    <row r="835" ht="8.1" hidden="1" customHeight="1" x14ac:dyDescent="0.15"/>
    <row r="836" ht="8.1" hidden="1" customHeight="1" x14ac:dyDescent="0.15"/>
    <row r="837" ht="8.1" hidden="1" customHeight="1" x14ac:dyDescent="0.15"/>
    <row r="838" ht="8.1" hidden="1" customHeight="1" x14ac:dyDescent="0.15"/>
    <row r="839" ht="8.1" hidden="1" customHeight="1" x14ac:dyDescent="0.15"/>
    <row r="840" ht="8.1" hidden="1" customHeight="1" x14ac:dyDescent="0.15"/>
    <row r="841" ht="8.1" hidden="1" customHeight="1" x14ac:dyDescent="0.15"/>
    <row r="842" ht="8.1" hidden="1" customHeight="1" x14ac:dyDescent="0.15"/>
    <row r="843" ht="8.1" hidden="1" customHeight="1" x14ac:dyDescent="0.15"/>
    <row r="844" ht="8.1" hidden="1" customHeight="1" x14ac:dyDescent="0.15"/>
    <row r="845" ht="8.1" hidden="1" customHeight="1" x14ac:dyDescent="0.15"/>
    <row r="846" ht="8.1" hidden="1" customHeight="1" x14ac:dyDescent="0.15"/>
    <row r="847" ht="8.1" hidden="1" customHeight="1" x14ac:dyDescent="0.15"/>
    <row r="848" ht="8.1" hidden="1" customHeight="1" x14ac:dyDescent="0.15"/>
    <row r="849" ht="8.1" hidden="1" customHeight="1" x14ac:dyDescent="0.15"/>
    <row r="850" ht="8.1" hidden="1" customHeight="1" x14ac:dyDescent="0.15"/>
    <row r="851" ht="8.1" hidden="1" customHeight="1" x14ac:dyDescent="0.15"/>
    <row r="852" ht="8.1" hidden="1" customHeight="1" x14ac:dyDescent="0.15"/>
    <row r="853" ht="8.1" hidden="1" customHeight="1" x14ac:dyDescent="0.15"/>
    <row r="854" ht="8.1" hidden="1" customHeight="1" x14ac:dyDescent="0.15"/>
    <row r="855" ht="8.1" hidden="1" customHeight="1" x14ac:dyDescent="0.15"/>
    <row r="856" ht="8.1" hidden="1" customHeight="1" x14ac:dyDescent="0.15"/>
    <row r="857" ht="8.1" hidden="1" customHeight="1" x14ac:dyDescent="0.15"/>
    <row r="858" ht="8.1" hidden="1" customHeight="1" x14ac:dyDescent="0.15"/>
    <row r="859" ht="8.1" hidden="1" customHeight="1" x14ac:dyDescent="0.15"/>
    <row r="860" ht="8.1" hidden="1" customHeight="1" x14ac:dyDescent="0.15"/>
    <row r="861" ht="8.1" hidden="1" customHeight="1" x14ac:dyDescent="0.15"/>
    <row r="862" ht="8.1" hidden="1" customHeight="1" x14ac:dyDescent="0.15"/>
    <row r="863" ht="8.1" hidden="1" customHeight="1" x14ac:dyDescent="0.15"/>
    <row r="864" ht="8.1" hidden="1" customHeight="1" x14ac:dyDescent="0.15"/>
    <row r="865" ht="8.1" hidden="1" customHeight="1" x14ac:dyDescent="0.15"/>
    <row r="866" ht="8.1" hidden="1" customHeight="1" x14ac:dyDescent="0.15"/>
    <row r="867" ht="8.1" hidden="1" customHeight="1" x14ac:dyDescent="0.15"/>
    <row r="868" ht="8.1" hidden="1" customHeight="1" x14ac:dyDescent="0.15"/>
    <row r="869" ht="8.1" hidden="1" customHeight="1" x14ac:dyDescent="0.15"/>
    <row r="870" ht="8.1" hidden="1" customHeight="1" x14ac:dyDescent="0.15"/>
    <row r="871" ht="8.1" hidden="1" customHeight="1" x14ac:dyDescent="0.15"/>
    <row r="872" ht="8.1" hidden="1" customHeight="1" x14ac:dyDescent="0.15"/>
    <row r="873" ht="8.1" hidden="1" customHeight="1" x14ac:dyDescent="0.15"/>
    <row r="874" ht="8.1" hidden="1" customHeight="1" x14ac:dyDescent="0.15"/>
    <row r="875" ht="8.1" hidden="1" customHeight="1" x14ac:dyDescent="0.15"/>
    <row r="876" ht="8.1" hidden="1" customHeight="1" x14ac:dyDescent="0.15"/>
    <row r="877" ht="8.1" hidden="1" customHeight="1" x14ac:dyDescent="0.15"/>
    <row r="878" ht="8.1" hidden="1" customHeight="1" x14ac:dyDescent="0.15"/>
    <row r="879" ht="8.1" hidden="1" customHeight="1" x14ac:dyDescent="0.15"/>
    <row r="880" ht="8.1" hidden="1" customHeight="1" x14ac:dyDescent="0.15"/>
    <row r="881" ht="8.1" hidden="1" customHeight="1" x14ac:dyDescent="0.15"/>
    <row r="882" ht="8.1" hidden="1" customHeight="1" x14ac:dyDescent="0.15"/>
    <row r="883" ht="8.1" hidden="1" customHeight="1" x14ac:dyDescent="0.15"/>
    <row r="884" ht="8.1" hidden="1" customHeight="1" x14ac:dyDescent="0.15"/>
    <row r="885" ht="8.1" hidden="1" customHeight="1" x14ac:dyDescent="0.15"/>
    <row r="886" ht="8.1" hidden="1" customHeight="1" x14ac:dyDescent="0.15"/>
    <row r="887" ht="8.1" hidden="1" customHeight="1" x14ac:dyDescent="0.15"/>
    <row r="888" ht="8.1" hidden="1" customHeight="1" x14ac:dyDescent="0.15"/>
    <row r="889" ht="8.1" hidden="1" customHeight="1" x14ac:dyDescent="0.15"/>
    <row r="890" ht="8.1" hidden="1" customHeight="1" x14ac:dyDescent="0.15"/>
    <row r="891" ht="8.1" hidden="1" customHeight="1" x14ac:dyDescent="0.15"/>
    <row r="892" ht="8.1" hidden="1" customHeight="1" x14ac:dyDescent="0.15"/>
    <row r="893" ht="8.1" hidden="1" customHeight="1" x14ac:dyDescent="0.15"/>
    <row r="894" ht="8.1" hidden="1" customHeight="1" x14ac:dyDescent="0.15"/>
    <row r="895" ht="8.1" hidden="1" customHeight="1" x14ac:dyDescent="0.15"/>
    <row r="896" ht="8.1" hidden="1" customHeight="1" x14ac:dyDescent="0.15"/>
    <row r="897" ht="8.1" hidden="1" customHeight="1" x14ac:dyDescent="0.15"/>
    <row r="898" ht="8.1" hidden="1" customHeight="1" x14ac:dyDescent="0.15"/>
    <row r="899" ht="8.1" hidden="1" customHeight="1" x14ac:dyDescent="0.15"/>
    <row r="900" ht="8.1" hidden="1" customHeight="1" x14ac:dyDescent="0.15"/>
    <row r="901" ht="8.1" hidden="1" customHeight="1" x14ac:dyDescent="0.15"/>
    <row r="902" ht="8.1" hidden="1" customHeight="1" x14ac:dyDescent="0.15"/>
    <row r="903" ht="8.1" hidden="1" customHeight="1" x14ac:dyDescent="0.15"/>
    <row r="904" ht="8.1" hidden="1" customHeight="1" x14ac:dyDescent="0.15"/>
    <row r="905" ht="8.1" hidden="1" customHeight="1" x14ac:dyDescent="0.15"/>
    <row r="906" ht="8.1" hidden="1" customHeight="1" x14ac:dyDescent="0.15"/>
    <row r="907" ht="8.1" hidden="1" customHeight="1" x14ac:dyDescent="0.15"/>
    <row r="908" ht="8.1" hidden="1" customHeight="1" x14ac:dyDescent="0.15"/>
    <row r="909" ht="8.1" hidden="1" customHeight="1" x14ac:dyDescent="0.15"/>
    <row r="910" ht="8.1" hidden="1" customHeight="1" x14ac:dyDescent="0.15"/>
    <row r="911" ht="8.1" hidden="1" customHeight="1" x14ac:dyDescent="0.15"/>
    <row r="912" ht="8.1" hidden="1" customHeight="1" x14ac:dyDescent="0.15"/>
    <row r="913" ht="8.1" hidden="1" customHeight="1" x14ac:dyDescent="0.15"/>
    <row r="914" ht="8.1" hidden="1" customHeight="1" x14ac:dyDescent="0.15"/>
    <row r="915" ht="8.1" hidden="1" customHeight="1" x14ac:dyDescent="0.15"/>
    <row r="916" ht="8.1" hidden="1" customHeight="1" x14ac:dyDescent="0.15"/>
    <row r="917" ht="8.1" hidden="1" customHeight="1" x14ac:dyDescent="0.15"/>
    <row r="918" ht="8.1" hidden="1" customHeight="1" x14ac:dyDescent="0.15"/>
    <row r="919" ht="8.1" hidden="1" customHeight="1" x14ac:dyDescent="0.15"/>
    <row r="920" ht="8.1" hidden="1" customHeight="1" x14ac:dyDescent="0.15"/>
    <row r="921" ht="8.1" hidden="1" customHeight="1" x14ac:dyDescent="0.15"/>
    <row r="922" ht="8.1" hidden="1" customHeight="1" x14ac:dyDescent="0.15"/>
    <row r="923" ht="8.1" hidden="1" customHeight="1" x14ac:dyDescent="0.15"/>
    <row r="924" ht="8.1" hidden="1" customHeight="1" x14ac:dyDescent="0.15"/>
    <row r="925" ht="8.1" hidden="1" customHeight="1" x14ac:dyDescent="0.15"/>
    <row r="926" ht="8.1" hidden="1" customHeight="1" x14ac:dyDescent="0.15"/>
    <row r="927" ht="8.1" hidden="1" customHeight="1" x14ac:dyDescent="0.15"/>
    <row r="928" ht="8.1" hidden="1" customHeight="1" x14ac:dyDescent="0.15"/>
    <row r="929" ht="8.1" hidden="1" customHeight="1" x14ac:dyDescent="0.15"/>
    <row r="930" ht="8.1" hidden="1" customHeight="1" x14ac:dyDescent="0.15"/>
    <row r="931" ht="8.1" hidden="1" customHeight="1" x14ac:dyDescent="0.15"/>
    <row r="932" ht="8.1" hidden="1" customHeight="1" x14ac:dyDescent="0.15"/>
    <row r="933" ht="8.1" hidden="1" customHeight="1" x14ac:dyDescent="0.15"/>
    <row r="934" ht="8.1" hidden="1" customHeight="1" x14ac:dyDescent="0.15"/>
    <row r="935" ht="8.1" hidden="1" customHeight="1" x14ac:dyDescent="0.15"/>
    <row r="936" ht="8.1" hidden="1" customHeight="1" x14ac:dyDescent="0.15"/>
    <row r="937" ht="8.1" hidden="1" customHeight="1" x14ac:dyDescent="0.15"/>
    <row r="938" ht="8.1" hidden="1" customHeight="1" x14ac:dyDescent="0.15"/>
    <row r="939" ht="8.1" hidden="1" customHeight="1" x14ac:dyDescent="0.15"/>
    <row r="940" ht="8.1" hidden="1" customHeight="1" x14ac:dyDescent="0.15"/>
    <row r="941" ht="8.1" hidden="1" customHeight="1" x14ac:dyDescent="0.15"/>
    <row r="942" ht="8.1" hidden="1" customHeight="1" x14ac:dyDescent="0.15"/>
    <row r="943" ht="8.1" hidden="1" customHeight="1" x14ac:dyDescent="0.15"/>
    <row r="944" ht="8.1" hidden="1" customHeight="1" x14ac:dyDescent="0.15"/>
    <row r="945" ht="8.1" hidden="1" customHeight="1" x14ac:dyDescent="0.15"/>
    <row r="946" ht="8.1" hidden="1" customHeight="1" x14ac:dyDescent="0.15"/>
    <row r="947" ht="8.1" hidden="1" customHeight="1" x14ac:dyDescent="0.15"/>
    <row r="948" ht="8.1" hidden="1" customHeight="1" x14ac:dyDescent="0.15"/>
    <row r="949" ht="8.1" hidden="1" customHeight="1" x14ac:dyDescent="0.15"/>
    <row r="950" ht="8.1" hidden="1" customHeight="1" x14ac:dyDescent="0.15"/>
    <row r="951" ht="8.1" hidden="1" customHeight="1" x14ac:dyDescent="0.15"/>
    <row r="952" ht="8.1" hidden="1" customHeight="1" x14ac:dyDescent="0.15"/>
    <row r="953" ht="8.1" hidden="1" customHeight="1" x14ac:dyDescent="0.15"/>
    <row r="954" ht="8.1" hidden="1" customHeight="1" x14ac:dyDescent="0.15"/>
    <row r="955" ht="8.1" hidden="1" customHeight="1" x14ac:dyDescent="0.15"/>
    <row r="956" ht="8.1" hidden="1" customHeight="1" x14ac:dyDescent="0.15"/>
    <row r="957" ht="8.1" hidden="1" customHeight="1" x14ac:dyDescent="0.15"/>
    <row r="958" ht="8.1" hidden="1" customHeight="1" x14ac:dyDescent="0.15"/>
    <row r="959" ht="8.1" hidden="1" customHeight="1" x14ac:dyDescent="0.15"/>
    <row r="960" ht="8.1" hidden="1" customHeight="1" x14ac:dyDescent="0.15"/>
    <row r="961" ht="8.1" hidden="1" customHeight="1" x14ac:dyDescent="0.15"/>
    <row r="962" ht="8.1" hidden="1" customHeight="1" x14ac:dyDescent="0.15"/>
    <row r="963" ht="8.1" hidden="1" customHeight="1" x14ac:dyDescent="0.15"/>
    <row r="964" ht="8.1" hidden="1" customHeight="1" x14ac:dyDescent="0.15"/>
    <row r="965" ht="8.1" hidden="1" customHeight="1" x14ac:dyDescent="0.15"/>
    <row r="966" ht="8.1" hidden="1" customHeight="1" x14ac:dyDescent="0.15"/>
    <row r="967" ht="8.1" hidden="1" customHeight="1" x14ac:dyDescent="0.15"/>
    <row r="968" ht="8.1" hidden="1" customHeight="1" x14ac:dyDescent="0.15"/>
    <row r="969" ht="8.1" hidden="1" customHeight="1" x14ac:dyDescent="0.15"/>
    <row r="970" ht="8.1" hidden="1" customHeight="1" x14ac:dyDescent="0.15"/>
    <row r="971" ht="8.1" hidden="1" customHeight="1" x14ac:dyDescent="0.15"/>
    <row r="972" ht="8.1" hidden="1" customHeight="1" x14ac:dyDescent="0.15"/>
    <row r="973" ht="8.1" hidden="1" customHeight="1" x14ac:dyDescent="0.15"/>
    <row r="974" ht="8.1" hidden="1" customHeight="1" x14ac:dyDescent="0.15"/>
    <row r="975" ht="8.1" hidden="1" customHeight="1" x14ac:dyDescent="0.15"/>
    <row r="976" ht="8.1" hidden="1" customHeight="1" x14ac:dyDescent="0.15"/>
    <row r="977" ht="8.1" hidden="1" customHeight="1" x14ac:dyDescent="0.15"/>
    <row r="978" ht="8.1" hidden="1" customHeight="1" x14ac:dyDescent="0.15"/>
    <row r="979" ht="8.1" hidden="1" customHeight="1" x14ac:dyDescent="0.15"/>
    <row r="980" ht="8.1" hidden="1" customHeight="1" x14ac:dyDescent="0.15"/>
    <row r="981" ht="8.1" hidden="1" customHeight="1" x14ac:dyDescent="0.15"/>
    <row r="982" ht="8.1" hidden="1" customHeight="1" x14ac:dyDescent="0.15"/>
    <row r="983" ht="8.1" hidden="1" customHeight="1" x14ac:dyDescent="0.15"/>
    <row r="984" ht="8.1" hidden="1" customHeight="1" x14ac:dyDescent="0.15"/>
    <row r="985" ht="8.1" hidden="1" customHeight="1" x14ac:dyDescent="0.15"/>
    <row r="986" ht="8.1" hidden="1" customHeight="1" x14ac:dyDescent="0.15"/>
    <row r="987" ht="8.1" hidden="1" customHeight="1" x14ac:dyDescent="0.15"/>
    <row r="988" ht="8.1" hidden="1" customHeight="1" x14ac:dyDescent="0.15"/>
    <row r="989" ht="8.1" hidden="1" customHeight="1" x14ac:dyDescent="0.15"/>
    <row r="990" ht="8.1" hidden="1" customHeight="1" x14ac:dyDescent="0.15"/>
    <row r="991" ht="8.1" hidden="1" customHeight="1" x14ac:dyDescent="0.15"/>
    <row r="992" ht="8.1" hidden="1" customHeight="1" x14ac:dyDescent="0.15"/>
    <row r="993" ht="8.1" hidden="1" customHeight="1" x14ac:dyDescent="0.15"/>
    <row r="994" ht="8.1" hidden="1" customHeight="1" x14ac:dyDescent="0.15"/>
    <row r="995" ht="8.1" hidden="1" customHeight="1" x14ac:dyDescent="0.15"/>
    <row r="996" ht="8.1" hidden="1" customHeight="1" x14ac:dyDescent="0.15"/>
    <row r="997" ht="8.1" hidden="1" customHeight="1" x14ac:dyDescent="0.15"/>
    <row r="998" ht="8.1" hidden="1" customHeight="1" x14ac:dyDescent="0.15"/>
    <row r="999" ht="8.1" hidden="1" customHeight="1" x14ac:dyDescent="0.15"/>
    <row r="1000" ht="8.1" hidden="1" customHeight="1" x14ac:dyDescent="0.15"/>
    <row r="1001" ht="8.1" hidden="1" customHeight="1" x14ac:dyDescent="0.15"/>
    <row r="1002" ht="8.1" hidden="1" customHeight="1" x14ac:dyDescent="0.15"/>
    <row r="1003" ht="8.1" hidden="1" customHeight="1" x14ac:dyDescent="0.15"/>
    <row r="1004" ht="8.1" hidden="1" customHeight="1" x14ac:dyDescent="0.15"/>
    <row r="1005" ht="8.1" hidden="1" customHeight="1" x14ac:dyDescent="0.15"/>
  </sheetData>
  <sheetProtection algorithmName="SHA-512" hashValue="PhTLjxpM+VlUtsPyzg2y3eaNplQLk9iuaPp5DWELtT0udT6ogPX61lvnbjydi9PoH2FWR9JvC7ifd5hHfwj68w==" saltValue="HyqC8cdCt+6kuzolAm0kBQ==" spinCount="100000" sheet="1" formatCells="0"/>
  <mergeCells count="292">
    <mergeCell ref="CS126:CS128"/>
    <mergeCell ref="CS129:CS131"/>
    <mergeCell ref="CS132:CS134"/>
    <mergeCell ref="BN10:CK11"/>
    <mergeCell ref="BG5:BP6"/>
    <mergeCell ref="AX5:BF6"/>
    <mergeCell ref="AL5:AW6"/>
    <mergeCell ref="X17:AJ21"/>
    <mergeCell ref="AK17:BG21"/>
    <mergeCell ref="AQ10:AV11"/>
    <mergeCell ref="AW10:BA11"/>
    <mergeCell ref="AW12:BF13"/>
    <mergeCell ref="AA5:AK6"/>
    <mergeCell ref="AQ8:AV9"/>
    <mergeCell ref="AW8:BA9"/>
    <mergeCell ref="BB8:BF9"/>
    <mergeCell ref="AQ12:AV13"/>
    <mergeCell ref="BB10:BF11"/>
    <mergeCell ref="R8:AN11"/>
    <mergeCell ref="R12:AN13"/>
    <mergeCell ref="AQ14:AV15"/>
    <mergeCell ref="AW14:AY15"/>
    <mergeCell ref="AZ14:BA15"/>
    <mergeCell ref="BL14:BM15"/>
    <mergeCell ref="CB110:CF114"/>
    <mergeCell ref="BJ107:BQ108"/>
    <mergeCell ref="AK110:BG114"/>
    <mergeCell ref="BA101:BC102"/>
    <mergeCell ref="BR107:BT108"/>
    <mergeCell ref="M105:W109"/>
    <mergeCell ref="M110:W114"/>
    <mergeCell ref="BB14:BC15"/>
    <mergeCell ref="BD14:BE15"/>
    <mergeCell ref="BF14:BG15"/>
    <mergeCell ref="BH17:BV21"/>
    <mergeCell ref="BW110:CA114"/>
    <mergeCell ref="X89:AJ92"/>
    <mergeCell ref="X93:AJ97"/>
    <mergeCell ref="BW80:CA82"/>
    <mergeCell ref="CB80:CF82"/>
    <mergeCell ref="BS99:BU100"/>
    <mergeCell ref="AK66:AP69"/>
    <mergeCell ref="BH67:BK68"/>
    <mergeCell ref="X105:AJ109"/>
    <mergeCell ref="X110:AJ114"/>
    <mergeCell ref="BN98:BR98"/>
    <mergeCell ref="AK93:BG97"/>
    <mergeCell ref="BH93:BV97"/>
    <mergeCell ref="E115:CK118"/>
    <mergeCell ref="M93:W97"/>
    <mergeCell ref="AK126:BG128"/>
    <mergeCell ref="BN99:BR100"/>
    <mergeCell ref="BN104:BR104"/>
    <mergeCell ref="CB98:CF104"/>
    <mergeCell ref="BW98:CA104"/>
    <mergeCell ref="E105:F109"/>
    <mergeCell ref="E126:G128"/>
    <mergeCell ref="E83:F104"/>
    <mergeCell ref="G105:L109"/>
    <mergeCell ref="G110:L114"/>
    <mergeCell ref="M98:W104"/>
    <mergeCell ref="E119:L121"/>
    <mergeCell ref="CG110:CK114"/>
    <mergeCell ref="CD126:CK128"/>
    <mergeCell ref="BN102:BR103"/>
    <mergeCell ref="BH89:BU92"/>
    <mergeCell ref="AK89:BG92"/>
    <mergeCell ref="BS102:BU103"/>
    <mergeCell ref="H122:W125"/>
    <mergeCell ref="CB89:CF92"/>
    <mergeCell ref="BW89:CA92"/>
    <mergeCell ref="CB105:CF109"/>
    <mergeCell ref="E132:G134"/>
    <mergeCell ref="CD129:CK131"/>
    <mergeCell ref="AK132:BG134"/>
    <mergeCell ref="CD132:CK134"/>
    <mergeCell ref="AK122:BG125"/>
    <mergeCell ref="BH122:CC125"/>
    <mergeCell ref="CD122:CK123"/>
    <mergeCell ref="CD124:CK125"/>
    <mergeCell ref="E122:G125"/>
    <mergeCell ref="X122:AJ125"/>
    <mergeCell ref="H126:W128"/>
    <mergeCell ref="H129:W131"/>
    <mergeCell ref="H132:W134"/>
    <mergeCell ref="X132:AJ134"/>
    <mergeCell ref="BH132:CC134"/>
    <mergeCell ref="BH126:CC128"/>
    <mergeCell ref="X126:AJ128"/>
    <mergeCell ref="BH129:CC131"/>
    <mergeCell ref="X129:AJ131"/>
    <mergeCell ref="AK129:BG131"/>
    <mergeCell ref="E129:G131"/>
    <mergeCell ref="E110:F114"/>
    <mergeCell ref="AU101:AZ102"/>
    <mergeCell ref="AK98:BG100"/>
    <mergeCell ref="M89:W92"/>
    <mergeCell ref="E60:F69"/>
    <mergeCell ref="G60:L69"/>
    <mergeCell ref="BH63:BK64"/>
    <mergeCell ref="X98:AJ104"/>
    <mergeCell ref="AP101:AT102"/>
    <mergeCell ref="X62:AJ69"/>
    <mergeCell ref="BH60:BV61"/>
    <mergeCell ref="M60:W61"/>
    <mergeCell ref="AK62:BG65"/>
    <mergeCell ref="AK60:BG61"/>
    <mergeCell ref="BL63:BM64"/>
    <mergeCell ref="E70:F82"/>
    <mergeCell ref="AK80:BG82"/>
    <mergeCell ref="M77:W79"/>
    <mergeCell ref="BH80:BV82"/>
    <mergeCell ref="AQ66:AW67"/>
    <mergeCell ref="AQ68:AW69"/>
    <mergeCell ref="AK77:BG79"/>
    <mergeCell ref="AP72:BB73"/>
    <mergeCell ref="G70:L82"/>
    <mergeCell ref="AS48:AV50"/>
    <mergeCell ref="X60:AJ61"/>
    <mergeCell ref="AK52:BG53"/>
    <mergeCell ref="X47:AJ51"/>
    <mergeCell ref="AW48:BG50"/>
    <mergeCell ref="AK54:BG55"/>
    <mergeCell ref="X52:AJ55"/>
    <mergeCell ref="AX66:BF67"/>
    <mergeCell ref="BL67:BM68"/>
    <mergeCell ref="E17:L21"/>
    <mergeCell ref="M17:W21"/>
    <mergeCell ref="M22:W34"/>
    <mergeCell ref="BH22:BJ24"/>
    <mergeCell ref="BI26:BS27"/>
    <mergeCell ref="Q14:Q15"/>
    <mergeCell ref="R14:AN15"/>
    <mergeCell ref="X22:AJ34"/>
    <mergeCell ref="AL32:AO33"/>
    <mergeCell ref="AL26:AO27"/>
    <mergeCell ref="BI32:BS33"/>
    <mergeCell ref="BH14:BI15"/>
    <mergeCell ref="BJ14:BK15"/>
    <mergeCell ref="BQ5:BS6"/>
    <mergeCell ref="M35:W43"/>
    <mergeCell ref="G44:L51"/>
    <mergeCell ref="E44:F51"/>
    <mergeCell ref="E22:F43"/>
    <mergeCell ref="BN101:BR101"/>
    <mergeCell ref="M56:W59"/>
    <mergeCell ref="M52:W55"/>
    <mergeCell ref="G52:L59"/>
    <mergeCell ref="AL58:AP59"/>
    <mergeCell ref="BL51:BS51"/>
    <mergeCell ref="BH44:BV46"/>
    <mergeCell ref="X44:AJ46"/>
    <mergeCell ref="AK44:BG46"/>
    <mergeCell ref="BH99:BM100"/>
    <mergeCell ref="E52:F59"/>
    <mergeCell ref="AL74:AO75"/>
    <mergeCell ref="AP74:BB75"/>
    <mergeCell ref="M80:W82"/>
    <mergeCell ref="X77:AJ82"/>
    <mergeCell ref="M70:W76"/>
    <mergeCell ref="X70:AJ76"/>
    <mergeCell ref="M47:W51"/>
    <mergeCell ref="M62:W69"/>
    <mergeCell ref="BJ12:BM13"/>
    <mergeCell ref="AK42:AQ43"/>
    <mergeCell ref="BH38:BV43"/>
    <mergeCell ref="CL22:CO34"/>
    <mergeCell ref="BW22:CA34"/>
    <mergeCell ref="E3:CK4"/>
    <mergeCell ref="BP63:BS64"/>
    <mergeCell ref="CG62:CK69"/>
    <mergeCell ref="CB62:CF69"/>
    <mergeCell ref="BT67:BV68"/>
    <mergeCell ref="X56:AJ59"/>
    <mergeCell ref="CG52:CK55"/>
    <mergeCell ref="CB44:CF46"/>
    <mergeCell ref="CB52:CF55"/>
    <mergeCell ref="CB47:CF51"/>
    <mergeCell ref="BW52:CA55"/>
    <mergeCell ref="BW44:CA46"/>
    <mergeCell ref="CG44:CK46"/>
    <mergeCell ref="CG56:CK59"/>
    <mergeCell ref="CB60:CF61"/>
    <mergeCell ref="BW17:CK18"/>
    <mergeCell ref="BW12:CH13"/>
    <mergeCell ref="AX68:BF69"/>
    <mergeCell ref="AK56:BG57"/>
    <mergeCell ref="CI12:CK13"/>
    <mergeCell ref="CB19:CF21"/>
    <mergeCell ref="BT63:BV64"/>
    <mergeCell ref="BR57:BT58"/>
    <mergeCell ref="BJ57:BQ58"/>
    <mergeCell ref="BW60:CA61"/>
    <mergeCell ref="BW56:CA59"/>
    <mergeCell ref="Q10:Q11"/>
    <mergeCell ref="Q12:Q13"/>
    <mergeCell ref="M44:W46"/>
    <mergeCell ref="X35:AJ43"/>
    <mergeCell ref="AR42:AS43"/>
    <mergeCell ref="AK38:BG41"/>
    <mergeCell ref="AT42:BD43"/>
    <mergeCell ref="BO12:BV13"/>
    <mergeCell ref="BE42:BG43"/>
    <mergeCell ref="AK29:BG31"/>
    <mergeCell ref="BH29:BJ31"/>
    <mergeCell ref="AP32:BB33"/>
    <mergeCell ref="AK35:BG37"/>
    <mergeCell ref="F10:P11"/>
    <mergeCell ref="F12:P13"/>
    <mergeCell ref="F14:P15"/>
    <mergeCell ref="AN48:AR50"/>
    <mergeCell ref="CL17:CO21"/>
    <mergeCell ref="CG22:CK34"/>
    <mergeCell ref="CL35:CO37"/>
    <mergeCell ref="CL38:CO43"/>
    <mergeCell ref="CL44:CO46"/>
    <mergeCell ref="CG19:CK21"/>
    <mergeCell ref="CG38:CK43"/>
    <mergeCell ref="BK22:BV24"/>
    <mergeCell ref="CB38:CF43"/>
    <mergeCell ref="BW38:CA43"/>
    <mergeCell ref="BW19:CA21"/>
    <mergeCell ref="BH35:BV37"/>
    <mergeCell ref="CG35:CK37"/>
    <mergeCell ref="CL52:CO55"/>
    <mergeCell ref="CL56:CO59"/>
    <mergeCell ref="CL60:CO61"/>
    <mergeCell ref="CL62:CO69"/>
    <mergeCell ref="CL77:CO79"/>
    <mergeCell ref="CG83:CK88"/>
    <mergeCell ref="CB83:CF88"/>
    <mergeCell ref="BW47:CA51"/>
    <mergeCell ref="CG80:CK82"/>
    <mergeCell ref="BW83:CA88"/>
    <mergeCell ref="CG47:CK51"/>
    <mergeCell ref="BN67:BO68"/>
    <mergeCell ref="BW77:CA79"/>
    <mergeCell ref="BH77:BV79"/>
    <mergeCell ref="BH52:BV55"/>
    <mergeCell ref="CB56:CF59"/>
    <mergeCell ref="BJ48:BO50"/>
    <mergeCell ref="BW62:CA69"/>
    <mergeCell ref="CB22:CF34"/>
    <mergeCell ref="BK29:BV31"/>
    <mergeCell ref="BP48:BU50"/>
    <mergeCell ref="BW35:CA37"/>
    <mergeCell ref="CB35:CF37"/>
    <mergeCell ref="BP67:BS68"/>
    <mergeCell ref="AK105:BG109"/>
    <mergeCell ref="CL105:CO109"/>
    <mergeCell ref="CL83:CO88"/>
    <mergeCell ref="CL89:CO92"/>
    <mergeCell ref="CL93:CO97"/>
    <mergeCell ref="CG70:CK76"/>
    <mergeCell ref="CL70:CO76"/>
    <mergeCell ref="CG105:CK109"/>
    <mergeCell ref="CG89:CK92"/>
    <mergeCell ref="CB93:CF97"/>
    <mergeCell ref="BW70:CA76"/>
    <mergeCell ref="CB70:CF76"/>
    <mergeCell ref="CL98:CO104"/>
    <mergeCell ref="CG77:CK79"/>
    <mergeCell ref="CB77:CF79"/>
    <mergeCell ref="CL80:CO82"/>
    <mergeCell ref="CG98:CK104"/>
    <mergeCell ref="CG93:CK97"/>
    <mergeCell ref="BH102:BM103"/>
    <mergeCell ref="BW93:CA97"/>
    <mergeCell ref="CL110:CO114"/>
    <mergeCell ref="BH110:BV111"/>
    <mergeCell ref="BJ112:BQ113"/>
    <mergeCell ref="BR112:BT113"/>
    <mergeCell ref="BH105:BV106"/>
    <mergeCell ref="BW105:CA109"/>
    <mergeCell ref="CL47:CO51"/>
    <mergeCell ref="CG60:CK61"/>
    <mergeCell ref="G22:L43"/>
    <mergeCell ref="BC58:BF59"/>
    <mergeCell ref="AQ58:BB59"/>
    <mergeCell ref="G83:L104"/>
    <mergeCell ref="M83:W88"/>
    <mergeCell ref="AK83:BG85"/>
    <mergeCell ref="AK86:BG88"/>
    <mergeCell ref="X83:AJ88"/>
    <mergeCell ref="AK22:BG24"/>
    <mergeCell ref="AP26:BB27"/>
    <mergeCell ref="AK70:BG71"/>
    <mergeCell ref="BH70:BV71"/>
    <mergeCell ref="BI74:BS75"/>
    <mergeCell ref="BR85:BT86"/>
    <mergeCell ref="BJ85:BQ86"/>
    <mergeCell ref="BN63:BO64"/>
  </mergeCells>
  <phoneticPr fontId="20"/>
  <conditionalFormatting sqref="AU101:AZ102">
    <cfRule type="cellIs" dxfId="0" priority="1" stopIfTrue="1" operator="equal">
      <formula>"設定無"</formula>
    </cfRule>
  </conditionalFormatting>
  <dataValidations count="19">
    <dataValidation type="list" allowBlank="1" showInputMessage="1" showErrorMessage="1" sqref="BV89:BV92" xr:uid="{00000000-0002-0000-0000-000000000000}">
      <formula1>$DB$13:$DB$19</formula1>
    </dataValidation>
    <dataValidation imeMode="off" allowBlank="1" showInputMessage="1" showErrorMessage="1" sqref="BN99:BR100 BN102:BR103 Q16:AN16 R12 BB14:BC15 BF14:BG15" xr:uid="{00000000-0002-0000-0000-000001000000}"/>
    <dataValidation type="list" allowBlank="1" showInputMessage="1" showErrorMessage="1" sqref="DA38" xr:uid="{00000000-0002-0000-0000-000002000000}">
      <formula1>$DA$36:$DA$38</formula1>
    </dataValidation>
    <dataValidation imeMode="halfKatakana" allowBlank="1" showInputMessage="1" showErrorMessage="1" sqref="Q10 Q12" xr:uid="{00000000-0002-0000-0000-000003000000}"/>
    <dataValidation type="list" allowBlank="1" showInputMessage="1" showErrorMessage="1" sqref="BM11 BG9" xr:uid="{00000000-0002-0000-0000-000004000000}">
      <formula1>#REF!</formula1>
    </dataValidation>
    <dataValidation type="list" allowBlank="1" showInputMessage="1" showErrorMessage="1" sqref="AW10:BA11" xr:uid="{00000000-0002-0000-0000-000005000000}">
      <formula1>$DA$26:$DA$33</formula1>
    </dataValidation>
    <dataValidation type="list" allowBlank="1" showInputMessage="1" showErrorMessage="1" sqref="AW8:BA9" xr:uid="{00000000-0002-0000-0000-000006000000}">
      <formula1>$CZ$26:$CZ$36</formula1>
    </dataValidation>
    <dataValidation type="list" allowBlank="1" showInputMessage="1" showErrorMessage="1" sqref="BW52:CA55 CG52:CK55 BW89:CA97 CG89:CK97 BW60 CG60 CG77:CK82 BW77:CA82 BW38:CA46 CG38:CK46 CG35" xr:uid="{00000000-0002-0000-0000-000007000000}">
      <formula1>$CU$26:$CU$29</formula1>
    </dataValidation>
    <dataValidation type="list" allowBlank="1" showInputMessage="1" showErrorMessage="1" sqref="AL5:AW6" xr:uid="{00000000-0002-0000-0000-000008000000}">
      <formula1>$DC$26:$DC$29</formula1>
    </dataValidation>
    <dataValidation type="list" allowBlank="1" showInputMessage="1" showErrorMessage="1" sqref="AW12:BF13" xr:uid="{00000000-0002-0000-0000-000009000000}">
      <formula1>$DA$61:$DA$69</formula1>
    </dataValidation>
    <dataValidation type="list" allowBlank="1" showInputMessage="1" showErrorMessage="1" sqref="AW14:AY15" xr:uid="{00000000-0002-0000-0000-00000A000000}">
      <formula1>$CV$26:$CV$30</formula1>
    </dataValidation>
    <dataValidation type="list" imeMode="off" allowBlank="1" showInputMessage="1" showErrorMessage="1" sqref="BD14:BE15" xr:uid="{00000000-0002-0000-0000-00000B000000}">
      <formula1>$CX$26:$CX$39</formula1>
    </dataValidation>
    <dataValidation type="list" imeMode="off" allowBlank="1" showInputMessage="1" showErrorMessage="1" sqref="BH14:BI15" xr:uid="{00000000-0002-0000-0000-00000C000000}">
      <formula1>$CY$26:$CY$58</formula1>
    </dataValidation>
    <dataValidation type="list" imeMode="off" allowBlank="1" showInputMessage="1" showErrorMessage="1" sqref="AZ14:BA15" xr:uid="{00000000-0002-0000-0000-00000D000000}">
      <formula1>$CW$26:$CW$59</formula1>
    </dataValidation>
    <dataValidation type="list" allowBlank="1" showInputMessage="1" showErrorMessage="1" sqref="BW35:CA37" xr:uid="{5735B6A2-8688-4583-A5E5-F481B20DF6E4}">
      <formula1>$CU$26:$CU$27</formula1>
    </dataValidation>
    <dataValidation type="list" allowBlank="1" showInputMessage="1" showErrorMessage="1" sqref="E126:G134" xr:uid="{D1343C4F-7EB9-4479-A746-BF991B4E3B76}">
      <formula1>$CT$126:$CT$133</formula1>
    </dataValidation>
    <dataValidation type="list" allowBlank="1" showInputMessage="1" showErrorMessage="1" sqref="X126:AJ128" xr:uid="{160165A3-FF6C-4A1A-93A6-4B9373C74134}">
      <formula1>$CU$136:$CU$140</formula1>
    </dataValidation>
    <dataValidation type="list" allowBlank="1" showInputMessage="1" showErrorMessage="1" sqref="X129:AJ131" xr:uid="{23AC7EAA-A87E-4333-A9D7-1FB1A61CF6E0}">
      <formula1>$CV$136:$CV$140</formula1>
    </dataValidation>
    <dataValidation type="list" allowBlank="1" showInputMessage="1" showErrorMessage="1" sqref="X132:AJ134" xr:uid="{16C1EE51-47CD-4777-A327-946222BF774B}">
      <formula1>$CW$136:$CW$140</formula1>
    </dataValidation>
  </dataValidations>
  <printOptions horizontalCentered="1"/>
  <pageMargins left="0.59055118110236227" right="0.39370078740157483" top="0.39370078740157483" bottom="0.39370078740157483" header="0.31496062992125984" footer="0.19685039370078741"/>
  <pageSetup paperSize="9" scale="88" fitToHeight="0" orientation="portrait" r:id="rId1"/>
  <headerFooter alignWithMargins="0">
    <oddFooter>&amp;C版権所有：日本オーチス・エレベータ株式会社</oddFooter>
  </headerFooter>
  <ignoredErrors>
    <ignoredError sqref="AU101" unlockedFormula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1c1b744-1943-4570-8b3e-53605646af93" xsi:nil="true"/>
    <lcf76f155ced4ddcb4097134ff3c332f xmlns="7a3c49fa-4ed5-477a-b685-890afbe89026">
      <Terms xmlns="http://schemas.microsoft.com/office/infopath/2007/PartnerControls"/>
    </lcf76f155ced4ddcb4097134ff3c332f>
    <_x5951__x7d04__x756a__x53f7_ xmlns="7a3c49fa-4ed5-477a-b685-890afbe89026" xsi:nil="true"/>
    <_x691c__x67fb__x8ab2_ xmlns="7a3c49fa-4ed5-477a-b685-890afbe89026" xsi:nil="true"/>
    <_x30c1__x30fc__x30e0_ xmlns="7a3c49fa-4ed5-477a-b685-890afbe89026" xsi:nil="true"/>
    <_x652f__x5e97_ xmlns="7a3c49fa-4ed5-477a-b685-890afbe8902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F2BAFB8339BF843A0965AB38A96074D" ma:contentTypeVersion="18" ma:contentTypeDescription="Create a new document." ma:contentTypeScope="" ma:versionID="ffe65e8bd8c96d0ef75c87040a8479dc">
  <xsd:schema xmlns:xsd="http://www.w3.org/2001/XMLSchema" xmlns:xs="http://www.w3.org/2001/XMLSchema" xmlns:p="http://schemas.microsoft.com/office/2006/metadata/properties" xmlns:ns2="7a3c49fa-4ed5-477a-b685-890afbe89026" xmlns:ns3="11c1b744-1943-4570-8b3e-53605646af93" targetNamespace="http://schemas.microsoft.com/office/2006/metadata/properties" ma:root="true" ma:fieldsID="0bf7b358fc06056525c10b2889748afa" ns2:_="" ns3:_="">
    <xsd:import namespace="7a3c49fa-4ed5-477a-b685-890afbe89026"/>
    <xsd:import namespace="11c1b744-1943-4570-8b3e-53605646af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_x5951__x7d04__x756a__x53f7_" minOccurs="0"/>
                <xsd:element ref="ns2:_x691c__x67fb__x8ab2_" minOccurs="0"/>
                <xsd:element ref="ns2:_x30c1__x30fc__x30e0_" minOccurs="0"/>
                <xsd:element ref="ns2:_x652f__x5e97_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3c49fa-4ed5-477a-b685-890afbe890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2bfb2a72-aed1-41ee-aaf9-88c7061a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_x5951__x7d04__x756a__x53f7_" ma:index="20" nillable="true" ma:displayName="契約番号" ma:format="Dropdown" ma:internalName="_x5951__x7d04__x756a__x53f7_">
      <xsd:simpleType>
        <xsd:restriction base="dms:Text">
          <xsd:maxLength value="255"/>
        </xsd:restriction>
      </xsd:simpleType>
    </xsd:element>
    <xsd:element name="_x691c__x67fb__x8ab2_" ma:index="21" nillable="true" ma:displayName="検査課" ma:format="Dropdown" ma:internalName="_x691c__x67fb__x8ab2_">
      <xsd:simpleType>
        <xsd:restriction base="dms:Text">
          <xsd:maxLength value="255"/>
        </xsd:restriction>
      </xsd:simpleType>
    </xsd:element>
    <xsd:element name="_x30c1__x30fc__x30e0_" ma:index="22" nillable="true" ma:displayName="チーム" ma:format="Dropdown" ma:internalName="_x30c1__x30fc__x30e0_">
      <xsd:simpleType>
        <xsd:restriction base="dms:Text">
          <xsd:maxLength value="255"/>
        </xsd:restriction>
      </xsd:simpleType>
    </xsd:element>
    <xsd:element name="_x652f__x5e97_" ma:index="23" nillable="true" ma:displayName="支店" ma:format="Dropdown" ma:internalName="_x652f__x5e97_">
      <xsd:simpleType>
        <xsd:restriction base="dms:Text">
          <xsd:maxLength value="255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c1b744-1943-4570-8b3e-53605646af93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b483a0ef-9a60-4d4f-b45a-c7c51452bed2}" ma:internalName="TaxCatchAll" ma:showField="CatchAllData" ma:web="11c1b744-1943-4570-8b3e-53605646af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BBA4B8C-9057-45B4-9FBF-F4F33EB0D87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1DD651B-02DD-4D11-83DB-E8F89E05505F}">
  <ds:schemaRefs>
    <ds:schemaRef ds:uri="http://schemas.microsoft.com/office/2006/metadata/properties"/>
    <ds:schemaRef ds:uri="http://schemas.microsoft.com/office/infopath/2007/PartnerControls"/>
    <ds:schemaRef ds:uri="11c1b744-1943-4570-8b3e-53605646af93"/>
    <ds:schemaRef ds:uri="7a3c49fa-4ed5-477a-b685-890afbe89026"/>
  </ds:schemaRefs>
</ds:datastoreItem>
</file>

<file path=customXml/itemProps3.xml><?xml version="1.0" encoding="utf-8"?>
<ds:datastoreItem xmlns:ds="http://schemas.openxmlformats.org/officeDocument/2006/customXml" ds:itemID="{199FB1E7-1065-443D-AFE4-8AD69A72BA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3c49fa-4ed5-477a-b685-890afbe89026"/>
    <ds:schemaRef ds:uri="11c1b744-1943-4570-8b3e-53605646af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UCMP-P03J_Ver.2_T</vt:lpstr>
      <vt:lpstr>'UCMP-P03J_Ver.2_T'!Print_Area</vt:lpstr>
      <vt:lpstr>'UCMP-P03J_Ver.2_T'!Print_Titles</vt:lpstr>
    </vt:vector>
  </TitlesOfParts>
  <Manager/>
  <Company>国土交通省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行政情報システム室</dc:creator>
  <cp:keywords/>
  <dc:description/>
  <cp:lastModifiedBy>Sato, Takayuki</cp:lastModifiedBy>
  <cp:revision/>
  <cp:lastPrinted>2023-11-27T00:59:38Z</cp:lastPrinted>
  <dcterms:created xsi:type="dcterms:W3CDTF">2009-08-17T04:44:12Z</dcterms:created>
  <dcterms:modified xsi:type="dcterms:W3CDTF">2024-08-22T05:35:41Z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0x0101009F2BAFB8339BF843A0965AB38A96074D</vt:lpwstr>
  </property>
</Properties>
</file>