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tiselevatorjpn-my.sharepoint.com/personal/satotk_otis_com/Documents/デスクトップ/業務用フォルダ/UCMPシート見直し/★P08A/"/>
    </mc:Choice>
  </mc:AlternateContent>
  <xr:revisionPtr revIDLastSave="8" documentId="8_{C20088F4-7381-4EFB-8862-E6BC6B1B948D}" xr6:coauthVersionLast="47" xr6:coauthVersionMax="47" xr10:uidLastSave="{1A6FE766-18A4-4D4C-85CE-F9FD5081CE7C}"/>
  <bookViews>
    <workbookView xWindow="-110" yWindow="-110" windowWidth="19420" windowHeight="11620" tabRatio="854" xr2:uid="{00000000-000D-0000-FFFF-FFFF00000000}"/>
  </bookViews>
  <sheets>
    <sheet name="GeN2-P08A" sheetId="51" r:id="rId1"/>
  </sheets>
  <definedNames>
    <definedName name="_xlnm.Print_Area" localSheetId="0">'GeN2-P08A'!$E$3:$CK$122</definedName>
    <definedName name="_xlnm.Print_Titles" localSheetId="0">'GeN2-P08A'!$3:$19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G57" i="51" l="1"/>
  <c r="BW57" i="51"/>
  <c r="CG22" i="51" l="1"/>
  <c r="DE41" i="51" l="1"/>
  <c r="DE40" i="51"/>
  <c r="DD40" i="51"/>
  <c r="AP32" i="51"/>
  <c r="DD41" i="51"/>
  <c r="CV93" i="51"/>
  <c r="CU93" i="51"/>
  <c r="CW93" i="51"/>
  <c r="CT93" i="51"/>
  <c r="CG77" i="51"/>
  <c r="CB77" i="51"/>
  <c r="BW77" i="51"/>
  <c r="CU59" i="51"/>
  <c r="CU58" i="51"/>
  <c r="CT59" i="51"/>
  <c r="CV59" i="51"/>
  <c r="CT58" i="51"/>
  <c r="AQ59" i="51"/>
  <c r="AS49" i="51"/>
  <c r="AT43" i="51"/>
  <c r="BG5" i="51"/>
  <c r="BH29" i="51"/>
  <c r="BH22" i="51"/>
  <c r="CG48" i="51"/>
  <c r="BW48" i="51"/>
  <c r="BW92" i="51"/>
  <c r="CG92" i="51"/>
  <c r="CV58" i="51"/>
  <c r="BW63" i="51" s="1"/>
  <c r="CG63" i="51"/>
  <c r="DF41" i="51"/>
  <c r="DF40" i="51"/>
  <c r="DF42" i="51"/>
  <c r="BW22" i="5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UTC SOE User</author>
  </authors>
  <commentList>
    <comment ref="BW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手動にて記入</t>
        </r>
      </text>
    </comment>
    <comment ref="X22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基盤の型式若しくはプログラムバージョンを目視又は保守ツールにて確認する
</t>
        </r>
      </text>
    </comment>
    <comment ref="AP2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ソフトのVer.を選択する。
31671BAA
31671CAA</t>
        </r>
      </text>
    </comment>
    <comment ref="BI2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基盤に記入されている型番を記載する
※基盤/プログラムどちらかのみ記入で判定可能</t>
        </r>
      </text>
    </comment>
    <comment ref="BI32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保守ツールを用いてプログラムVer.を確認する。
※基盤/プログラムどちらかのみ記入で判定可能</t>
        </r>
      </text>
    </comment>
    <comment ref="BJ5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測定値を記入</t>
        </r>
      </text>
    </comment>
    <comment ref="BJ79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実測値を記入</t>
        </r>
      </text>
    </comment>
    <comment ref="CB9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前回測定値が不明の場合は要重点点検と判定する。</t>
        </r>
      </text>
    </comment>
    <comment ref="BN93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今回の測定距離を記載する。</t>
        </r>
      </text>
    </comment>
    <comment ref="BN96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知りえる最も直近の数値を記入する。</t>
        </r>
      </text>
    </comment>
    <comment ref="AR97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制御盤記載の規定距離を記入する。
</t>
        </r>
      </text>
    </comment>
  </commentList>
</comments>
</file>

<file path=xl/sharedStrings.xml><?xml version="1.0" encoding="utf-8"?>
<sst xmlns="http://schemas.openxmlformats.org/spreadsheetml/2006/main" count="195" uniqueCount="142">
  <si>
    <t>戸開走行保護装置に対する定期検査及び定期点検の項目･事項･方法･判定基準及び検査結果表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0">
      <t>タイ</t>
    </rPh>
    <rPh sb="12" eb="14">
      <t>テイキ</t>
    </rPh>
    <rPh sb="14" eb="16">
      <t>ケンサ</t>
    </rPh>
    <rPh sb="16" eb="17">
      <t>オヨ</t>
    </rPh>
    <rPh sb="18" eb="20">
      <t>テイキ</t>
    </rPh>
    <rPh sb="20" eb="22">
      <t>テンケン</t>
    </rPh>
    <rPh sb="23" eb="25">
      <t>コウモク</t>
    </rPh>
    <rPh sb="26" eb="28">
      <t>ジコウ</t>
    </rPh>
    <rPh sb="29" eb="31">
      <t>ホウホウ</t>
    </rPh>
    <rPh sb="32" eb="34">
      <t>ハンテイ</t>
    </rPh>
    <rPh sb="34" eb="36">
      <t>キジュン</t>
    </rPh>
    <rPh sb="36" eb="37">
      <t>オヨ</t>
    </rPh>
    <rPh sb="38" eb="40">
      <t>ケンサ</t>
    </rPh>
    <rPh sb="40" eb="42">
      <t>ケッカ</t>
    </rPh>
    <rPh sb="42" eb="43">
      <t>ヒョウ</t>
    </rPh>
    <phoneticPr fontId="20"/>
  </si>
  <si>
    <t>大臣認定番号</t>
    <rPh sb="0" eb="2">
      <t>ダイジン</t>
    </rPh>
    <rPh sb="2" eb="4">
      <t>ニンテイ</t>
    </rPh>
    <rPh sb="4" eb="6">
      <t>バンゴウ</t>
    </rPh>
    <phoneticPr fontId="20"/>
  </si>
  <si>
    <t>ENNNUN-2457</t>
  </si>
  <si>
    <t>UCMP型式</t>
    <rPh sb="4" eb="6">
      <t>カタシキ</t>
    </rPh>
    <phoneticPr fontId="20"/>
  </si>
  <si>
    <t>型</t>
    <rPh sb="0" eb="1">
      <t>カタ</t>
    </rPh>
    <phoneticPr fontId="20"/>
  </si>
  <si>
    <t xml:space="preserve">建築物等の名称 </t>
    <rPh sb="0" eb="2">
      <t>ケンチク</t>
    </rPh>
    <rPh sb="2" eb="3">
      <t>ブツ</t>
    </rPh>
    <rPh sb="3" eb="4">
      <t>トウ</t>
    </rPh>
    <rPh sb="5" eb="7">
      <t>メイショウ</t>
    </rPh>
    <phoneticPr fontId="20"/>
  </si>
  <si>
    <t>：</t>
    <phoneticPr fontId="20"/>
  </si>
  <si>
    <t>発行 :令和　6年　3月　4日Ver.2T</t>
    <rPh sb="4" eb="5">
      <t>レイ</t>
    </rPh>
    <rPh sb="5" eb="6">
      <t>ワ</t>
    </rPh>
    <rPh sb="8" eb="9">
      <t>ネン</t>
    </rPh>
    <phoneticPr fontId="20"/>
  </si>
  <si>
    <t xml:space="preserve">登録番号           </t>
    <rPh sb="0" eb="2">
      <t>トウロク</t>
    </rPh>
    <rPh sb="2" eb="4">
      <t>バンゴウ</t>
    </rPh>
    <phoneticPr fontId="20"/>
  </si>
  <si>
    <t>検査者氏名</t>
    <rPh sb="0" eb="2">
      <t>ケンサ</t>
    </rPh>
    <rPh sb="2" eb="3">
      <t>シャ</t>
    </rPh>
    <rPh sb="3" eb="5">
      <t>シメイ</t>
    </rPh>
    <phoneticPr fontId="20"/>
  </si>
  <si>
    <t>検査日 :</t>
    <rPh sb="0" eb="3">
      <t>ケンサビ</t>
    </rPh>
    <phoneticPr fontId="20"/>
  </si>
  <si>
    <t>令和</t>
    <rPh sb="0" eb="1">
      <t>レイ</t>
    </rPh>
    <rPh sb="1" eb="2">
      <t>ワ</t>
    </rPh>
    <phoneticPr fontId="20"/>
  </si>
  <si>
    <t>年</t>
    <rPh sb="0" eb="1">
      <t>ネン</t>
    </rPh>
    <phoneticPr fontId="20"/>
  </si>
  <si>
    <t>月</t>
    <rPh sb="0" eb="1">
      <t>ツキ</t>
    </rPh>
    <phoneticPr fontId="20"/>
  </si>
  <si>
    <t>日</t>
    <rPh sb="0" eb="1">
      <t>ヒ</t>
    </rPh>
    <phoneticPr fontId="20"/>
  </si>
  <si>
    <t>昇降機番号 :</t>
    <rPh sb="0" eb="3">
      <t>ショウコウキ</t>
    </rPh>
    <rPh sb="3" eb="5">
      <t>バンゴウ</t>
    </rPh>
    <phoneticPr fontId="20"/>
  </si>
  <si>
    <t>号機</t>
    <rPh sb="0" eb="2">
      <t>ゴウキ</t>
    </rPh>
    <phoneticPr fontId="20"/>
  </si>
  <si>
    <t>検査項目</t>
    <rPh sb="0" eb="2">
      <t>ケンサ</t>
    </rPh>
    <rPh sb="2" eb="4">
      <t>コウモク</t>
    </rPh>
    <phoneticPr fontId="20"/>
  </si>
  <si>
    <t>検査事項</t>
    <rPh sb="0" eb="2">
      <t>ケンサ</t>
    </rPh>
    <rPh sb="2" eb="4">
      <t>ジコウ</t>
    </rPh>
    <phoneticPr fontId="20"/>
  </si>
  <si>
    <t>検査方法</t>
    <rPh sb="0" eb="2">
      <t>ケンサ</t>
    </rPh>
    <rPh sb="2" eb="4">
      <t>ホウホウ</t>
    </rPh>
    <phoneticPr fontId="20"/>
  </si>
  <si>
    <t>判定基準</t>
    <rPh sb="0" eb="2">
      <t>ハンテイ</t>
    </rPh>
    <rPh sb="2" eb="4">
      <t>キジュン</t>
    </rPh>
    <phoneticPr fontId="20"/>
  </si>
  <si>
    <t>測定値･確認記録</t>
    <rPh sb="0" eb="3">
      <t>ソクテイチ</t>
    </rPh>
    <rPh sb="4" eb="6">
      <t>カクニン</t>
    </rPh>
    <rPh sb="6" eb="8">
      <t>キロク</t>
    </rPh>
    <phoneticPr fontId="20"/>
  </si>
  <si>
    <t>結果</t>
    <rPh sb="0" eb="2">
      <t>ケッカ</t>
    </rPh>
    <phoneticPr fontId="20"/>
  </si>
  <si>
    <t>指摘なし</t>
    <rPh sb="0" eb="2">
      <t>シテキ</t>
    </rPh>
    <phoneticPr fontId="20"/>
  </si>
  <si>
    <t>要重点点検</t>
    <rPh sb="0" eb="1">
      <t>ヨウ</t>
    </rPh>
    <rPh sb="1" eb="3">
      <t>ジュウテン</t>
    </rPh>
    <rPh sb="3" eb="5">
      <t>テンケン</t>
    </rPh>
    <phoneticPr fontId="20"/>
  </si>
  <si>
    <t>要是正</t>
    <rPh sb="0" eb="1">
      <t>ヨウ</t>
    </rPh>
    <rPh sb="1" eb="3">
      <t>ゼセイ</t>
    </rPh>
    <phoneticPr fontId="20"/>
  </si>
  <si>
    <t>(1)</t>
    <phoneticPr fontId="20"/>
  </si>
  <si>
    <t>安全制御ﾌﾟﾛｸﾞﾗﾑ</t>
    <rPh sb="0" eb="2">
      <t>アンゼン</t>
    </rPh>
    <rPh sb="2" eb="4">
      <t>セイギョ</t>
    </rPh>
    <phoneticPr fontId="20"/>
  </si>
  <si>
    <t>型式</t>
    <rPh sb="0" eb="2">
      <t>カタシキ</t>
    </rPh>
    <phoneticPr fontId="20"/>
  </si>
  <si>
    <t>安全制御ﾌﾟﾛｸﾞﾗﾑの型式を確認する。（目視にて基盤の型番の確認又は保守ﾂｰﾙによる確認）</t>
    <rPh sb="0" eb="2">
      <t>アンゼン</t>
    </rPh>
    <rPh sb="2" eb="4">
      <t>セイギョ</t>
    </rPh>
    <rPh sb="12" eb="14">
      <t>カタシキ</t>
    </rPh>
    <rPh sb="15" eb="17">
      <t>カクニン</t>
    </rPh>
    <rPh sb="21" eb="23">
      <t>モクシ</t>
    </rPh>
    <rPh sb="25" eb="27">
      <t>キバン</t>
    </rPh>
    <rPh sb="28" eb="30">
      <t>カタバン</t>
    </rPh>
    <rPh sb="31" eb="33">
      <t>カクニン</t>
    </rPh>
    <rPh sb="33" eb="34">
      <t>マタ</t>
    </rPh>
    <rPh sb="35" eb="37">
      <t>ホシュ</t>
    </rPh>
    <rPh sb="43" eb="45">
      <t>カクニン</t>
    </rPh>
    <phoneticPr fontId="20"/>
  </si>
  <si>
    <t>基板が指定されている型式と同一でないこと。</t>
    <rPh sb="0" eb="2">
      <t>キバン</t>
    </rPh>
    <rPh sb="3" eb="5">
      <t>シテイ</t>
    </rPh>
    <rPh sb="10" eb="12">
      <t>カタシキ</t>
    </rPh>
    <rPh sb="13" eb="14">
      <t>ドウ</t>
    </rPh>
    <rPh sb="14" eb="15">
      <t>イツ</t>
    </rPh>
    <phoneticPr fontId="20"/>
  </si>
  <si>
    <t>基板上の表示</t>
    <rPh sb="0" eb="2">
      <t>キバン</t>
    </rPh>
    <rPh sb="2" eb="3">
      <t>ジョウ</t>
    </rPh>
    <rPh sb="4" eb="6">
      <t>ヒョウジ</t>
    </rPh>
    <phoneticPr fontId="20"/>
  </si>
  <si>
    <t>ー</t>
    <phoneticPr fontId="20"/>
  </si>
  <si>
    <t>目視にて基板上の型番の確認又は保守ツールにてバージョンを確認し、どちらか又は両方を記入すると自動で判定される。</t>
    <rPh sb="0" eb="2">
      <t>モクシ</t>
    </rPh>
    <rPh sb="4" eb="7">
      <t>キバンジョウ</t>
    </rPh>
    <rPh sb="8" eb="10">
      <t>カタバン</t>
    </rPh>
    <rPh sb="11" eb="13">
      <t>カクニン</t>
    </rPh>
    <rPh sb="13" eb="14">
      <t>マタ</t>
    </rPh>
    <rPh sb="15" eb="17">
      <t>ホシュ</t>
    </rPh>
    <rPh sb="28" eb="30">
      <t>カクニン</t>
    </rPh>
    <rPh sb="36" eb="37">
      <t>マタ</t>
    </rPh>
    <rPh sb="38" eb="40">
      <t>リョウホウ</t>
    </rPh>
    <rPh sb="41" eb="43">
      <t>キニュウ</t>
    </rPh>
    <rPh sb="46" eb="48">
      <t>ジドウ</t>
    </rPh>
    <rPh sb="49" eb="51">
      <t>ハンテイ</t>
    </rPh>
    <phoneticPr fontId="20"/>
  </si>
  <si>
    <t>型式：</t>
    <rPh sb="0" eb="2">
      <t>カタシキ</t>
    </rPh>
    <phoneticPr fontId="20"/>
  </si>
  <si>
    <t>ソフトVer.</t>
  </si>
  <si>
    <t>元号</t>
    <rPh sb="0" eb="2">
      <t>ゲンゴウ</t>
    </rPh>
    <phoneticPr fontId="20"/>
  </si>
  <si>
    <t>積載</t>
    <rPh sb="0" eb="2">
      <t>セキサイ</t>
    </rPh>
    <phoneticPr fontId="20"/>
  </si>
  <si>
    <t>速度</t>
    <rPh sb="0" eb="2">
      <t>ソクド</t>
    </rPh>
    <phoneticPr fontId="20"/>
  </si>
  <si>
    <t>認定番号</t>
    <rPh sb="0" eb="2">
      <t>ニンテイ</t>
    </rPh>
    <rPh sb="2" eb="4">
      <t>バンゴウ</t>
    </rPh>
    <phoneticPr fontId="20"/>
  </si>
  <si>
    <r>
      <t>ソフトV</t>
    </r>
    <r>
      <rPr>
        <sz val="11"/>
        <rFont val="ＭＳ Ｐゴシック"/>
        <family val="3"/>
        <charset val="128"/>
      </rPr>
      <t>er.</t>
    </r>
    <phoneticPr fontId="20"/>
  </si>
  <si>
    <t>リレー</t>
    <phoneticPr fontId="20"/>
  </si>
  <si>
    <t>つま先保護板</t>
    <rPh sb="2" eb="3">
      <t>サキ</t>
    </rPh>
    <rPh sb="3" eb="5">
      <t>ホゴ</t>
    </rPh>
    <rPh sb="5" eb="6">
      <t>イタ</t>
    </rPh>
    <phoneticPr fontId="20"/>
  </si>
  <si>
    <t>特定距離</t>
    <rPh sb="0" eb="2">
      <t>トクテイ</t>
    </rPh>
    <rPh sb="2" eb="4">
      <t>キョリ</t>
    </rPh>
    <phoneticPr fontId="20"/>
  </si>
  <si>
    <t>○</t>
    <phoneticPr fontId="20"/>
  </si>
  <si>
    <t>昭和</t>
    <rPh sb="0" eb="2">
      <t>ショウワ</t>
    </rPh>
    <phoneticPr fontId="20"/>
  </si>
  <si>
    <t>ENNNUN-2457</t>
    <phoneticPr fontId="20"/>
  </si>
  <si>
    <t>DBG-8</t>
    <phoneticPr fontId="20"/>
  </si>
  <si>
    <t>31671BAA</t>
    <phoneticPr fontId="20"/>
  </si>
  <si>
    <t>JAA31671BAA</t>
    <phoneticPr fontId="20"/>
  </si>
  <si>
    <t>UCM1,UCM2</t>
    <phoneticPr fontId="20"/>
  </si>
  <si>
    <t>±75±10</t>
  </si>
  <si>
    <t>平成</t>
    <rPh sb="0" eb="2">
      <t>ヘイセイ</t>
    </rPh>
    <phoneticPr fontId="20"/>
  </si>
  <si>
    <t>31671CAA</t>
    <phoneticPr fontId="20"/>
  </si>
  <si>
    <t>JAA31671CAA</t>
    <phoneticPr fontId="20"/>
  </si>
  <si>
    <t>ﾌﾟﾛｸﾞﾗﾑが大臣認定を受けた型式と同一でないこと。</t>
    <rPh sb="8" eb="10">
      <t>ダイジン</t>
    </rPh>
    <rPh sb="10" eb="12">
      <t>ニンテイ</t>
    </rPh>
    <rPh sb="13" eb="14">
      <t>ウ</t>
    </rPh>
    <rPh sb="16" eb="18">
      <t>カタシキ</t>
    </rPh>
    <rPh sb="19" eb="21">
      <t>ドウイツ</t>
    </rPh>
    <phoneticPr fontId="20"/>
  </si>
  <si>
    <t>ﾌﾟﾛｸﾞﾗﾑﾊﾞｰｼﾞｮﾝ</t>
    <phoneticPr fontId="20"/>
  </si>
  <si>
    <t>作動の状況</t>
    <rPh sb="0" eb="2">
      <t>サドウ</t>
    </rPh>
    <rPh sb="3" eb="5">
      <t>ジョウキョウ</t>
    </rPh>
    <phoneticPr fontId="20"/>
  </si>
  <si>
    <t>ﾄﾞｱｿﾞｰﾝ外で走行中に戸開状態にして模擬した場合の動作を確認する。</t>
    <rPh sb="7" eb="8">
      <t>ガイ</t>
    </rPh>
    <rPh sb="9" eb="12">
      <t>ソウコウチュウ</t>
    </rPh>
    <rPh sb="13" eb="14">
      <t>ト</t>
    </rPh>
    <rPh sb="14" eb="15">
      <t>カイ</t>
    </rPh>
    <rPh sb="15" eb="17">
      <t>ジョウタイ</t>
    </rPh>
    <rPh sb="20" eb="22">
      <t>モギ</t>
    </rPh>
    <rPh sb="24" eb="26">
      <t>バアイ</t>
    </rPh>
    <rPh sb="27" eb="29">
      <t>ドウサ</t>
    </rPh>
    <rPh sb="30" eb="32">
      <t>カクニン</t>
    </rPh>
    <phoneticPr fontId="20"/>
  </si>
  <si>
    <t>戸開走行保護装置が作動しないこと。</t>
    <rPh sb="0" eb="1">
      <t>ト</t>
    </rPh>
    <rPh sb="1" eb="2">
      <t>カイ</t>
    </rPh>
    <rPh sb="2" eb="4">
      <t>ソウコウ</t>
    </rPh>
    <rPh sb="4" eb="6">
      <t>ホゴ</t>
    </rPh>
    <rPh sb="6" eb="8">
      <t>ソウチ</t>
    </rPh>
    <rPh sb="9" eb="11">
      <t>サドウ</t>
    </rPh>
    <phoneticPr fontId="20"/>
  </si>
  <si>
    <t>手動で判定する。</t>
    <rPh sb="0" eb="2">
      <t>シュドウ</t>
    </rPh>
    <rPh sb="3" eb="5">
      <t>ハンテイ</t>
    </rPh>
    <phoneticPr fontId="20"/>
  </si>
  <si>
    <t>電動機及びﾌﾞﾚｰｷの励磁ｺｲﾙが電源から遮断されないこと。</t>
    <rPh sb="0" eb="3">
      <t>デンドウキ</t>
    </rPh>
    <rPh sb="3" eb="4">
      <t>オヨ</t>
    </rPh>
    <rPh sb="11" eb="13">
      <t>レイジ</t>
    </rPh>
    <rPh sb="17" eb="19">
      <t>デンゲン</t>
    </rPh>
    <rPh sb="21" eb="23">
      <t>シャダン</t>
    </rPh>
    <phoneticPr fontId="20"/>
  </si>
  <si>
    <t>ﾘﾚｰ</t>
    <phoneticPr fontId="20"/>
  </si>
  <si>
    <t>（</t>
    <phoneticPr fontId="20"/>
  </si>
  <si>
    <t>）</t>
    <phoneticPr fontId="20"/>
  </si>
  <si>
    <t>(2)</t>
  </si>
  <si>
    <t>つま先
保護板</t>
    <rPh sb="2" eb="3">
      <t>サキ</t>
    </rPh>
    <rPh sb="4" eb="6">
      <t>ホゴ</t>
    </rPh>
    <rPh sb="6" eb="7">
      <t>バン</t>
    </rPh>
    <phoneticPr fontId="20"/>
  </si>
  <si>
    <t>取付けの状況</t>
    <rPh sb="0" eb="2">
      <t>トリツ</t>
    </rPh>
    <rPh sb="4" eb="6">
      <t>ジョウキョウ</t>
    </rPh>
    <phoneticPr fontId="20"/>
  </si>
  <si>
    <t>目視及び触診により
確認する｡</t>
    <rPh sb="0" eb="2">
      <t>モクシ</t>
    </rPh>
    <rPh sb="2" eb="3">
      <t>オヨ</t>
    </rPh>
    <rPh sb="4" eb="6">
      <t>ショクシン</t>
    </rPh>
    <rPh sb="10" eb="12">
      <t>カクニン</t>
    </rPh>
    <phoneticPr fontId="20"/>
  </si>
  <si>
    <t>過度の変形があること。</t>
    <rPh sb="0" eb="2">
      <t>カド</t>
    </rPh>
    <rPh sb="3" eb="5">
      <t>ヘンケイ</t>
    </rPh>
    <phoneticPr fontId="20"/>
  </si>
  <si>
    <t>長さ</t>
    <rPh sb="0" eb="1">
      <t>ナガ</t>
    </rPh>
    <phoneticPr fontId="20"/>
  </si>
  <si>
    <t>かご床面からつま先
保護板直線部までの
長さを測定する｡</t>
    <rPh sb="2" eb="3">
      <t>ユカ</t>
    </rPh>
    <rPh sb="3" eb="4">
      <t>メン</t>
    </rPh>
    <rPh sb="8" eb="9">
      <t>サキ</t>
    </rPh>
    <rPh sb="10" eb="12">
      <t>ホゴ</t>
    </rPh>
    <rPh sb="12" eb="13">
      <t>イタ</t>
    </rPh>
    <rPh sb="13" eb="15">
      <t>チョクセン</t>
    </rPh>
    <rPh sb="15" eb="16">
      <t>ブ</t>
    </rPh>
    <rPh sb="20" eb="21">
      <t>ナガ</t>
    </rPh>
    <rPh sb="23" eb="25">
      <t>ソクテイ</t>
    </rPh>
    <phoneticPr fontId="20"/>
  </si>
  <si>
    <t>測定値を記入すると自動で判定される。</t>
    <rPh sb="0" eb="3">
      <t>ソクテイチ</t>
    </rPh>
    <rPh sb="4" eb="6">
      <t>キニュウ</t>
    </rPh>
    <rPh sb="9" eb="11">
      <t>ジドウ</t>
    </rPh>
    <rPh sb="12" eb="14">
      <t>ハンテイ</t>
    </rPh>
    <phoneticPr fontId="20"/>
  </si>
  <si>
    <t>規定値 :</t>
    <rPh sb="0" eb="2">
      <t>キテイ</t>
    </rPh>
    <rPh sb="2" eb="3">
      <t>チ</t>
    </rPh>
    <phoneticPr fontId="20"/>
  </si>
  <si>
    <t>mm未満であること｡</t>
    <rPh sb="2" eb="4">
      <t>ミマン</t>
    </rPh>
    <phoneticPr fontId="20"/>
  </si>
  <si>
    <t>mm</t>
    <phoneticPr fontId="20"/>
  </si>
  <si>
    <t>(3)</t>
    <phoneticPr fontId="20"/>
  </si>
  <si>
    <t>特定距離
感知装置</t>
    <rPh sb="0" eb="2">
      <t>トクテイ</t>
    </rPh>
    <rPh sb="2" eb="4">
      <t>キョリ</t>
    </rPh>
    <rPh sb="5" eb="7">
      <t>カンチ</t>
    </rPh>
    <rPh sb="7" eb="9">
      <t>ソウチ</t>
    </rPh>
    <phoneticPr fontId="20"/>
  </si>
  <si>
    <t>取付けが堅固でないこと｡</t>
    <rPh sb="0" eb="2">
      <t>トリツ</t>
    </rPh>
    <rPh sb="4" eb="5">
      <t>カタ</t>
    </rPh>
    <rPh sb="5" eb="6">
      <t>コ</t>
    </rPh>
    <phoneticPr fontId="20"/>
  </si>
  <si>
    <t>動作確認</t>
    <rPh sb="0" eb="2">
      <t>ドウサ</t>
    </rPh>
    <rPh sb="2" eb="4">
      <t>カクニン</t>
    </rPh>
    <phoneticPr fontId="20"/>
  </si>
  <si>
    <t>動作位置を確認する。</t>
    <rPh sb="0" eb="2">
      <t>ドウサ</t>
    </rPh>
    <rPh sb="2" eb="4">
      <t>イチ</t>
    </rPh>
    <rPh sb="5" eb="7">
      <t>カクニン</t>
    </rPh>
    <phoneticPr fontId="20"/>
  </si>
  <si>
    <t>規定位置で動作しないこと。　　　　　　　　　　</t>
    <rPh sb="0" eb="2">
      <t>キテイ</t>
    </rPh>
    <rPh sb="2" eb="4">
      <t>イチ</t>
    </rPh>
    <rPh sb="5" eb="7">
      <t>ドウサ</t>
    </rPh>
    <phoneticPr fontId="20"/>
  </si>
  <si>
    <t>回数</t>
    <rPh sb="0" eb="2">
      <t>カイスウ</t>
    </rPh>
    <phoneticPr fontId="20"/>
  </si>
  <si>
    <t>総合</t>
    <rPh sb="0" eb="2">
      <t>ソウゴウ</t>
    </rPh>
    <phoneticPr fontId="20"/>
  </si>
  <si>
    <t>UCM2</t>
    <phoneticPr fontId="20"/>
  </si>
  <si>
    <t>規定値：</t>
    <rPh sb="0" eb="3">
      <t>キテイチ</t>
    </rPh>
    <phoneticPr fontId="20"/>
  </si>
  <si>
    <t>UCM1</t>
    <phoneticPr fontId="20"/>
  </si>
  <si>
    <t>(4)</t>
    <phoneticPr fontId="20"/>
  </si>
  <si>
    <t>部品</t>
    <rPh sb="0" eb="2">
      <t>ブヒン</t>
    </rPh>
    <phoneticPr fontId="20"/>
  </si>
  <si>
    <t>規定部品の形式</t>
    <rPh sb="0" eb="2">
      <t>キテイ</t>
    </rPh>
    <rPh sb="2" eb="4">
      <t>ブヒン</t>
    </rPh>
    <rPh sb="5" eb="7">
      <t>ケイシキ</t>
    </rPh>
    <phoneticPr fontId="20"/>
  </si>
  <si>
    <t>目視により確認する｡</t>
    <rPh sb="0" eb="2">
      <t>モクシ</t>
    </rPh>
    <rPh sb="5" eb="7">
      <t>カクニン</t>
    </rPh>
    <phoneticPr fontId="20"/>
  </si>
  <si>
    <t>規定部品の形式が適正なものでないこと｡</t>
    <rPh sb="0" eb="2">
      <t>キテイ</t>
    </rPh>
    <rPh sb="2" eb="4">
      <t>ブヒン</t>
    </rPh>
    <rPh sb="5" eb="7">
      <t>ケイシキ</t>
    </rPh>
    <rPh sb="8" eb="10">
      <t>テキセイ</t>
    </rPh>
    <phoneticPr fontId="20"/>
  </si>
  <si>
    <t>規定部品の
交換基準</t>
    <rPh sb="0" eb="2">
      <t>キテイ</t>
    </rPh>
    <rPh sb="2" eb="4">
      <t>ブヒン</t>
    </rPh>
    <rPh sb="6" eb="8">
      <t>コウカン</t>
    </rPh>
    <rPh sb="8" eb="10">
      <t>キジュン</t>
    </rPh>
    <phoneticPr fontId="20"/>
  </si>
  <si>
    <t>規定部品経過時間又は起動回数が交換基準に到達していること｡</t>
    <rPh sb="0" eb="2">
      <t>キテイ</t>
    </rPh>
    <rPh sb="2" eb="4">
      <t>ブヒン</t>
    </rPh>
    <rPh sb="4" eb="6">
      <t>ケイカ</t>
    </rPh>
    <rPh sb="6" eb="8">
      <t>ジカン</t>
    </rPh>
    <rPh sb="8" eb="9">
      <t>マタ</t>
    </rPh>
    <rPh sb="10" eb="12">
      <t>キドウ</t>
    </rPh>
    <rPh sb="12" eb="14">
      <t>カイスウ</t>
    </rPh>
    <rPh sb="15" eb="17">
      <t>コウカン</t>
    </rPh>
    <rPh sb="17" eb="19">
      <t>キジュン</t>
    </rPh>
    <rPh sb="20" eb="22">
      <t>トウタツ</t>
    </rPh>
    <phoneticPr fontId="20"/>
  </si>
  <si>
    <t>各部品の経過時間及び起動回数を記入すると自動で判定される。</t>
    <rPh sb="0" eb="3">
      <t>カクブヒン</t>
    </rPh>
    <rPh sb="4" eb="6">
      <t>ケイカ</t>
    </rPh>
    <rPh sb="6" eb="8">
      <t>ジカン</t>
    </rPh>
    <rPh sb="8" eb="9">
      <t>オヨ</t>
    </rPh>
    <rPh sb="10" eb="12">
      <t>キドウ</t>
    </rPh>
    <rPh sb="12" eb="14">
      <t>カイスウ</t>
    </rPh>
    <rPh sb="15" eb="17">
      <t>キニュウ</t>
    </rPh>
    <rPh sb="20" eb="22">
      <t>ジドウ</t>
    </rPh>
    <rPh sb="23" eb="25">
      <t>ハンテイ</t>
    </rPh>
    <phoneticPr fontId="20"/>
  </si>
  <si>
    <t>UCM2:</t>
    <phoneticPr fontId="20"/>
  </si>
  <si>
    <t>万回</t>
    <rPh sb="0" eb="2">
      <t>マンカイ</t>
    </rPh>
    <phoneticPr fontId="20"/>
  </si>
  <si>
    <t>交換基準</t>
    <rPh sb="0" eb="2">
      <t>コウカン</t>
    </rPh>
    <rPh sb="2" eb="4">
      <t>キジュン</t>
    </rPh>
    <phoneticPr fontId="20"/>
  </si>
  <si>
    <t>UCM2 :</t>
    <phoneticPr fontId="20"/>
  </si>
  <si>
    <t>10年経過時/400万回到達時</t>
    <rPh sb="2" eb="3">
      <t>ネン</t>
    </rPh>
    <rPh sb="3" eb="5">
      <t>ケイカ</t>
    </rPh>
    <rPh sb="5" eb="6">
      <t>ジ</t>
    </rPh>
    <rPh sb="10" eb="12">
      <t>マンカイ</t>
    </rPh>
    <rPh sb="12" eb="14">
      <t>トウタツ</t>
    </rPh>
    <rPh sb="14" eb="15">
      <t>ジ</t>
    </rPh>
    <phoneticPr fontId="20"/>
  </si>
  <si>
    <t>UCM1:</t>
    <phoneticPr fontId="20"/>
  </si>
  <si>
    <t>UCM1 :</t>
    <phoneticPr fontId="20"/>
  </si>
  <si>
    <t>(5)</t>
    <phoneticPr fontId="20"/>
  </si>
  <si>
    <t>巻上機</t>
    <rPh sb="0" eb="2">
      <t>マキアゲ</t>
    </rPh>
    <rPh sb="2" eb="3">
      <t>キ</t>
    </rPh>
    <phoneticPr fontId="20"/>
  </si>
  <si>
    <t>制動面の油の流出状況</t>
    <rPh sb="0" eb="2">
      <t>セイドウ</t>
    </rPh>
    <rPh sb="2" eb="3">
      <t>メン</t>
    </rPh>
    <rPh sb="4" eb="5">
      <t>アブラ</t>
    </rPh>
    <rPh sb="6" eb="8">
      <t>リュウシュツ</t>
    </rPh>
    <rPh sb="8" eb="10">
      <t>ジョウキョウ</t>
    </rPh>
    <phoneticPr fontId="20"/>
  </si>
  <si>
    <t>制動面に油が付着していること。</t>
    <rPh sb="0" eb="2">
      <t>セイドウ</t>
    </rPh>
    <rPh sb="2" eb="3">
      <t>メン</t>
    </rPh>
    <rPh sb="4" eb="5">
      <t>アブラ</t>
    </rPh>
    <rPh sb="6" eb="8">
      <t>フチャク</t>
    </rPh>
    <phoneticPr fontId="20"/>
  </si>
  <si>
    <t>油排出場所の油の流出状況</t>
    <rPh sb="0" eb="1">
      <t>アブラ</t>
    </rPh>
    <rPh sb="1" eb="3">
      <t>ハイシュツ</t>
    </rPh>
    <rPh sb="3" eb="5">
      <t>バショ</t>
    </rPh>
    <rPh sb="6" eb="7">
      <t>アブラ</t>
    </rPh>
    <rPh sb="8" eb="10">
      <t>リュウシュツ</t>
    </rPh>
    <rPh sb="10" eb="12">
      <t>ジョウキョウ</t>
    </rPh>
    <phoneticPr fontId="20"/>
  </si>
  <si>
    <t>ｼｰﾙ部から油が流出していること。</t>
    <rPh sb="3" eb="4">
      <t>ブ</t>
    </rPh>
    <rPh sb="6" eb="7">
      <t>アブラ</t>
    </rPh>
    <rPh sb="8" eb="10">
      <t>リュウシュツ</t>
    </rPh>
    <phoneticPr fontId="20"/>
  </si>
  <si>
    <t>(6)</t>
    <phoneticPr fontId="20"/>
  </si>
  <si>
    <t>ﾌﾞﾚｰｷ</t>
    <phoneticPr fontId="20"/>
  </si>
  <si>
    <t>ﾊﾟｯﾄﾞの厚さの状況</t>
    <rPh sb="6" eb="7">
      <t>アツ</t>
    </rPh>
    <rPh sb="9" eb="11">
      <t>ジョウキョウ</t>
    </rPh>
    <phoneticPr fontId="20"/>
  </si>
  <si>
    <t>可動制動板とｺｲﾙｹｰｽの隙間を測定する。</t>
    <rPh sb="0" eb="2">
      <t>カドウ</t>
    </rPh>
    <rPh sb="2" eb="4">
      <t>セイドウ</t>
    </rPh>
    <rPh sb="4" eb="5">
      <t>イタ</t>
    </rPh>
    <rPh sb="13" eb="15">
      <t>スキマ</t>
    </rPh>
    <rPh sb="16" eb="18">
      <t>ソクテイ</t>
    </rPh>
    <phoneticPr fontId="20"/>
  </si>
  <si>
    <t>隙間が 0.53mmを超えること。（要重点点検）    　　　　　　　　　　　　　　　　　　　　　</t>
    <rPh sb="0" eb="2">
      <t>スキマ</t>
    </rPh>
    <rPh sb="11" eb="12">
      <t>コ</t>
    </rPh>
    <rPh sb="18" eb="19">
      <t>ヨウ</t>
    </rPh>
    <rPh sb="19" eb="21">
      <t>ジュウテン</t>
    </rPh>
    <rPh sb="21" eb="23">
      <t>テンケン</t>
    </rPh>
    <phoneticPr fontId="20"/>
  </si>
  <si>
    <t>隙間が 0.58mmを超えること。（要是正）</t>
    <rPh sb="0" eb="2">
      <t>スキマ</t>
    </rPh>
    <rPh sb="11" eb="12">
      <t>コ</t>
    </rPh>
    <phoneticPr fontId="20"/>
  </si>
  <si>
    <t>B(2T)</t>
    <phoneticPr fontId="20"/>
  </si>
  <si>
    <t>-</t>
    <phoneticPr fontId="20"/>
  </si>
  <si>
    <t>ﾊﾟｯﾄﾞの状況</t>
    <rPh sb="6" eb="8">
      <t>ジョウキョウ</t>
    </rPh>
    <phoneticPr fontId="20"/>
  </si>
  <si>
    <t>ﾊﾟｯﾄﾞに欠損､割れがあること。又は剥離していること｡</t>
    <rPh sb="6" eb="8">
      <t>ケッソン</t>
    </rPh>
    <rPh sb="9" eb="10">
      <t>ワ</t>
    </rPh>
    <rPh sb="17" eb="18">
      <t>マタ</t>
    </rPh>
    <rPh sb="19" eb="21">
      <t>ハクリ</t>
    </rPh>
    <phoneticPr fontId="20"/>
  </si>
  <si>
    <t>B(2.6T)</t>
    <phoneticPr fontId="20"/>
  </si>
  <si>
    <t>ﾌﾞﾚｰｷﾊﾟｯﾄﾞの動作感知装置</t>
    <rPh sb="11" eb="13">
      <t>ドウサ</t>
    </rPh>
    <rPh sb="13" eb="15">
      <t>カンチ</t>
    </rPh>
    <rPh sb="15" eb="17">
      <t>ソウチ</t>
    </rPh>
    <phoneticPr fontId="20"/>
  </si>
  <si>
    <t>ﾌﾞﾚｰｷ開放時及び締結時の動作感知装置の接点信号を確認する。</t>
    <rPh sb="5" eb="7">
      <t>カイホウ</t>
    </rPh>
    <rPh sb="7" eb="8">
      <t>ジ</t>
    </rPh>
    <rPh sb="8" eb="9">
      <t>オヨ</t>
    </rPh>
    <rPh sb="10" eb="12">
      <t>テイケツ</t>
    </rPh>
    <rPh sb="12" eb="13">
      <t>ジ</t>
    </rPh>
    <rPh sb="14" eb="16">
      <t>ドウサ</t>
    </rPh>
    <rPh sb="16" eb="18">
      <t>カンチ</t>
    </rPh>
    <rPh sb="18" eb="20">
      <t>ソウチ</t>
    </rPh>
    <rPh sb="21" eb="23">
      <t>セッテン</t>
    </rPh>
    <rPh sb="23" eb="25">
      <t>シンゴウ</t>
    </rPh>
    <rPh sb="26" eb="28">
      <t>カクニン</t>
    </rPh>
    <phoneticPr fontId="20"/>
  </si>
  <si>
    <t>ﾌﾞﾚｰｷの開閉と接点信号が一致していないこと。</t>
    <rPh sb="6" eb="8">
      <t>カイヘイ</t>
    </rPh>
    <rPh sb="9" eb="11">
      <t>セッテン</t>
    </rPh>
    <rPh sb="11" eb="13">
      <t>シンゴウ</t>
    </rPh>
    <rPh sb="14" eb="16">
      <t>イッチ</t>
    </rPh>
    <phoneticPr fontId="20"/>
  </si>
  <si>
    <t>制動距離</t>
    <rPh sb="0" eb="2">
      <t>セイドウ</t>
    </rPh>
    <rPh sb="2" eb="4">
      <t>キョリ</t>
    </rPh>
    <phoneticPr fontId="20"/>
  </si>
  <si>
    <t>比較</t>
    <rPh sb="0" eb="2">
      <t>ヒカク</t>
    </rPh>
    <phoneticPr fontId="20"/>
  </si>
  <si>
    <t>制動力の状況</t>
    <rPh sb="0" eb="2">
      <t>セイドウ</t>
    </rPh>
    <rPh sb="2" eb="3">
      <t>リョク</t>
    </rPh>
    <rPh sb="4" eb="6">
      <t>ジョウキョウ</t>
    </rPh>
    <phoneticPr fontId="20"/>
  </si>
  <si>
    <t>ﾌﾞﾚｰｷ両側制動を確認する｡（定格速度、無積載上昇）</t>
    <rPh sb="5" eb="7">
      <t>リョウガワ</t>
    </rPh>
    <rPh sb="7" eb="9">
      <t>セイドウ</t>
    </rPh>
    <rPh sb="10" eb="12">
      <t>カクニン</t>
    </rPh>
    <rPh sb="16" eb="18">
      <t>テイカク</t>
    </rPh>
    <rPh sb="18" eb="20">
      <t>ソクド</t>
    </rPh>
    <rPh sb="21" eb="22">
      <t>ム</t>
    </rPh>
    <rPh sb="22" eb="24">
      <t>セキサイ</t>
    </rPh>
    <rPh sb="24" eb="26">
      <t>ジョウショウ</t>
    </rPh>
    <phoneticPr fontId="20"/>
  </si>
  <si>
    <t>停止距離が規定距離を超えていること。又は、停止距離の変化量が規定距離の 15%を超えていること。</t>
    <rPh sb="0" eb="2">
      <t>テイシ</t>
    </rPh>
    <rPh sb="2" eb="4">
      <t>キョリ</t>
    </rPh>
    <rPh sb="5" eb="7">
      <t>キテイ</t>
    </rPh>
    <rPh sb="7" eb="9">
      <t>キョリ</t>
    </rPh>
    <rPh sb="10" eb="11">
      <t>コ</t>
    </rPh>
    <rPh sb="18" eb="19">
      <t>マタ</t>
    </rPh>
    <rPh sb="21" eb="23">
      <t>テイシ</t>
    </rPh>
    <rPh sb="23" eb="25">
      <t>キョリ</t>
    </rPh>
    <rPh sb="26" eb="28">
      <t>ヘンカ</t>
    </rPh>
    <rPh sb="28" eb="29">
      <t>リョウ</t>
    </rPh>
    <rPh sb="30" eb="32">
      <t>キテイ</t>
    </rPh>
    <rPh sb="32" eb="34">
      <t>キョリ</t>
    </rPh>
    <rPh sb="40" eb="41">
      <t>コ</t>
    </rPh>
    <phoneticPr fontId="20"/>
  </si>
  <si>
    <t>ー</t>
  </si>
  <si>
    <t>制動距離を記入すると自動で判定される。
前回値不明の場合は手動で要重点点検と判定する。</t>
    <rPh sb="0" eb="4">
      <t>セイドウキョリ</t>
    </rPh>
    <rPh sb="5" eb="7">
      <t>キニュウ</t>
    </rPh>
    <rPh sb="10" eb="12">
      <t>ジドウ</t>
    </rPh>
    <rPh sb="13" eb="15">
      <t>ハンテイ</t>
    </rPh>
    <rPh sb="20" eb="23">
      <t>ゼンカイチ</t>
    </rPh>
    <rPh sb="23" eb="25">
      <t>フメイ</t>
    </rPh>
    <rPh sb="26" eb="28">
      <t>バアイ</t>
    </rPh>
    <rPh sb="29" eb="31">
      <t>シュドウ</t>
    </rPh>
    <rPh sb="32" eb="37">
      <t>ヨウジュウテンテンケン</t>
    </rPh>
    <rPh sb="38" eb="40">
      <t>ハンテイ</t>
    </rPh>
    <phoneticPr fontId="20"/>
  </si>
  <si>
    <t>上限</t>
    <rPh sb="0" eb="2">
      <t>ジョウゲン</t>
    </rPh>
    <phoneticPr fontId="20"/>
  </si>
  <si>
    <t>下限</t>
    <rPh sb="0" eb="2">
      <t>カゲン</t>
    </rPh>
    <phoneticPr fontId="20"/>
  </si>
  <si>
    <t>制動距離：</t>
    <rPh sb="0" eb="2">
      <t>セイドウ</t>
    </rPh>
    <rPh sb="2" eb="4">
      <t>キョリ</t>
    </rPh>
    <phoneticPr fontId="20"/>
  </si>
  <si>
    <t>判定</t>
    <rPh sb="0" eb="2">
      <t>ハンテイ</t>
    </rPh>
    <phoneticPr fontId="20"/>
  </si>
  <si>
    <t>前回：</t>
    <rPh sb="0" eb="2">
      <t>ゼンカイ</t>
    </rPh>
    <phoneticPr fontId="20"/>
  </si>
  <si>
    <t>規定距離：</t>
    <rPh sb="0" eb="2">
      <t>キテイ</t>
    </rPh>
    <rPh sb="2" eb="4">
      <t>キョリ</t>
    </rPh>
    <phoneticPr fontId="20"/>
  </si>
  <si>
    <t>上記( 1 )～( 6 )の検査結果で｢要是正｣又は｢要重点点検｣および別記第一号 1－(14)･3－(3)･4－(11)の検査結果で｢要是正｣又は｢要重点点検｣の判定がある場合は､別記第一号 2－(9)｢戸開走行保護装置｣の検査結果を｢要是正｣又は｢要重点点検｣と判定する｡</t>
    <rPh sb="0" eb="2">
      <t>ジョウキ</t>
    </rPh>
    <rPh sb="14" eb="16">
      <t>ケンサ</t>
    </rPh>
    <rPh sb="16" eb="18">
      <t>ケッカ</t>
    </rPh>
    <rPh sb="36" eb="38">
      <t>ベッキ</t>
    </rPh>
    <rPh sb="38" eb="39">
      <t>ダイ</t>
    </rPh>
    <rPh sb="39" eb="41">
      <t>イチゴウ</t>
    </rPh>
    <rPh sb="62" eb="64">
      <t>ケンサ</t>
    </rPh>
    <rPh sb="64" eb="66">
      <t>ケッカ</t>
    </rPh>
    <rPh sb="68" eb="69">
      <t>ヨウ</t>
    </rPh>
    <rPh sb="69" eb="71">
      <t>ゼセイ</t>
    </rPh>
    <rPh sb="72" eb="73">
      <t>マタ</t>
    </rPh>
    <rPh sb="75" eb="76">
      <t>ヨウ</t>
    </rPh>
    <rPh sb="76" eb="78">
      <t>ジュウテン</t>
    </rPh>
    <rPh sb="78" eb="80">
      <t>テンケン</t>
    </rPh>
    <rPh sb="82" eb="84">
      <t>ハンテイ</t>
    </rPh>
    <rPh sb="87" eb="89">
      <t>バアイ</t>
    </rPh>
    <rPh sb="91" eb="93">
      <t>ベッキ</t>
    </rPh>
    <rPh sb="93" eb="94">
      <t>ダイ</t>
    </rPh>
    <rPh sb="94" eb="96">
      <t>イチゴウ</t>
    </rPh>
    <rPh sb="103" eb="104">
      <t>ト</t>
    </rPh>
    <rPh sb="104" eb="105">
      <t>カイ</t>
    </rPh>
    <rPh sb="105" eb="107">
      <t>ソウコウ</t>
    </rPh>
    <rPh sb="107" eb="109">
      <t>ホゴ</t>
    </rPh>
    <rPh sb="109" eb="111">
      <t>ソウチ</t>
    </rPh>
    <rPh sb="113" eb="115">
      <t>ケンサ</t>
    </rPh>
    <rPh sb="115" eb="117">
      <t>ケッカ</t>
    </rPh>
    <rPh sb="119" eb="120">
      <t>ヨウ</t>
    </rPh>
    <rPh sb="120" eb="122">
      <t>ゼセイ</t>
    </rPh>
    <rPh sb="123" eb="124">
      <t>マタ</t>
    </rPh>
    <rPh sb="126" eb="127">
      <t>ヨウ</t>
    </rPh>
    <rPh sb="127" eb="129">
      <t>ジュウテン</t>
    </rPh>
    <rPh sb="129" eb="131">
      <t>テンケン</t>
    </rPh>
    <rPh sb="133" eb="135">
      <t>ハンテイ</t>
    </rPh>
    <phoneticPr fontId="20"/>
  </si>
  <si>
    <t>特記事項</t>
    <rPh sb="0" eb="2">
      <t>トッキ</t>
    </rPh>
    <rPh sb="2" eb="4">
      <t>ジコウ</t>
    </rPh>
    <phoneticPr fontId="20"/>
  </si>
  <si>
    <t>番号</t>
    <rPh sb="0" eb="2">
      <t>バンゴウ</t>
    </rPh>
    <phoneticPr fontId="20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</si>
  <si>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0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</si>
  <si>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0"/>
  </si>
  <si>
    <t>改善（予定）</t>
    <rPh sb="0" eb="2">
      <t>カイゼン</t>
    </rPh>
    <rPh sb="3" eb="5">
      <t>ヨテイ</t>
    </rPh>
    <phoneticPr fontId="20"/>
  </si>
  <si>
    <t>年月</t>
    <rPh sb="0" eb="1">
      <t>ネン</t>
    </rPh>
    <rPh sb="1" eb="2">
      <t>ツキ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</si>
</sst>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485">
    <xf numFmtId="0" fontId="0" fillId="0" borderId="0" xfId="0">
      <alignment vertical="center"/>
    </xf>
    <xf numFmtId="0" fontId="1" fillId="0" borderId="0" xfId="0" applyFont="1">
      <alignment vertical="center"/>
    </xf>
    <xf numFmtId="0" fontId="21" fillId="0" borderId="10" xfId="0" applyFont="1" applyBorder="1">
      <alignment vertical="center"/>
    </xf>
    <xf numFmtId="0" fontId="21" fillId="0" borderId="0" xfId="0" applyFont="1">
      <alignment vertical="center"/>
    </xf>
    <xf numFmtId="3" fontId="1" fillId="0" borderId="0" xfId="0" applyNumberFormat="1" applyFont="1">
      <alignment vertical="center"/>
    </xf>
    <xf numFmtId="0" fontId="7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1" fillId="0" borderId="11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11" xfId="0" applyBorder="1">
      <alignment vertical="center"/>
    </xf>
    <xf numFmtId="3" fontId="0" fillId="0" borderId="11" xfId="0" applyNumberFormat="1" applyBorder="1">
      <alignment vertical="center"/>
    </xf>
    <xf numFmtId="3" fontId="0" fillId="0" borderId="0" xfId="0" applyNumberFormat="1">
      <alignment vertical="center"/>
    </xf>
    <xf numFmtId="0" fontId="21" fillId="24" borderId="0" xfId="0" applyFont="1" applyFill="1">
      <alignment vertical="center"/>
    </xf>
    <xf numFmtId="0" fontId="1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4" fillId="0" borderId="0" xfId="0" applyFont="1" applyProtection="1">
      <alignment vertical="center"/>
      <protection hidden="1"/>
    </xf>
    <xf numFmtId="0" fontId="27" fillId="0" borderId="0" xfId="0" applyFont="1" applyProtection="1">
      <alignment vertical="center"/>
      <protection hidden="1"/>
    </xf>
    <xf numFmtId="0" fontId="0" fillId="0" borderId="0" xfId="0" applyAlignment="1" applyProtection="1">
      <protection hidden="1"/>
    </xf>
    <xf numFmtId="0" fontId="1" fillId="0" borderId="0" xfId="0" applyFont="1" applyAlignment="1" applyProtection="1">
      <protection hidden="1"/>
    </xf>
    <xf numFmtId="0" fontId="21" fillId="0" borderId="0" xfId="0" applyFont="1" applyProtection="1">
      <alignment vertical="center"/>
      <protection hidden="1"/>
    </xf>
    <xf numFmtId="0" fontId="21" fillId="0" borderId="0" xfId="0" applyFont="1" applyAlignment="1" applyProtection="1">
      <protection hidden="1"/>
    </xf>
    <xf numFmtId="0" fontId="0" fillId="0" borderId="0" xfId="0" applyProtection="1">
      <alignment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1" fillId="0" borderId="17" xfId="0" applyFont="1" applyBorder="1" applyProtection="1">
      <alignment vertical="center"/>
      <protection hidden="1"/>
    </xf>
    <xf numFmtId="0" fontId="1" fillId="0" borderId="24" xfId="0" applyFont="1" applyBorder="1" applyProtection="1">
      <alignment vertical="center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9" fillId="0" borderId="10" xfId="0" applyFont="1" applyBorder="1" applyAlignment="1" applyProtection="1">
      <alignment vertical="center" shrinkToFit="1"/>
      <protection hidden="1"/>
    </xf>
    <xf numFmtId="0" fontId="29" fillId="0" borderId="0" xfId="0" applyFont="1" applyAlignment="1" applyProtection="1">
      <alignment vertical="center" shrinkToFit="1"/>
      <protection hidden="1"/>
    </xf>
    <xf numFmtId="0" fontId="29" fillId="0" borderId="22" xfId="0" applyFont="1" applyBorder="1" applyAlignment="1" applyProtection="1">
      <alignment vertical="center" shrinkToFit="1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22" xfId="0" applyFont="1" applyBorder="1" applyProtection="1">
      <alignment vertical="center"/>
      <protection hidden="1"/>
    </xf>
    <xf numFmtId="0" fontId="1" fillId="0" borderId="34" xfId="0" applyFont="1" applyBorder="1" applyProtection="1">
      <alignment vertical="center"/>
      <protection hidden="1"/>
    </xf>
    <xf numFmtId="0" fontId="21" fillId="0" borderId="35" xfId="0" applyFont="1" applyBorder="1" applyAlignment="1" applyProtection="1">
      <alignment horizontal="center" vertical="center"/>
      <protection hidden="1"/>
    </xf>
    <xf numFmtId="0" fontId="21" fillId="0" borderId="45" xfId="0" applyFont="1" applyBorder="1" applyAlignment="1" applyProtection="1">
      <alignment horizontal="center" vertical="center"/>
      <protection hidden="1"/>
    </xf>
    <xf numFmtId="0" fontId="28" fillId="0" borderId="45" xfId="0" applyFont="1" applyBorder="1" applyAlignment="1" applyProtection="1">
      <alignment horizontal="center" vertical="center"/>
      <protection hidden="1"/>
    </xf>
    <xf numFmtId="0" fontId="21" fillId="0" borderId="35" xfId="0" applyFont="1" applyBorder="1" applyProtection="1">
      <alignment vertical="center"/>
      <protection hidden="1"/>
    </xf>
    <xf numFmtId="0" fontId="1" fillId="0" borderId="35" xfId="0" applyFont="1" applyBorder="1" applyProtection="1">
      <alignment vertical="center"/>
      <protection hidden="1"/>
    </xf>
    <xf numFmtId="0" fontId="1" fillId="0" borderId="39" xfId="0" applyFont="1" applyBorder="1" applyProtection="1">
      <alignment vertical="center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3" fillId="0" borderId="0" xfId="0" applyFont="1" applyProtection="1">
      <alignment vertical="center"/>
      <protection hidden="1"/>
    </xf>
    <xf numFmtId="0" fontId="23" fillId="0" borderId="22" xfId="0" applyFont="1" applyBorder="1" applyProtection="1">
      <alignment vertical="center"/>
      <protection hidden="1"/>
    </xf>
    <xf numFmtId="0" fontId="21" fillId="0" borderId="34" xfId="0" applyFont="1" applyBorder="1" applyProtection="1">
      <alignment vertical="center"/>
      <protection hidden="1"/>
    </xf>
    <xf numFmtId="0" fontId="21" fillId="0" borderId="12" xfId="0" applyFont="1" applyBorder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21" fillId="0" borderId="20" xfId="0" applyFont="1" applyBorder="1" applyProtection="1">
      <alignment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Protection="1">
      <alignment vertical="center"/>
      <protection hidden="1"/>
    </xf>
    <xf numFmtId="0" fontId="1" fillId="0" borderId="20" xfId="0" applyFont="1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21" fillId="0" borderId="17" xfId="0" applyFont="1" applyBorder="1" applyProtection="1">
      <alignment vertical="center"/>
      <protection hidden="1"/>
    </xf>
    <xf numFmtId="0" fontId="1" fillId="0" borderId="12" xfId="0" applyFont="1" applyBorder="1" applyProtection="1">
      <alignment vertical="center"/>
      <protection hidden="1"/>
    </xf>
    <xf numFmtId="0" fontId="21" fillId="0" borderId="13" xfId="0" applyFont="1" applyBorder="1" applyAlignment="1" applyProtection="1">
      <protection hidden="1"/>
    </xf>
    <xf numFmtId="0" fontId="22" fillId="0" borderId="13" xfId="0" applyFont="1" applyBorder="1" applyAlignment="1" applyProtection="1">
      <protection hidden="1"/>
    </xf>
    <xf numFmtId="0" fontId="21" fillId="0" borderId="31" xfId="0" applyFont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21" fillId="0" borderId="12" xfId="0" applyFont="1" applyBorder="1" applyAlignment="1" applyProtection="1">
      <alignment vertical="center" shrinkToFit="1"/>
      <protection hidden="1"/>
    </xf>
    <xf numFmtId="0" fontId="21" fillId="0" borderId="13" xfId="0" applyFont="1" applyBorder="1" applyAlignment="1" applyProtection="1">
      <alignment vertical="center" shrinkToFit="1"/>
      <protection hidden="1"/>
    </xf>
    <xf numFmtId="0" fontId="21" fillId="0" borderId="10" xfId="0" applyFont="1" applyBorder="1" applyAlignment="1" applyProtection="1">
      <alignment vertical="center" shrinkToFit="1"/>
      <protection hidden="1"/>
    </xf>
    <xf numFmtId="0" fontId="21" fillId="0" borderId="0" xfId="0" applyFont="1" applyAlignment="1" applyProtection="1">
      <alignment vertical="center" shrinkToFit="1"/>
      <protection hidden="1"/>
    </xf>
    <xf numFmtId="0" fontId="21" fillId="0" borderId="31" xfId="0" applyFont="1" applyBorder="1" applyProtection="1">
      <alignment vertical="center"/>
      <protection hidden="1"/>
    </xf>
    <xf numFmtId="0" fontId="21" fillId="0" borderId="12" xfId="0" applyFont="1" applyBorder="1" applyAlignment="1" applyProtection="1">
      <alignment vertical="top"/>
      <protection hidden="1"/>
    </xf>
    <xf numFmtId="0" fontId="21" fillId="0" borderId="13" xfId="0" applyFont="1" applyBorder="1" applyAlignment="1" applyProtection="1">
      <alignment vertical="top"/>
      <protection hidden="1"/>
    </xf>
    <xf numFmtId="0" fontId="21" fillId="0" borderId="20" xfId="0" applyFont="1" applyBorder="1" applyAlignment="1" applyProtection="1">
      <alignment vertical="top"/>
      <protection hidden="1"/>
    </xf>
    <xf numFmtId="0" fontId="21" fillId="0" borderId="10" xfId="0" applyFont="1" applyBorder="1" applyAlignment="1" applyProtection="1">
      <alignment vertical="top"/>
      <protection hidden="1"/>
    </xf>
    <xf numFmtId="0" fontId="22" fillId="0" borderId="0" xfId="0" applyFont="1" applyAlignment="1" applyProtection="1">
      <protection hidden="1"/>
    </xf>
    <xf numFmtId="0" fontId="21" fillId="0" borderId="0" xfId="0" applyFont="1" applyAlignment="1" applyProtection="1">
      <alignment vertical="top"/>
      <protection hidden="1"/>
    </xf>
    <xf numFmtId="0" fontId="21" fillId="0" borderId="22" xfId="0" applyFont="1" applyBorder="1" applyAlignment="1" applyProtection="1">
      <alignment vertical="top"/>
      <protection hidden="1"/>
    </xf>
    <xf numFmtId="0" fontId="21" fillId="0" borderId="34" xfId="0" applyFont="1" applyBorder="1" applyAlignment="1" applyProtection="1">
      <alignment vertical="top"/>
      <protection hidden="1"/>
    </xf>
    <xf numFmtId="0" fontId="21" fillId="0" borderId="35" xfId="0" applyFont="1" applyBorder="1" applyAlignment="1" applyProtection="1">
      <alignment vertical="top"/>
      <protection hidden="1"/>
    </xf>
    <xf numFmtId="0" fontId="21" fillId="0" borderId="39" xfId="0" applyFont="1" applyBorder="1" applyAlignment="1" applyProtection="1">
      <alignment vertical="top"/>
      <protection hidden="1"/>
    </xf>
    <xf numFmtId="0" fontId="7" fillId="0" borderId="13" xfId="0" applyFont="1" applyBorder="1" applyAlignment="1" applyProtection="1">
      <alignment horizontal="center" vertical="center"/>
      <protection hidden="1"/>
    </xf>
    <xf numFmtId="0" fontId="7" fillId="0" borderId="35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top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21" fillId="0" borderId="10" xfId="0" applyFont="1" applyBorder="1" applyAlignment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176" fontId="21" fillId="0" borderId="0" xfId="0" applyNumberFormat="1" applyFont="1" applyAlignment="1" applyProtection="1">
      <protection hidden="1"/>
    </xf>
    <xf numFmtId="0" fontId="21" fillId="0" borderId="30" xfId="0" applyFont="1" applyBorder="1" applyAlignment="1" applyProtection="1">
      <alignment horizontal="left" vertical="center" shrinkToFit="1"/>
      <protection locked="0" hidden="1"/>
    </xf>
    <xf numFmtId="0" fontId="0" fillId="0" borderId="31" xfId="0" applyBorder="1" applyAlignment="1" applyProtection="1">
      <alignment horizontal="left" vertical="center" shrinkToFit="1"/>
      <protection hidden="1"/>
    </xf>
    <xf numFmtId="0" fontId="0" fillId="0" borderId="32" xfId="0" applyBorder="1" applyAlignment="1" applyProtection="1">
      <alignment horizontal="left" vertical="center" shrinkToFit="1"/>
      <protection hidden="1"/>
    </xf>
    <xf numFmtId="0" fontId="0" fillId="0" borderId="10" xfId="0" applyBorder="1" applyAlignment="1" applyProtection="1">
      <alignment horizontal="left" vertical="center" shrinkToFit="1"/>
      <protection hidden="1"/>
    </xf>
    <xf numFmtId="0" fontId="0" fillId="0" borderId="0" xfId="0" applyAlignment="1" applyProtection="1">
      <alignment horizontal="left" vertical="center" shrinkToFit="1"/>
      <protection hidden="1"/>
    </xf>
    <xf numFmtId="0" fontId="0" fillId="0" borderId="22" xfId="0" applyBorder="1" applyAlignment="1" applyProtection="1">
      <alignment horizontal="left" vertical="center" shrinkToFit="1"/>
      <protection hidden="1"/>
    </xf>
    <xf numFmtId="0" fontId="0" fillId="0" borderId="16" xfId="0" applyBorder="1" applyAlignment="1" applyProtection="1">
      <alignment horizontal="left" vertical="center" shrinkToFit="1"/>
      <protection hidden="1"/>
    </xf>
    <xf numFmtId="0" fontId="0" fillId="0" borderId="17" xfId="0" applyBorder="1" applyAlignment="1" applyProtection="1">
      <alignment horizontal="left" vertical="center" shrinkToFit="1"/>
      <protection hidden="1"/>
    </xf>
    <xf numFmtId="0" fontId="0" fillId="0" borderId="24" xfId="0" applyBorder="1" applyAlignment="1" applyProtection="1">
      <alignment horizontal="left" vertical="center" shrinkToFit="1"/>
      <protection hidden="1"/>
    </xf>
    <xf numFmtId="0" fontId="0" fillId="0" borderId="0" xfId="0" applyAlignment="1" applyProtection="1">
      <alignment wrapText="1"/>
      <protection locked="0" hidden="1"/>
    </xf>
    <xf numFmtId="0" fontId="0" fillId="0" borderId="0" xfId="0" applyAlignment="1" applyProtection="1">
      <protection locked="0" hidden="1"/>
    </xf>
    <xf numFmtId="0" fontId="0" fillId="0" borderId="17" xfId="0" applyBorder="1" applyAlignment="1" applyProtection="1">
      <protection locked="0" hidden="1"/>
    </xf>
    <xf numFmtId="0" fontId="21" fillId="0" borderId="11" xfId="0" applyFont="1" applyBorder="1" applyAlignment="1">
      <alignment horizontal="left" vertical="center" wrapText="1"/>
    </xf>
    <xf numFmtId="38" fontId="0" fillId="0" borderId="12" xfId="33" applyFont="1" applyBorder="1" applyAlignment="1" applyProtection="1">
      <alignment horizontal="center" vertical="center"/>
      <protection hidden="1"/>
    </xf>
    <xf numFmtId="38" fontId="0" fillId="0" borderId="13" xfId="33" applyFont="1" applyBorder="1" applyAlignment="1" applyProtection="1">
      <alignment horizontal="center" vertical="center"/>
      <protection hidden="1"/>
    </xf>
    <xf numFmtId="38" fontId="0" fillId="0" borderId="14" xfId="33" applyFont="1" applyBorder="1" applyAlignment="1" applyProtection="1">
      <alignment horizontal="center" vertical="center"/>
      <protection hidden="1"/>
    </xf>
    <xf numFmtId="38" fontId="0" fillId="0" borderId="10" xfId="33" applyFont="1" applyBorder="1" applyAlignment="1" applyProtection="1">
      <alignment horizontal="center" vertical="center"/>
      <protection hidden="1"/>
    </xf>
    <xf numFmtId="38" fontId="0" fillId="0" borderId="0" xfId="33" applyFont="1" applyBorder="1" applyAlignment="1" applyProtection="1">
      <alignment horizontal="center" vertical="center"/>
      <protection hidden="1"/>
    </xf>
    <xf numFmtId="38" fontId="0" fillId="0" borderId="15" xfId="33" applyFont="1" applyBorder="1" applyAlignment="1" applyProtection="1">
      <alignment horizontal="center" vertical="center"/>
      <protection hidden="1"/>
    </xf>
    <xf numFmtId="38" fontId="0" fillId="0" borderId="16" xfId="33" applyFont="1" applyBorder="1" applyAlignment="1" applyProtection="1">
      <alignment horizontal="center" vertical="center"/>
      <protection hidden="1"/>
    </xf>
    <xf numFmtId="38" fontId="0" fillId="0" borderId="17" xfId="33" applyFont="1" applyBorder="1" applyAlignment="1" applyProtection="1">
      <alignment horizontal="center" vertical="center"/>
      <protection hidden="1"/>
    </xf>
    <xf numFmtId="38" fontId="0" fillId="0" borderId="18" xfId="33" applyFont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23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locked="0" hidden="1"/>
    </xf>
    <xf numFmtId="0" fontId="0" fillId="0" borderId="18" xfId="0" applyBorder="1" applyAlignment="1" applyProtection="1">
      <alignment horizontal="center" vertical="center"/>
      <protection locked="0"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20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locked="0" hidden="1"/>
    </xf>
    <xf numFmtId="0" fontId="0" fillId="0" borderId="17" xfId="0" applyBorder="1" applyAlignment="1" applyProtection="1">
      <alignment horizontal="center"/>
      <protection locked="0" hidden="1"/>
    </xf>
    <xf numFmtId="0" fontId="21" fillId="0" borderId="0" xfId="0" applyFont="1" applyAlignment="1" applyProtection="1">
      <alignment horizontal="left"/>
      <protection hidden="1"/>
    </xf>
    <xf numFmtId="0" fontId="1" fillId="0" borderId="31" xfId="0" applyFont="1" applyBorder="1" applyAlignment="1" applyProtection="1">
      <alignment horizontal="left"/>
      <protection locked="0" hidden="1"/>
    </xf>
    <xf numFmtId="0" fontId="1" fillId="0" borderId="17" xfId="0" applyFont="1" applyBorder="1" applyAlignment="1" applyProtection="1">
      <alignment horizontal="left"/>
      <protection locked="0"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Protection="1">
      <alignment vertical="center"/>
      <protection hidden="1"/>
    </xf>
    <xf numFmtId="0" fontId="1" fillId="0" borderId="40" xfId="0" applyFont="1" applyBorder="1" applyProtection="1">
      <alignment vertical="center"/>
      <protection hidden="1"/>
    </xf>
    <xf numFmtId="0" fontId="1" fillId="0" borderId="26" xfId="0" applyFont="1" applyBorder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17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17" xfId="0" applyFont="1" applyBorder="1" applyAlignment="1" applyProtection="1">
      <alignment horizontal="center" vertical="center"/>
      <protection locked="0"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1" fillId="0" borderId="22" xfId="0" applyFont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horizontal="center" vertical="center" wrapText="1"/>
      <protection hidden="1"/>
    </xf>
    <xf numFmtId="0" fontId="21" fillId="0" borderId="24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2" fillId="0" borderId="42" xfId="0" applyFont="1" applyBorder="1" applyAlignment="1" applyProtection="1">
      <alignment horizontal="center" vertical="center"/>
      <protection hidden="1"/>
    </xf>
    <xf numFmtId="0" fontId="1" fillId="0" borderId="42" xfId="0" applyFont="1" applyBorder="1" applyProtection="1">
      <alignment vertical="center"/>
      <protection hidden="1"/>
    </xf>
    <xf numFmtId="0" fontId="1" fillId="0" borderId="43" xfId="0" applyFont="1" applyBorder="1" applyProtection="1">
      <alignment vertical="center"/>
      <protection hidden="1"/>
    </xf>
    <xf numFmtId="0" fontId="1" fillId="0" borderId="44" xfId="0" applyFont="1" applyBorder="1" applyProtection="1">
      <alignment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17" xfId="0" applyFont="1" applyBorder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right" vertical="center"/>
      <protection locked="0" hidden="1"/>
    </xf>
    <xf numFmtId="0" fontId="21" fillId="0" borderId="17" xfId="0" applyFont="1" applyBorder="1" applyAlignment="1" applyProtection="1">
      <alignment horizontal="right" vertical="center"/>
      <protection locked="0" hidden="1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  <protection locked="0" hidden="1"/>
    </xf>
    <xf numFmtId="0" fontId="0" fillId="0" borderId="31" xfId="0" applyBorder="1" applyAlignment="1" applyProtection="1">
      <alignment horizontal="center" vertical="center"/>
      <protection locked="0" hidden="1"/>
    </xf>
    <xf numFmtId="0" fontId="0" fillId="0" borderId="33" xfId="0" applyBorder="1" applyAlignment="1" applyProtection="1">
      <alignment horizontal="center" vertical="center"/>
      <protection locked="0" hidden="1"/>
    </xf>
    <xf numFmtId="0" fontId="0" fillId="0" borderId="34" xfId="0" applyBorder="1" applyAlignment="1" applyProtection="1">
      <alignment horizontal="center" vertical="center"/>
      <protection locked="0" hidden="1"/>
    </xf>
    <xf numFmtId="0" fontId="0" fillId="0" borderId="35" xfId="0" applyBorder="1" applyAlignment="1" applyProtection="1">
      <alignment horizontal="center" vertical="center"/>
      <protection locked="0" hidden="1"/>
    </xf>
    <xf numFmtId="0" fontId="0" fillId="0" borderId="36" xfId="0" applyBorder="1" applyAlignment="1" applyProtection="1">
      <alignment horizontal="center" vertical="center"/>
      <protection locked="0" hidden="1"/>
    </xf>
    <xf numFmtId="0" fontId="1" fillId="0" borderId="19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0" fontId="1" fillId="0" borderId="24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1" fillId="0" borderId="33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21" fillId="0" borderId="12" xfId="0" applyFont="1" applyBorder="1" applyAlignment="1" applyProtection="1">
      <alignment horizontal="left" vertical="center" wrapText="1"/>
      <protection hidden="1"/>
    </xf>
    <xf numFmtId="0" fontId="21" fillId="0" borderId="13" xfId="0" applyFont="1" applyBorder="1" applyAlignment="1" applyProtection="1">
      <alignment horizontal="left" vertical="center" wrapText="1"/>
      <protection hidden="1"/>
    </xf>
    <xf numFmtId="0" fontId="21" fillId="0" borderId="20" xfId="0" applyFont="1" applyBorder="1" applyAlignment="1" applyProtection="1">
      <alignment horizontal="left" vertical="center" wrapText="1"/>
      <protection hidden="1"/>
    </xf>
    <xf numFmtId="0" fontId="21" fillId="0" borderId="10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left" vertical="center" wrapText="1"/>
      <protection hidden="1"/>
    </xf>
    <xf numFmtId="0" fontId="21" fillId="0" borderId="22" xfId="0" applyFont="1" applyBorder="1" applyAlignment="1" applyProtection="1">
      <alignment horizontal="left" vertical="center" wrapText="1"/>
      <protection hidden="1"/>
    </xf>
    <xf numFmtId="0" fontId="21" fillId="0" borderId="30" xfId="0" applyFont="1" applyBorder="1" applyAlignment="1" applyProtection="1">
      <alignment horizontal="left" vertical="center"/>
      <protection hidden="1"/>
    </xf>
    <xf numFmtId="0" fontId="21" fillId="0" borderId="31" xfId="0" applyFont="1" applyBorder="1" applyAlignment="1" applyProtection="1">
      <alignment horizontal="left" vertical="center"/>
      <protection hidden="1"/>
    </xf>
    <xf numFmtId="0" fontId="21" fillId="0" borderId="32" xfId="0" applyFont="1" applyBorder="1" applyAlignment="1" applyProtection="1">
      <alignment horizontal="left" vertical="center"/>
      <protection hidden="1"/>
    </xf>
    <xf numFmtId="0" fontId="21" fillId="0" borderId="10" xfId="0" applyFont="1" applyBorder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horizontal="left" vertical="center"/>
      <protection hidden="1"/>
    </xf>
    <xf numFmtId="0" fontId="21" fillId="0" borderId="16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24" xfId="0" applyFont="1" applyBorder="1" applyAlignment="1" applyProtection="1">
      <alignment horizontal="left" vertical="center"/>
      <protection hidden="1"/>
    </xf>
    <xf numFmtId="0" fontId="21" fillId="0" borderId="16" xfId="0" applyFont="1" applyBorder="1" applyAlignment="1" applyProtection="1">
      <alignment horizontal="left" vertical="center" wrapText="1"/>
      <protection hidden="1"/>
    </xf>
    <xf numFmtId="0" fontId="21" fillId="0" borderId="17" xfId="0" applyFont="1" applyBorder="1" applyAlignment="1" applyProtection="1">
      <alignment horizontal="left" vertical="center" wrapText="1"/>
      <protection hidden="1"/>
    </xf>
    <xf numFmtId="0" fontId="21" fillId="0" borderId="24" xfId="0" applyFont="1" applyBorder="1" applyAlignment="1" applyProtection="1">
      <alignment horizontal="left" vertical="center" wrapText="1"/>
      <protection hidden="1"/>
    </xf>
    <xf numFmtId="0" fontId="28" fillId="0" borderId="0" xfId="0" applyFont="1" applyAlignment="1" applyProtection="1">
      <alignment horizontal="center" vertical="center" wrapText="1"/>
      <protection hidden="1"/>
    </xf>
    <xf numFmtId="0" fontId="28" fillId="0" borderId="17" xfId="0" applyFont="1" applyBorder="1" applyAlignment="1" applyProtection="1">
      <alignment horizontal="center" vertical="center" wrapText="1"/>
      <protection hidden="1"/>
    </xf>
    <xf numFmtId="0" fontId="21" fillId="0" borderId="10" xfId="0" applyFont="1" applyBorder="1" applyAlignment="1" applyProtection="1">
      <alignment horizontal="center" vertical="center" wrapText="1"/>
      <protection hidden="1"/>
    </xf>
    <xf numFmtId="0" fontId="21" fillId="0" borderId="16" xfId="0" applyFont="1" applyBorder="1" applyAlignment="1" applyProtection="1">
      <alignment horizontal="center" vertical="center" wrapText="1"/>
      <protection hidden="1"/>
    </xf>
    <xf numFmtId="0" fontId="21" fillId="0" borderId="22" xfId="0" applyFont="1" applyBorder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horizontal="center" vertical="center"/>
      <protection hidden="1"/>
    </xf>
    <xf numFmtId="0" fontId="22" fillId="0" borderId="10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22" fillId="0" borderId="16" xfId="0" applyFont="1" applyBorder="1" applyAlignment="1" applyProtection="1">
      <alignment horizontal="center" vertical="center" wrapText="1"/>
      <protection hidden="1"/>
    </xf>
    <xf numFmtId="0" fontId="22" fillId="0" borderId="17" xfId="0" applyFont="1" applyBorder="1" applyAlignment="1" applyProtection="1">
      <alignment horizontal="center" vertical="center" wrapText="1"/>
      <protection hidden="1"/>
    </xf>
    <xf numFmtId="0" fontId="21" fillId="0" borderId="30" xfId="0" applyFont="1" applyBorder="1" applyAlignment="1" applyProtection="1">
      <alignment horizontal="left" vertical="center" wrapText="1"/>
      <protection hidden="1"/>
    </xf>
    <xf numFmtId="0" fontId="21" fillId="0" borderId="31" xfId="0" applyFont="1" applyBorder="1" applyAlignment="1" applyProtection="1">
      <alignment horizontal="left" vertical="center" wrapText="1"/>
      <protection hidden="1"/>
    </xf>
    <xf numFmtId="0" fontId="21" fillId="0" borderId="32" xfId="0" applyFont="1" applyBorder="1" applyAlignment="1" applyProtection="1">
      <alignment horizontal="left" vertical="center" wrapText="1"/>
      <protection hidden="1"/>
    </xf>
    <xf numFmtId="0" fontId="21" fillId="0" borderId="34" xfId="0" applyFont="1" applyBorder="1" applyAlignment="1" applyProtection="1">
      <alignment horizontal="left" vertical="center" wrapText="1"/>
      <protection hidden="1"/>
    </xf>
    <xf numFmtId="0" fontId="21" fillId="0" borderId="35" xfId="0" applyFont="1" applyBorder="1" applyAlignment="1" applyProtection="1">
      <alignment horizontal="left" vertical="center" wrapText="1"/>
      <protection hidden="1"/>
    </xf>
    <xf numFmtId="0" fontId="21" fillId="0" borderId="39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0" fontId="21" fillId="0" borderId="34" xfId="0" applyFont="1" applyBorder="1" applyAlignment="1" applyProtection="1">
      <alignment horizontal="left" vertical="center"/>
      <protection hidden="1"/>
    </xf>
    <xf numFmtId="0" fontId="21" fillId="0" borderId="35" xfId="0" applyFont="1" applyBorder="1" applyAlignment="1" applyProtection="1">
      <alignment horizontal="left" vertical="center"/>
      <protection hidden="1"/>
    </xf>
    <xf numFmtId="0" fontId="21" fillId="0" borderId="39" xfId="0" applyFont="1" applyBorder="1" applyAlignment="1" applyProtection="1">
      <alignment horizontal="left" vertical="center"/>
      <protection hidden="1"/>
    </xf>
    <xf numFmtId="0" fontId="21" fillId="0" borderId="22" xfId="0" applyFont="1" applyBorder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 vertical="center"/>
      <protection locked="0" hidden="1"/>
    </xf>
    <xf numFmtId="0" fontId="21" fillId="0" borderId="12" xfId="0" applyFont="1" applyBorder="1" applyProtection="1">
      <alignment vertical="center"/>
      <protection hidden="1"/>
    </xf>
    <xf numFmtId="0" fontId="21" fillId="0" borderId="13" xfId="0" applyFont="1" applyBorder="1" applyProtection="1">
      <alignment vertical="center"/>
      <protection hidden="1"/>
    </xf>
    <xf numFmtId="0" fontId="21" fillId="0" borderId="20" xfId="0" applyFont="1" applyBorder="1" applyProtection="1">
      <alignment vertical="center"/>
      <protection hidden="1"/>
    </xf>
    <xf numFmtId="0" fontId="21" fillId="0" borderId="10" xfId="0" applyFont="1" applyBorder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22" xfId="0" applyFont="1" applyBorder="1" applyProtection="1">
      <alignment vertical="center"/>
      <protection hidden="1"/>
    </xf>
    <xf numFmtId="0" fontId="21" fillId="0" borderId="34" xfId="0" applyFont="1" applyBorder="1" applyProtection="1">
      <alignment vertical="center"/>
      <protection hidden="1"/>
    </xf>
    <xf numFmtId="0" fontId="21" fillId="0" borderId="35" xfId="0" applyFont="1" applyBorder="1" applyProtection="1">
      <alignment vertical="center"/>
      <protection hidden="1"/>
    </xf>
    <xf numFmtId="0" fontId="21" fillId="0" borderId="39" xfId="0" applyFont="1" applyBorder="1" applyProtection="1">
      <alignment vertical="center"/>
      <protection hidden="1"/>
    </xf>
    <xf numFmtId="0" fontId="28" fillId="0" borderId="0" xfId="0" applyFont="1" applyAlignment="1" applyProtection="1">
      <alignment horizontal="left" vertical="center" wrapText="1"/>
      <protection hidden="1"/>
    </xf>
    <xf numFmtId="0" fontId="28" fillId="0" borderId="17" xfId="0" applyFont="1" applyBorder="1" applyAlignment="1" applyProtection="1">
      <alignment horizontal="left" vertical="center" wrapText="1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locked="0" hidden="1"/>
    </xf>
    <xf numFmtId="0" fontId="21" fillId="0" borderId="30" xfId="0" applyFont="1" applyBorder="1" applyAlignment="1" applyProtection="1">
      <alignment horizontal="center" vertical="center" wrapText="1"/>
      <protection hidden="1"/>
    </xf>
    <xf numFmtId="0" fontId="21" fillId="0" borderId="31" xfId="0" applyFont="1" applyBorder="1" applyAlignment="1" applyProtection="1">
      <alignment horizontal="center" vertical="center" wrapText="1"/>
      <protection hidden="1"/>
    </xf>
    <xf numFmtId="0" fontId="21" fillId="0" borderId="32" xfId="0" applyFont="1" applyBorder="1" applyAlignment="1" applyProtection="1">
      <alignment horizontal="center" vertical="center" wrapText="1"/>
      <protection hidden="1"/>
    </xf>
    <xf numFmtId="0" fontId="0" fillId="0" borderId="58" xfId="0" applyBorder="1" applyAlignment="1" applyProtection="1">
      <alignment horizontal="center" vertical="center"/>
      <protection locked="0" hidden="1"/>
    </xf>
    <xf numFmtId="0" fontId="0" fillId="0" borderId="54" xfId="0" applyBorder="1" applyAlignment="1" applyProtection="1">
      <alignment horizontal="center" vertical="center"/>
      <protection locked="0" hidden="1"/>
    </xf>
    <xf numFmtId="0" fontId="0" fillId="0" borderId="59" xfId="0" applyBorder="1" applyAlignment="1" applyProtection="1">
      <alignment horizontal="center" vertical="center"/>
      <protection locked="0" hidden="1"/>
    </xf>
    <xf numFmtId="0" fontId="0" fillId="0" borderId="49" xfId="0" applyBorder="1" applyAlignment="1" applyProtection="1">
      <alignment horizontal="center" vertical="center"/>
      <protection locked="0" hidden="1"/>
    </xf>
    <xf numFmtId="0" fontId="0" fillId="0" borderId="60" xfId="0" applyBorder="1" applyAlignment="1" applyProtection="1">
      <alignment horizontal="center" vertical="center"/>
      <protection locked="0" hidden="1"/>
    </xf>
    <xf numFmtId="0" fontId="0" fillId="0" borderId="61" xfId="0" applyBorder="1" applyAlignment="1" applyProtection="1">
      <alignment horizontal="center" vertical="center"/>
      <protection locked="0"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32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0" fontId="21" fillId="0" borderId="34" xfId="0" applyFont="1" applyBorder="1" applyAlignment="1" applyProtection="1">
      <alignment horizontal="center" vertical="center"/>
      <protection hidden="1"/>
    </xf>
    <xf numFmtId="0" fontId="21" fillId="0" borderId="35" xfId="0" applyFont="1" applyBorder="1" applyAlignment="1" applyProtection="1">
      <alignment horizontal="center" vertical="center"/>
      <protection hidden="1"/>
    </xf>
    <xf numFmtId="0" fontId="21" fillId="0" borderId="39" xfId="0" applyFont="1" applyBorder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locked="0" hidden="1"/>
    </xf>
    <xf numFmtId="0" fontId="0" fillId="0" borderId="25" xfId="0" applyBorder="1" applyAlignment="1" applyProtection="1">
      <alignment horizontal="center" vertical="center"/>
      <protection locked="0" hidden="1"/>
    </xf>
    <xf numFmtId="0" fontId="0" fillId="0" borderId="46" xfId="0" applyBorder="1" applyAlignment="1" applyProtection="1">
      <alignment horizontal="center" vertical="center"/>
      <protection locked="0" hidden="1"/>
    </xf>
    <xf numFmtId="0" fontId="0" fillId="0" borderId="40" xfId="0" applyBorder="1" applyAlignment="1" applyProtection="1">
      <alignment horizontal="center" vertical="center"/>
      <protection locked="0" hidden="1"/>
    </xf>
    <xf numFmtId="0" fontId="0" fillId="0" borderId="48" xfId="0" applyBorder="1" applyAlignment="1" applyProtection="1">
      <alignment horizontal="center" vertical="center"/>
      <protection locked="0" hidden="1"/>
    </xf>
    <xf numFmtId="0" fontId="0" fillId="0" borderId="50" xfId="0" applyBorder="1" applyAlignment="1" applyProtection="1">
      <alignment horizontal="center" vertical="center"/>
      <protection locked="0" hidden="1"/>
    </xf>
    <xf numFmtId="0" fontId="0" fillId="0" borderId="51" xfId="0" applyBorder="1" applyAlignment="1" applyProtection="1">
      <alignment horizontal="center" vertical="center"/>
      <protection locked="0" hidden="1"/>
    </xf>
    <xf numFmtId="0" fontId="1" fillId="0" borderId="17" xfId="0" applyFont="1" applyBorder="1" applyProtection="1">
      <alignment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locked="0" hidden="1"/>
    </xf>
    <xf numFmtId="0" fontId="0" fillId="0" borderId="32" xfId="0" applyBorder="1" applyAlignment="1" applyProtection="1">
      <alignment horizontal="center" vertical="center"/>
      <protection locked="0" hidden="1"/>
    </xf>
    <xf numFmtId="0" fontId="0" fillId="0" borderId="22" xfId="0" applyBorder="1" applyAlignment="1" applyProtection="1">
      <alignment horizontal="center" vertical="center"/>
      <protection locked="0" hidden="1"/>
    </xf>
    <xf numFmtId="0" fontId="0" fillId="0" borderId="38" xfId="0" applyBorder="1" applyAlignment="1" applyProtection="1">
      <alignment horizontal="center" vertical="center"/>
      <protection locked="0" hidden="1"/>
    </xf>
    <xf numFmtId="0" fontId="0" fillId="0" borderId="39" xfId="0" applyBorder="1" applyAlignment="1" applyProtection="1">
      <alignment horizontal="center" vertical="center"/>
      <protection locked="0" hidden="1"/>
    </xf>
    <xf numFmtId="0" fontId="0" fillId="0" borderId="20" xfId="0" applyBorder="1" applyAlignment="1" applyProtection="1">
      <alignment horizontal="center" vertical="center"/>
      <protection locked="0" hidden="1"/>
    </xf>
    <xf numFmtId="0" fontId="0" fillId="0" borderId="24" xfId="0" applyBorder="1" applyAlignment="1" applyProtection="1">
      <alignment horizontal="center" vertical="center"/>
      <protection locked="0" hidden="1"/>
    </xf>
    <xf numFmtId="0" fontId="0" fillId="0" borderId="47" xfId="0" applyBorder="1" applyAlignment="1" applyProtection="1">
      <alignment horizontal="center" vertical="center"/>
      <protection locked="0"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52" xfId="0" applyBorder="1" applyAlignment="1" applyProtection="1">
      <alignment horizontal="center" vertical="center"/>
      <protection hidden="1"/>
    </xf>
    <xf numFmtId="0" fontId="0" fillId="0" borderId="49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21" fillId="0" borderId="11" xfId="0" applyFont="1" applyBorder="1" applyAlignment="1" applyProtection="1">
      <alignment horizontal="left" vertical="center" shrinkToFit="1"/>
      <protection locked="0"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22" fillId="0" borderId="41" xfId="0" applyFont="1" applyBorder="1" applyAlignment="1" applyProtection="1">
      <alignment horizontal="center" vertical="center"/>
      <protection hidden="1"/>
    </xf>
    <xf numFmtId="0" fontId="1" fillId="0" borderId="41" xfId="0" applyFont="1" applyBorder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1" fillId="0" borderId="17" xfId="0" applyFont="1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Protection="1">
      <alignment vertical="center"/>
      <protection hidden="1"/>
    </xf>
    <xf numFmtId="0" fontId="22" fillId="0" borderId="37" xfId="0" applyFont="1" applyBorder="1" applyAlignment="1" applyProtection="1">
      <alignment horizontal="center" vertical="center" wrapText="1"/>
      <protection hidden="1"/>
    </xf>
    <xf numFmtId="0" fontId="22" fillId="0" borderId="31" xfId="0" applyFont="1" applyBorder="1" applyAlignment="1" applyProtection="1">
      <alignment horizontal="center" vertical="center" wrapText="1"/>
      <protection hidden="1"/>
    </xf>
    <xf numFmtId="0" fontId="22" fillId="0" borderId="33" xfId="0" applyFont="1" applyBorder="1" applyAlignment="1" applyProtection="1">
      <alignment horizontal="center" vertical="center" wrapText="1"/>
      <protection hidden="1"/>
    </xf>
    <xf numFmtId="0" fontId="22" fillId="0" borderId="21" xfId="0" applyFont="1" applyBorder="1" applyAlignment="1" applyProtection="1">
      <alignment horizontal="center" vertical="center" wrapText="1"/>
      <protection hidden="1"/>
    </xf>
    <xf numFmtId="0" fontId="22" fillId="0" borderId="15" xfId="0" applyFont="1" applyBorder="1" applyAlignment="1" applyProtection="1">
      <alignment horizontal="center" vertical="center" wrapText="1"/>
      <protection hidden="1"/>
    </xf>
    <xf numFmtId="0" fontId="22" fillId="0" borderId="23" xfId="0" applyFont="1" applyBorder="1" applyAlignment="1" applyProtection="1">
      <alignment horizontal="center" vertical="center" wrapText="1"/>
      <protection hidden="1"/>
    </xf>
    <xf numFmtId="0" fontId="22" fillId="0" borderId="18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protection hidden="1"/>
    </xf>
    <xf numFmtId="0" fontId="21" fillId="0" borderId="52" xfId="0" applyFont="1" applyBorder="1" applyProtection="1">
      <alignment vertical="center"/>
      <protection hidden="1"/>
    </xf>
    <xf numFmtId="0" fontId="1" fillId="0" borderId="52" xfId="0" applyFont="1" applyBorder="1" applyProtection="1">
      <alignment vertical="center"/>
      <protection hidden="1"/>
    </xf>
    <xf numFmtId="0" fontId="21" fillId="0" borderId="12" xfId="0" applyFont="1" applyBorder="1" applyAlignment="1" applyProtection="1">
      <alignment vertical="center" wrapText="1"/>
      <protection hidden="1"/>
    </xf>
    <xf numFmtId="0" fontId="21" fillId="0" borderId="10" xfId="0" applyFont="1" applyBorder="1" applyAlignment="1" applyProtection="1">
      <alignment vertical="center" wrapText="1"/>
      <protection hidden="1"/>
    </xf>
    <xf numFmtId="0" fontId="21" fillId="0" borderId="12" xfId="0" applyFont="1" applyBorder="1" applyAlignment="1" applyProtection="1">
      <alignment horizontal="left" vertical="top" wrapText="1"/>
      <protection hidden="1"/>
    </xf>
    <xf numFmtId="0" fontId="21" fillId="0" borderId="13" xfId="0" applyFont="1" applyBorder="1" applyAlignment="1" applyProtection="1">
      <alignment horizontal="left" vertical="top" wrapText="1"/>
      <protection hidden="1"/>
    </xf>
    <xf numFmtId="0" fontId="21" fillId="0" borderId="20" xfId="0" applyFont="1" applyBorder="1" applyAlignment="1" applyProtection="1">
      <alignment horizontal="left" vertical="top" wrapText="1"/>
      <protection hidden="1"/>
    </xf>
    <xf numFmtId="0" fontId="21" fillId="0" borderId="10" xfId="0" applyFont="1" applyBorder="1" applyAlignment="1" applyProtection="1">
      <alignment horizontal="left" vertical="top" wrapText="1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0" fontId="21" fillId="0" borderId="22" xfId="0" applyFont="1" applyBorder="1" applyAlignment="1" applyProtection="1">
      <alignment horizontal="left" vertical="top" wrapText="1"/>
      <protection hidden="1"/>
    </xf>
    <xf numFmtId="0" fontId="21" fillId="0" borderId="34" xfId="0" applyFont="1" applyBorder="1" applyAlignment="1" applyProtection="1">
      <alignment horizontal="left" vertical="top" wrapText="1"/>
      <protection hidden="1"/>
    </xf>
    <xf numFmtId="0" fontId="21" fillId="0" borderId="35" xfId="0" applyFont="1" applyBorder="1" applyAlignment="1" applyProtection="1">
      <alignment horizontal="left" vertical="top" wrapText="1"/>
      <protection hidden="1"/>
    </xf>
    <xf numFmtId="0" fontId="21" fillId="0" borderId="39" xfId="0" applyFont="1" applyBorder="1" applyAlignment="1" applyProtection="1">
      <alignment horizontal="left" vertical="top" wrapText="1"/>
      <protection hidden="1"/>
    </xf>
    <xf numFmtId="49" fontId="21" fillId="0" borderId="30" xfId="0" applyNumberFormat="1" applyFont="1" applyBorder="1" applyAlignment="1" applyProtection="1">
      <alignment horizontal="center" vertical="center"/>
      <protection hidden="1"/>
    </xf>
    <xf numFmtId="49" fontId="1" fillId="0" borderId="32" xfId="0" applyNumberFormat="1" applyFont="1" applyBorder="1" applyAlignment="1" applyProtection="1">
      <alignment horizontal="center" vertical="center"/>
      <protection hidden="1"/>
    </xf>
    <xf numFmtId="49" fontId="21" fillId="0" borderId="10" xfId="0" applyNumberFormat="1" applyFont="1" applyBorder="1" applyAlignment="1" applyProtection="1">
      <alignment horizontal="center" vertical="center"/>
      <protection hidden="1"/>
    </xf>
    <xf numFmtId="49" fontId="1" fillId="0" borderId="22" xfId="0" applyNumberFormat="1" applyFont="1" applyBorder="1" applyAlignment="1" applyProtection="1">
      <alignment horizontal="center" vertical="center"/>
      <protection hidden="1"/>
    </xf>
    <xf numFmtId="49" fontId="1" fillId="0" borderId="10" xfId="0" applyNumberFormat="1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horizontal="center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34" xfId="0" applyFont="1" applyBorder="1" applyAlignment="1" applyProtection="1">
      <alignment horizontal="center" vertical="center"/>
      <protection hidden="1"/>
    </xf>
    <xf numFmtId="0" fontId="1" fillId="0" borderId="39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center" vertical="center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21" fillId="0" borderId="38" xfId="0" applyFont="1" applyBorder="1" applyAlignment="1" applyProtection="1">
      <alignment horizontal="center" vertical="center"/>
      <protection hidden="1"/>
    </xf>
    <xf numFmtId="0" fontId="21" fillId="0" borderId="36" xfId="0" applyFont="1" applyBorder="1" applyAlignment="1" applyProtection="1">
      <alignment horizontal="center" vertical="center"/>
      <protection hidden="1"/>
    </xf>
    <xf numFmtId="0" fontId="1" fillId="0" borderId="38" xfId="0" applyFont="1" applyBorder="1" applyAlignment="1" applyProtection="1">
      <alignment horizontal="center" vertical="center"/>
      <protection hidden="1"/>
    </xf>
    <xf numFmtId="0" fontId="21" fillId="0" borderId="12" xfId="0" applyFont="1" applyBorder="1" applyAlignment="1" applyProtection="1">
      <alignment horizontal="left" vertical="center"/>
      <protection hidden="1"/>
    </xf>
    <xf numFmtId="0" fontId="21" fillId="0" borderId="13" xfId="0" applyFont="1" applyBorder="1" applyAlignment="1" applyProtection="1">
      <alignment horizontal="left" vertical="center"/>
      <protection hidden="1"/>
    </xf>
    <xf numFmtId="0" fontId="21" fillId="0" borderId="20" xfId="0" applyFont="1" applyBorder="1" applyAlignment="1" applyProtection="1">
      <alignment horizontal="left" vertical="center"/>
      <protection hidden="1"/>
    </xf>
    <xf numFmtId="0" fontId="21" fillId="0" borderId="55" xfId="0" applyFont="1" applyBorder="1" applyProtection="1">
      <alignment vertical="center"/>
      <protection hidden="1"/>
    </xf>
    <xf numFmtId="0" fontId="21" fillId="0" borderId="56" xfId="0" applyFont="1" applyBorder="1" applyProtection="1">
      <alignment vertical="center"/>
      <protection hidden="1"/>
    </xf>
    <xf numFmtId="0" fontId="21" fillId="0" borderId="57" xfId="0" applyFont="1" applyBorder="1" applyProtection="1">
      <alignment vertical="center"/>
      <protection hidden="1"/>
    </xf>
    <xf numFmtId="0" fontId="21" fillId="0" borderId="52" xfId="0" applyFont="1" applyBorder="1" applyAlignment="1" applyProtection="1">
      <alignment horizontal="left" vertical="center" wrapText="1"/>
      <protection hidden="1"/>
    </xf>
    <xf numFmtId="0" fontId="21" fillId="0" borderId="52" xfId="0" applyFont="1" applyBorder="1" applyAlignment="1" applyProtection="1">
      <alignment horizontal="left" vertical="center"/>
      <protection hidden="1"/>
    </xf>
    <xf numFmtId="0" fontId="21" fillId="0" borderId="40" xfId="0" applyFont="1" applyBorder="1" applyAlignment="1" applyProtection="1">
      <alignment horizontal="left" vertical="center"/>
      <protection hidden="1"/>
    </xf>
    <xf numFmtId="0" fontId="21" fillId="0" borderId="17" xfId="0" applyFont="1" applyBorder="1" applyAlignment="1" applyProtection="1">
      <alignment horizontal="center"/>
      <protection hidden="1"/>
    </xf>
    <xf numFmtId="0" fontId="21" fillId="0" borderId="25" xfId="0" applyFont="1" applyBorder="1" applyProtection="1">
      <alignment vertical="center"/>
      <protection hidden="1"/>
    </xf>
    <xf numFmtId="0" fontId="21" fillId="0" borderId="40" xfId="0" applyFont="1" applyBorder="1" applyProtection="1">
      <alignment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22" xfId="0" applyFont="1" applyBorder="1" applyAlignment="1" applyProtection="1">
      <alignment vertical="center" wrapText="1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1" fillId="0" borderId="20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Protection="1">
      <alignment vertical="center"/>
      <protection hidden="1"/>
    </xf>
    <xf numFmtId="0" fontId="21" fillId="0" borderId="17" xfId="0" applyFont="1" applyBorder="1" applyProtection="1">
      <alignment vertical="center"/>
      <protection hidden="1"/>
    </xf>
    <xf numFmtId="0" fontId="21" fillId="0" borderId="24" xfId="0" applyFont="1" applyBorder="1" applyProtection="1">
      <alignment vertical="center"/>
      <protection hidden="1"/>
    </xf>
    <xf numFmtId="49" fontId="21" fillId="0" borderId="32" xfId="0" applyNumberFormat="1" applyFont="1" applyBorder="1" applyAlignment="1" applyProtection="1">
      <alignment horizontal="center" vertical="center"/>
      <protection hidden="1"/>
    </xf>
    <xf numFmtId="49" fontId="21" fillId="0" borderId="22" xfId="0" applyNumberFormat="1" applyFont="1" applyBorder="1" applyAlignment="1" applyProtection="1">
      <alignment horizontal="center" vertical="center"/>
      <protection hidden="1"/>
    </xf>
    <xf numFmtId="49" fontId="21" fillId="0" borderId="16" xfId="0" applyNumberFormat="1" applyFont="1" applyBorder="1" applyAlignment="1" applyProtection="1">
      <alignment horizontal="center" vertical="center"/>
      <protection hidden="1"/>
    </xf>
    <xf numFmtId="49" fontId="21" fillId="0" borderId="24" xfId="0" applyNumberFormat="1" applyFont="1" applyBorder="1" applyAlignment="1" applyProtection="1">
      <alignment horizontal="center" vertical="center"/>
      <protection hidden="1"/>
    </xf>
    <xf numFmtId="0" fontId="21" fillId="0" borderId="30" xfId="0" applyFont="1" applyBorder="1" applyAlignment="1" applyProtection="1">
      <alignment vertical="center" wrapText="1"/>
      <protection hidden="1"/>
    </xf>
    <xf numFmtId="0" fontId="21" fillId="0" borderId="31" xfId="0" applyFont="1" applyBorder="1" applyAlignment="1" applyProtection="1">
      <alignment vertical="center" wrapText="1"/>
      <protection hidden="1"/>
    </xf>
    <xf numFmtId="0" fontId="21" fillId="0" borderId="32" xfId="0" applyFont="1" applyBorder="1" applyAlignment="1" applyProtection="1">
      <alignment vertical="center" wrapText="1"/>
      <protection hidden="1"/>
    </xf>
    <xf numFmtId="0" fontId="21" fillId="0" borderId="34" xfId="0" applyFont="1" applyBorder="1" applyAlignment="1" applyProtection="1">
      <alignment vertical="center" wrapText="1"/>
      <protection hidden="1"/>
    </xf>
    <xf numFmtId="0" fontId="21" fillId="0" borderId="35" xfId="0" applyFont="1" applyBorder="1" applyAlignment="1" applyProtection="1">
      <alignment vertical="center" wrapText="1"/>
      <protection hidden="1"/>
    </xf>
    <xf numFmtId="0" fontId="21" fillId="0" borderId="39" xfId="0" applyFont="1" applyBorder="1" applyAlignment="1" applyProtection="1">
      <alignment vertical="center" wrapText="1"/>
      <protection hidden="1"/>
    </xf>
    <xf numFmtId="0" fontId="21" fillId="0" borderId="16" xfId="0" applyFont="1" applyBorder="1" applyAlignment="1" applyProtection="1">
      <alignment vertical="center" wrapText="1"/>
      <protection hidden="1"/>
    </xf>
    <xf numFmtId="0" fontId="21" fillId="0" borderId="17" xfId="0" applyFont="1" applyBorder="1" applyAlignment="1" applyProtection="1">
      <alignment vertical="center" wrapText="1"/>
      <protection hidden="1"/>
    </xf>
    <xf numFmtId="0" fontId="21" fillId="0" borderId="24" xfId="0" applyFont="1" applyBorder="1" applyAlignment="1" applyProtection="1">
      <alignment vertical="center" wrapText="1"/>
      <protection hidden="1"/>
    </xf>
    <xf numFmtId="0" fontId="21" fillId="0" borderId="30" xfId="0" applyFont="1" applyBorder="1" applyProtection="1">
      <alignment vertical="center"/>
      <protection hidden="1"/>
    </xf>
    <xf numFmtId="0" fontId="21" fillId="0" borderId="31" xfId="0" applyFont="1" applyBorder="1" applyProtection="1">
      <alignment vertical="center"/>
      <protection hidden="1"/>
    </xf>
    <xf numFmtId="0" fontId="21" fillId="0" borderId="32" xfId="0" applyFont="1" applyBorder="1" applyProtection="1">
      <alignment vertical="center"/>
      <protection hidden="1"/>
    </xf>
    <xf numFmtId="0" fontId="1" fillId="0" borderId="31" xfId="0" applyFont="1" applyBorder="1" applyProtection="1">
      <alignment vertical="center"/>
      <protection hidden="1"/>
    </xf>
    <xf numFmtId="0" fontId="1" fillId="0" borderId="32" xfId="0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0" fontId="1" fillId="0" borderId="0" xfId="0" applyFont="1" applyProtection="1">
      <alignment vertical="center"/>
      <protection hidden="1"/>
    </xf>
    <xf numFmtId="0" fontId="1" fillId="0" borderId="22" xfId="0" applyFont="1" applyBorder="1" applyProtection="1">
      <alignment vertical="center"/>
      <protection hidden="1"/>
    </xf>
    <xf numFmtId="0" fontId="1" fillId="0" borderId="16" xfId="0" applyFont="1" applyBorder="1" applyProtection="1">
      <alignment vertical="center"/>
      <protection hidden="1"/>
    </xf>
    <xf numFmtId="0" fontId="1" fillId="0" borderId="24" xfId="0" applyFont="1" applyBorder="1" applyProtection="1">
      <alignment vertical="center"/>
      <protection hidden="1"/>
    </xf>
    <xf numFmtId="0" fontId="0" fillId="0" borderId="53" xfId="0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locked="0" hidden="1"/>
    </xf>
    <xf numFmtId="0" fontId="1" fillId="0" borderId="17" xfId="0" applyFont="1" applyBorder="1" applyAlignment="1" applyProtection="1">
      <alignment horizontal="center"/>
      <protection locked="0" hidden="1"/>
    </xf>
    <xf numFmtId="0" fontId="27" fillId="0" borderId="0" xfId="0" applyFont="1" applyAlignment="1" applyProtection="1">
      <alignment horizontal="center"/>
      <protection hidden="1"/>
    </xf>
    <xf numFmtId="0" fontId="27" fillId="0" borderId="17" xfId="0" applyFont="1" applyBorder="1" applyAlignment="1" applyProtection="1">
      <alignment horizontal="center"/>
      <protection hidden="1"/>
    </xf>
    <xf numFmtId="0" fontId="21" fillId="0" borderId="13" xfId="0" applyFont="1" applyBorder="1" applyAlignment="1" applyProtection="1">
      <alignment vertical="center" wrapText="1"/>
      <protection hidden="1"/>
    </xf>
    <xf numFmtId="0" fontId="22" fillId="0" borderId="30" xfId="0" applyFont="1" applyBorder="1" applyAlignment="1" applyProtection="1">
      <alignment horizontal="left" vertical="center" wrapText="1"/>
      <protection hidden="1"/>
    </xf>
    <xf numFmtId="0" fontId="22" fillId="0" borderId="31" xfId="0" applyFont="1" applyBorder="1" applyAlignment="1" applyProtection="1">
      <alignment horizontal="left" vertical="center" wrapText="1"/>
      <protection hidden="1"/>
    </xf>
    <xf numFmtId="0" fontId="22" fillId="0" borderId="32" xfId="0" applyFont="1" applyBorder="1" applyAlignment="1" applyProtection="1">
      <alignment horizontal="left" vertical="center" wrapText="1"/>
      <protection hidden="1"/>
    </xf>
    <xf numFmtId="0" fontId="22" fillId="0" borderId="10" xfId="0" applyFont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2" fillId="0" borderId="22" xfId="0" applyFont="1" applyBorder="1" applyAlignment="1" applyProtection="1">
      <alignment horizontal="left" vertical="center" wrapText="1"/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28" fillId="0" borderId="17" xfId="0" applyFont="1" applyBorder="1" applyAlignment="1" applyProtection="1">
      <alignment horizontal="center" vertical="center"/>
      <protection hidden="1"/>
    </xf>
    <xf numFmtId="0" fontId="22" fillId="0" borderId="10" xfId="0" applyFont="1" applyBorder="1" applyAlignment="1" applyProtection="1">
      <alignment horizontal="left" vertical="center" wrapText="1" shrinkToFit="1"/>
      <protection hidden="1"/>
    </xf>
    <xf numFmtId="0" fontId="22" fillId="0" borderId="0" xfId="0" applyFont="1" applyAlignment="1" applyProtection="1">
      <alignment horizontal="left" vertical="center" wrapText="1" shrinkToFit="1"/>
      <protection hidden="1"/>
    </xf>
    <xf numFmtId="0" fontId="22" fillId="0" borderId="22" xfId="0" applyFont="1" applyBorder="1" applyAlignment="1" applyProtection="1">
      <alignment horizontal="left" vertical="center" wrapText="1" shrinkToFit="1"/>
      <protection hidden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1" fillId="0" borderId="30" xfId="0" applyFont="1" applyBorder="1" applyAlignment="1">
      <alignment horizontal="left" vertical="center"/>
    </xf>
    <xf numFmtId="0" fontId="21" fillId="0" borderId="31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30" xfId="0" applyFont="1" applyBorder="1" applyAlignment="1">
      <alignment vertical="center" wrapText="1"/>
    </xf>
    <xf numFmtId="0" fontId="21" fillId="0" borderId="31" xfId="0" applyFont="1" applyBorder="1" applyAlignment="1">
      <alignment vertical="center" wrapText="1"/>
    </xf>
    <xf numFmtId="0" fontId="21" fillId="0" borderId="3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7" fillId="0" borderId="0" xfId="0" applyFont="1" applyAlignment="1" applyProtection="1">
      <alignment horizontal="left"/>
      <protection hidden="1"/>
    </xf>
    <xf numFmtId="0" fontId="7" fillId="0" borderId="17" xfId="0" applyFont="1" applyBorder="1" applyAlignment="1" applyProtection="1">
      <alignment horizontal="left"/>
      <protection hidden="1"/>
    </xf>
    <xf numFmtId="0" fontId="7" fillId="0" borderId="31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0" fillId="0" borderId="31" xfId="0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left"/>
      <protection hidden="1"/>
    </xf>
    <xf numFmtId="0" fontId="22" fillId="0" borderId="10" xfId="0" applyFont="1" applyBorder="1" applyAlignment="1" applyProtection="1">
      <alignment vertical="center" wrapText="1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22" fillId="0" borderId="22" xfId="0" applyFont="1" applyBorder="1" applyAlignment="1" applyProtection="1">
      <alignment vertical="center" wrapText="1"/>
      <protection hidden="1"/>
    </xf>
    <xf numFmtId="0" fontId="22" fillId="0" borderId="34" xfId="0" applyFont="1" applyBorder="1" applyAlignment="1" applyProtection="1">
      <alignment vertical="center" wrapText="1"/>
      <protection hidden="1"/>
    </xf>
    <xf numFmtId="0" fontId="22" fillId="0" borderId="35" xfId="0" applyFont="1" applyBorder="1" applyAlignment="1" applyProtection="1">
      <alignment vertical="center" wrapText="1"/>
      <protection hidden="1"/>
    </xf>
    <xf numFmtId="0" fontId="22" fillId="0" borderId="39" xfId="0" applyFont="1" applyBorder="1" applyAlignment="1" applyProtection="1">
      <alignment vertical="center" wrapText="1"/>
      <protection hidden="1"/>
    </xf>
    <xf numFmtId="0" fontId="22" fillId="0" borderId="30" xfId="0" applyFont="1" applyBorder="1" applyAlignment="1" applyProtection="1">
      <alignment vertical="center" wrapText="1"/>
      <protection hidden="1"/>
    </xf>
    <xf numFmtId="0" fontId="22" fillId="0" borderId="31" xfId="0" applyFont="1" applyBorder="1" applyAlignment="1" applyProtection="1">
      <alignment vertical="center" wrapText="1"/>
      <protection hidden="1"/>
    </xf>
    <xf numFmtId="0" fontId="22" fillId="0" borderId="32" xfId="0" applyFont="1" applyBorder="1" applyAlignment="1" applyProtection="1">
      <alignment vertical="center" wrapText="1"/>
      <protection hidden="1"/>
    </xf>
    <xf numFmtId="0" fontId="27" fillId="0" borderId="0" xfId="0" applyFont="1" applyAlignment="1" applyProtection="1">
      <alignment horizontal="center"/>
      <protection locked="0" hidden="1"/>
    </xf>
    <xf numFmtId="0" fontId="27" fillId="0" borderId="17" xfId="0" applyFont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21" fillId="0" borderId="12" xfId="0" applyFont="1" applyBorder="1" applyAlignment="1" applyProtection="1">
      <alignment horizontal="center" vertical="top"/>
      <protection hidden="1"/>
    </xf>
    <xf numFmtId="0" fontId="21" fillId="0" borderId="13" xfId="0" applyFont="1" applyBorder="1" applyAlignment="1" applyProtection="1">
      <alignment horizontal="center" vertical="top"/>
      <protection hidden="1"/>
    </xf>
    <xf numFmtId="0" fontId="21" fillId="0" borderId="20" xfId="0" applyFont="1" applyBorder="1" applyAlignment="1" applyProtection="1">
      <alignment horizontal="center" vertical="top"/>
      <protection hidden="1"/>
    </xf>
    <xf numFmtId="0" fontId="21" fillId="0" borderId="10" xfId="0" applyFont="1" applyBorder="1" applyAlignment="1" applyProtection="1">
      <alignment horizontal="center" vertical="top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21" fillId="0" borderId="22" xfId="0" applyFont="1" applyBorder="1" applyAlignment="1" applyProtection="1">
      <alignment horizontal="center" vertical="top"/>
      <protection hidden="1"/>
    </xf>
    <xf numFmtId="0" fontId="21" fillId="0" borderId="34" xfId="0" applyFont="1" applyBorder="1" applyAlignment="1" applyProtection="1">
      <alignment horizontal="center" vertical="top"/>
      <protection hidden="1"/>
    </xf>
    <xf numFmtId="0" fontId="21" fillId="0" borderId="35" xfId="0" applyFont="1" applyBorder="1" applyAlignment="1" applyProtection="1">
      <alignment horizontal="center" vertical="top"/>
      <protection hidden="1"/>
    </xf>
    <xf numFmtId="0" fontId="21" fillId="0" borderId="39" xfId="0" applyFont="1" applyBorder="1" applyAlignment="1" applyProtection="1">
      <alignment horizontal="center" vertical="top"/>
      <protection hidden="1"/>
    </xf>
    <xf numFmtId="0" fontId="21" fillId="0" borderId="25" xfId="0" applyFont="1" applyBorder="1" applyAlignment="1" applyProtection="1">
      <alignment vertical="center" wrapText="1"/>
      <protection hidden="1"/>
    </xf>
    <xf numFmtId="0" fontId="21" fillId="0" borderId="40" xfId="0" applyFont="1" applyBorder="1" applyAlignment="1" applyProtection="1">
      <alignment vertical="center" wrapText="1"/>
      <protection hidden="1"/>
    </xf>
    <xf numFmtId="0" fontId="0" fillId="0" borderId="40" xfId="0" applyFont="1" applyFill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DM994"/>
  <sheetViews>
    <sheetView tabSelected="1" view="pageBreakPreview" zoomScaleNormal="100" zoomScaleSheetLayoutView="100" workbookViewId="0">
      <selection activeCell="R8" sqref="R8:AN11"/>
    </sheetView>
  </sheetViews>
  <sheetFormatPr defaultColWidth="0" defaultRowHeight="13" x14ac:dyDescent="0.2"/>
  <cols>
    <col min="1" max="4" width="1.54296875" style="1" customWidth="1"/>
    <col min="5" max="89" width="1.26953125" style="13" customWidth="1"/>
    <col min="90" max="94" width="5.54296875" style="1" customWidth="1"/>
    <col min="95" max="117" width="5.54296875" style="1" hidden="1"/>
    <col min="118" max="16384" width="8.7265625" style="1" hidden="1"/>
  </cols>
  <sheetData>
    <row r="1" spans="5:89" ht="8.15" customHeight="1" x14ac:dyDescent="0.2"/>
    <row r="2" spans="5:89" ht="8.15" customHeight="1" x14ac:dyDescent="0.2"/>
    <row r="3" spans="5:89" ht="8.15" customHeight="1" x14ac:dyDescent="0.2">
      <c r="E3" s="179" t="s">
        <v>0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BY3" s="179"/>
      <c r="BZ3" s="179"/>
      <c r="CA3" s="179"/>
      <c r="CB3" s="179"/>
      <c r="CC3" s="179"/>
      <c r="CD3" s="179"/>
      <c r="CE3" s="179"/>
      <c r="CF3" s="179"/>
      <c r="CG3" s="179"/>
      <c r="CH3" s="179"/>
      <c r="CI3" s="179"/>
      <c r="CJ3" s="179"/>
      <c r="CK3" s="179"/>
    </row>
    <row r="4" spans="5:89" ht="8.15" customHeight="1" x14ac:dyDescent="0.2"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  <c r="CJ4" s="179"/>
      <c r="CK4" s="179"/>
    </row>
    <row r="5" spans="5:89" ht="8.15" customHeight="1" x14ac:dyDescent="0.2">
      <c r="E5" s="15"/>
      <c r="T5" s="16"/>
      <c r="U5" s="16"/>
      <c r="V5" s="16"/>
      <c r="W5" s="16"/>
      <c r="X5" s="16"/>
      <c r="Y5" s="16"/>
      <c r="Z5" s="16"/>
      <c r="AA5" s="261" t="s">
        <v>1</v>
      </c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2" t="s">
        <v>2</v>
      </c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1" t="s">
        <v>3</v>
      </c>
      <c r="AY5" s="261"/>
      <c r="AZ5" s="261"/>
      <c r="BA5" s="261"/>
      <c r="BB5" s="261"/>
      <c r="BC5" s="261"/>
      <c r="BD5" s="261"/>
      <c r="BE5" s="261"/>
      <c r="BF5" s="261"/>
      <c r="BG5" s="261" t="str">
        <f>IF(AL5="認定番号","?",IF(AL5="ENNNUN-2457","DBG-8",""))</f>
        <v>DBG-8</v>
      </c>
      <c r="BH5" s="261"/>
      <c r="BI5" s="261"/>
      <c r="BJ5" s="261"/>
      <c r="BK5" s="261"/>
      <c r="BL5" s="261"/>
      <c r="BM5" s="261"/>
      <c r="BN5" s="261"/>
      <c r="BO5" s="261"/>
      <c r="BP5" s="261"/>
      <c r="BQ5" s="261" t="s">
        <v>4</v>
      </c>
      <c r="BR5" s="261"/>
      <c r="BS5" s="261"/>
      <c r="BT5" s="16"/>
    </row>
    <row r="6" spans="5:89" ht="8.15" customHeight="1" x14ac:dyDescent="0.2">
      <c r="R6" s="16"/>
      <c r="S6" s="16"/>
      <c r="T6" s="16"/>
      <c r="U6" s="16"/>
      <c r="V6" s="16"/>
      <c r="W6" s="16"/>
      <c r="X6" s="16"/>
      <c r="Y6" s="16"/>
      <c r="Z6" s="16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16"/>
    </row>
    <row r="7" spans="5:89" ht="8.15" customHeight="1" x14ac:dyDescent="0.2"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</row>
    <row r="8" spans="5:89" ht="8.15" customHeight="1" x14ac:dyDescent="0.2"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7"/>
      <c r="R8" s="103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4"/>
      <c r="AP8" s="14"/>
      <c r="AQ8" s="17"/>
      <c r="AR8" s="18"/>
      <c r="AS8" s="18"/>
      <c r="AT8" s="18"/>
      <c r="AU8" s="18"/>
      <c r="AV8" s="18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</row>
    <row r="9" spans="5:89" ht="8.15" customHeight="1" x14ac:dyDescent="0.2"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7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4"/>
      <c r="AP9" s="14"/>
      <c r="AQ9" s="18"/>
      <c r="AR9" s="18"/>
      <c r="AS9" s="18"/>
      <c r="AT9" s="18"/>
      <c r="AU9" s="18"/>
      <c r="AV9" s="18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8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</row>
    <row r="10" spans="5:89" ht="8.15" customHeight="1" x14ac:dyDescent="0.2">
      <c r="F10" s="453" t="s">
        <v>5</v>
      </c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6" t="s">
        <v>6</v>
      </c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Q10" s="20"/>
      <c r="AR10" s="21"/>
      <c r="AS10" s="21"/>
      <c r="AT10" s="21"/>
      <c r="AU10" s="21"/>
      <c r="AV10" s="21"/>
      <c r="AW10" s="20"/>
      <c r="AX10" s="20"/>
      <c r="AY10" s="20"/>
      <c r="AZ10" s="20"/>
      <c r="BA10" s="20"/>
      <c r="BB10" s="17"/>
      <c r="BC10" s="17"/>
      <c r="BD10" s="17"/>
      <c r="BE10" s="17"/>
      <c r="BF10" s="17"/>
      <c r="BG10" s="18"/>
      <c r="BH10" s="22"/>
      <c r="BI10" s="22"/>
      <c r="BJ10" s="22"/>
      <c r="BK10" s="22"/>
      <c r="BL10" s="22"/>
      <c r="BM10" s="22"/>
      <c r="BN10" s="160" t="s">
        <v>7</v>
      </c>
      <c r="BO10" s="160"/>
      <c r="BP10" s="160"/>
      <c r="BQ10" s="160"/>
      <c r="BR10" s="160"/>
      <c r="BS10" s="160"/>
      <c r="BT10" s="160"/>
      <c r="BU10" s="160"/>
      <c r="BV10" s="160"/>
      <c r="BW10" s="160"/>
      <c r="BX10" s="160"/>
      <c r="BY10" s="160"/>
      <c r="BZ10" s="160"/>
      <c r="CA10" s="160"/>
      <c r="CB10" s="160"/>
      <c r="CC10" s="160"/>
      <c r="CD10" s="160"/>
      <c r="CE10" s="160"/>
      <c r="CF10" s="160"/>
      <c r="CG10" s="160"/>
      <c r="CH10" s="160"/>
      <c r="CI10" s="160"/>
      <c r="CJ10" s="160"/>
      <c r="CK10" s="160"/>
    </row>
    <row r="11" spans="5:89" ht="8.15" customHeight="1" x14ac:dyDescent="0.2">
      <c r="F11" s="454"/>
      <c r="G11" s="454"/>
      <c r="H11" s="454"/>
      <c r="I11" s="454"/>
      <c r="J11" s="454"/>
      <c r="K11" s="454"/>
      <c r="L11" s="454"/>
      <c r="M11" s="454"/>
      <c r="N11" s="454"/>
      <c r="O11" s="454"/>
      <c r="P11" s="454"/>
      <c r="Q11" s="457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Q11" s="21"/>
      <c r="AR11" s="21"/>
      <c r="AS11" s="21"/>
      <c r="AT11" s="21"/>
      <c r="AU11" s="21"/>
      <c r="AV11" s="21"/>
      <c r="AW11" s="20"/>
      <c r="AX11" s="20"/>
      <c r="AY11" s="20"/>
      <c r="AZ11" s="20"/>
      <c r="BA11" s="20"/>
      <c r="BB11" s="17"/>
      <c r="BC11" s="17"/>
      <c r="BD11" s="17"/>
      <c r="BE11" s="17"/>
      <c r="BF11" s="17"/>
      <c r="BI11" s="20"/>
      <c r="BJ11" s="21"/>
      <c r="BK11" s="21"/>
      <c r="BL11" s="21"/>
      <c r="BM11" s="21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</row>
    <row r="12" spans="5:89" ht="8.15" customHeight="1" x14ac:dyDescent="0.2">
      <c r="F12" s="455" t="s">
        <v>8</v>
      </c>
      <c r="G12" s="455"/>
      <c r="H12" s="455"/>
      <c r="I12" s="455"/>
      <c r="J12" s="455"/>
      <c r="K12" s="455"/>
      <c r="L12" s="455"/>
      <c r="M12" s="455"/>
      <c r="N12" s="455"/>
      <c r="O12" s="455"/>
      <c r="P12" s="455"/>
      <c r="Q12" s="458" t="s">
        <v>6</v>
      </c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O12" s="19"/>
      <c r="BP12" s="19"/>
      <c r="BQ12" s="19"/>
      <c r="BR12" s="19"/>
      <c r="BS12" s="19"/>
      <c r="BT12" s="19"/>
      <c r="BU12" s="19"/>
      <c r="BV12" s="19"/>
      <c r="CI12" s="19"/>
      <c r="CJ12" s="19"/>
      <c r="CK12" s="19"/>
    </row>
    <row r="13" spans="5:89" ht="8.15" customHeight="1" x14ac:dyDescent="0.2">
      <c r="F13" s="454"/>
      <c r="G13" s="454"/>
      <c r="H13" s="454"/>
      <c r="I13" s="454"/>
      <c r="J13" s="454"/>
      <c r="K13" s="454"/>
      <c r="L13" s="454"/>
      <c r="M13" s="454"/>
      <c r="N13" s="454"/>
      <c r="O13" s="454"/>
      <c r="P13" s="454"/>
      <c r="Q13" s="457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O13" s="19"/>
      <c r="BP13" s="19"/>
      <c r="BQ13" s="19"/>
      <c r="BR13" s="19"/>
      <c r="BS13" s="19"/>
      <c r="BT13" s="19"/>
      <c r="BU13" s="19"/>
      <c r="BV13" s="19"/>
      <c r="CI13" s="19"/>
      <c r="CJ13" s="19"/>
      <c r="CK13" s="19"/>
    </row>
    <row r="14" spans="5:89" ht="8.15" customHeight="1" x14ac:dyDescent="0.2">
      <c r="F14" s="455" t="s">
        <v>9</v>
      </c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8" t="s">
        <v>6</v>
      </c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Q14" s="145" t="s">
        <v>10</v>
      </c>
      <c r="AR14" s="145"/>
      <c r="AS14" s="145"/>
      <c r="AT14" s="145"/>
      <c r="AU14" s="145"/>
      <c r="AV14" s="145"/>
      <c r="AW14" s="147" t="s">
        <v>11</v>
      </c>
      <c r="AX14" s="147"/>
      <c r="AY14" s="147"/>
      <c r="AZ14" s="162"/>
      <c r="BA14" s="162"/>
      <c r="BB14" s="160" t="s">
        <v>12</v>
      </c>
      <c r="BC14" s="160"/>
      <c r="BD14" s="162"/>
      <c r="BE14" s="162"/>
      <c r="BF14" s="160" t="s">
        <v>13</v>
      </c>
      <c r="BG14" s="160"/>
      <c r="BH14" s="162"/>
      <c r="BI14" s="162"/>
      <c r="BJ14" s="160" t="s">
        <v>14</v>
      </c>
      <c r="BK14" s="160"/>
      <c r="BL14" s="243"/>
      <c r="BM14" s="243"/>
      <c r="BN14" s="21"/>
      <c r="BO14" s="145" t="s">
        <v>15</v>
      </c>
      <c r="BP14" s="145"/>
      <c r="BQ14" s="145"/>
      <c r="BR14" s="145"/>
      <c r="BS14" s="145"/>
      <c r="BT14" s="145"/>
      <c r="BU14" s="145"/>
      <c r="BV14" s="145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5" t="s">
        <v>16</v>
      </c>
      <c r="CJ14" s="145"/>
      <c r="CK14" s="145"/>
    </row>
    <row r="15" spans="5:89" ht="8.15" customHeight="1" x14ac:dyDescent="0.2">
      <c r="F15" s="454"/>
      <c r="G15" s="454"/>
      <c r="H15" s="454"/>
      <c r="I15" s="454"/>
      <c r="J15" s="454"/>
      <c r="K15" s="454"/>
      <c r="L15" s="454"/>
      <c r="M15" s="454"/>
      <c r="N15" s="454"/>
      <c r="O15" s="454"/>
      <c r="P15" s="454"/>
      <c r="Q15" s="457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Q15" s="146"/>
      <c r="AR15" s="146"/>
      <c r="AS15" s="146"/>
      <c r="AT15" s="146"/>
      <c r="AU15" s="146"/>
      <c r="AV15" s="146"/>
      <c r="AW15" s="148"/>
      <c r="AX15" s="148"/>
      <c r="AY15" s="148"/>
      <c r="AZ15" s="163"/>
      <c r="BA15" s="163"/>
      <c r="BB15" s="161"/>
      <c r="BC15" s="161"/>
      <c r="BD15" s="163"/>
      <c r="BE15" s="163"/>
      <c r="BF15" s="161"/>
      <c r="BG15" s="161"/>
      <c r="BH15" s="163"/>
      <c r="BI15" s="163"/>
      <c r="BJ15" s="161"/>
      <c r="BK15" s="161"/>
      <c r="BL15" s="373"/>
      <c r="BM15" s="373"/>
      <c r="BN15" s="21"/>
      <c r="BO15" s="146"/>
      <c r="BP15" s="146"/>
      <c r="BQ15" s="146"/>
      <c r="BR15" s="146"/>
      <c r="BS15" s="146"/>
      <c r="BT15" s="146"/>
      <c r="BU15" s="146"/>
      <c r="BV15" s="146"/>
      <c r="BW15" s="150"/>
      <c r="BX15" s="150"/>
      <c r="BY15" s="150"/>
      <c r="BZ15" s="150"/>
      <c r="CA15" s="150"/>
      <c r="CB15" s="150"/>
      <c r="CC15" s="150"/>
      <c r="CD15" s="150"/>
      <c r="CE15" s="150"/>
      <c r="CF15" s="150"/>
      <c r="CG15" s="150"/>
      <c r="CH15" s="150"/>
      <c r="CI15" s="146"/>
      <c r="CJ15" s="146"/>
      <c r="CK15" s="146"/>
    </row>
    <row r="16" spans="5:89" ht="8.15" customHeight="1" x14ac:dyDescent="0.2"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Q16" s="28"/>
      <c r="AR16" s="28"/>
      <c r="AS16" s="28"/>
      <c r="AT16" s="28"/>
      <c r="AU16" s="28"/>
      <c r="AV16" s="28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0"/>
      <c r="BH16" s="20"/>
      <c r="BI16" s="20"/>
      <c r="BJ16" s="24"/>
      <c r="BK16" s="24"/>
      <c r="BL16" s="24"/>
      <c r="BM16" s="24"/>
      <c r="BO16" s="29"/>
      <c r="BP16" s="29"/>
      <c r="BQ16" s="29"/>
      <c r="BR16" s="29"/>
      <c r="BS16" s="29"/>
      <c r="BT16" s="29"/>
      <c r="BU16" s="29"/>
      <c r="BV16" s="29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29"/>
      <c r="CJ16" s="29"/>
      <c r="CK16" s="29"/>
    </row>
    <row r="17" spans="5:113" ht="8.15" customHeight="1" x14ac:dyDescent="0.2">
      <c r="E17" s="278" t="s">
        <v>17</v>
      </c>
      <c r="F17" s="399"/>
      <c r="G17" s="399"/>
      <c r="H17" s="399"/>
      <c r="I17" s="399"/>
      <c r="J17" s="399"/>
      <c r="K17" s="399"/>
      <c r="L17" s="400"/>
      <c r="M17" s="141" t="s">
        <v>18</v>
      </c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1" t="s">
        <v>19</v>
      </c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1" t="s">
        <v>20</v>
      </c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323" t="s">
        <v>21</v>
      </c>
      <c r="BI17" s="324"/>
      <c r="BJ17" s="324"/>
      <c r="BK17" s="324"/>
      <c r="BL17" s="324"/>
      <c r="BM17" s="324"/>
      <c r="BN17" s="324"/>
      <c r="BO17" s="324"/>
      <c r="BP17" s="324"/>
      <c r="BQ17" s="324"/>
      <c r="BR17" s="324"/>
      <c r="BS17" s="324"/>
      <c r="BT17" s="324"/>
      <c r="BU17" s="324"/>
      <c r="BV17" s="324"/>
      <c r="BW17" s="316" t="s">
        <v>22</v>
      </c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352"/>
      <c r="CL17" s="426"/>
      <c r="CM17" s="427"/>
      <c r="CN17" s="427"/>
      <c r="CO17" s="428"/>
    </row>
    <row r="18" spans="5:113" ht="8.15" customHeight="1" x14ac:dyDescent="0.2">
      <c r="E18" s="401"/>
      <c r="F18" s="402"/>
      <c r="G18" s="402"/>
      <c r="H18" s="402"/>
      <c r="I18" s="402"/>
      <c r="J18" s="402"/>
      <c r="K18" s="402"/>
      <c r="L18" s="40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324"/>
      <c r="BI18" s="324"/>
      <c r="BJ18" s="324"/>
      <c r="BK18" s="324"/>
      <c r="BL18" s="324"/>
      <c r="BM18" s="324"/>
      <c r="BN18" s="324"/>
      <c r="BO18" s="324"/>
      <c r="BP18" s="324"/>
      <c r="BQ18" s="324"/>
      <c r="BR18" s="324"/>
      <c r="BS18" s="324"/>
      <c r="BT18" s="324"/>
      <c r="BU18" s="324"/>
      <c r="BV18" s="324"/>
      <c r="BW18" s="188"/>
      <c r="BX18" s="182"/>
      <c r="BY18" s="182"/>
      <c r="BZ18" s="182"/>
      <c r="CA18" s="182"/>
      <c r="CB18" s="182"/>
      <c r="CC18" s="182"/>
      <c r="CD18" s="182"/>
      <c r="CE18" s="182"/>
      <c r="CF18" s="182"/>
      <c r="CG18" s="182"/>
      <c r="CH18" s="182"/>
      <c r="CI18" s="182"/>
      <c r="CJ18" s="182"/>
      <c r="CK18" s="183"/>
      <c r="CL18" s="429"/>
      <c r="CM18" s="430"/>
      <c r="CN18" s="430"/>
      <c r="CO18" s="431"/>
      <c r="CY18" s="5"/>
      <c r="CZ18" s="5"/>
    </row>
    <row r="19" spans="5:113" ht="8.15" customHeight="1" x14ac:dyDescent="0.2">
      <c r="E19" s="401"/>
      <c r="F19" s="402"/>
      <c r="G19" s="402"/>
      <c r="H19" s="402"/>
      <c r="I19" s="402"/>
      <c r="J19" s="402"/>
      <c r="K19" s="402"/>
      <c r="L19" s="40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324"/>
      <c r="BI19" s="324"/>
      <c r="BJ19" s="324"/>
      <c r="BK19" s="324"/>
      <c r="BL19" s="324"/>
      <c r="BM19" s="324"/>
      <c r="BN19" s="324"/>
      <c r="BO19" s="324"/>
      <c r="BP19" s="324"/>
      <c r="BQ19" s="324"/>
      <c r="BR19" s="324"/>
      <c r="BS19" s="324"/>
      <c r="BT19" s="324"/>
      <c r="BU19" s="324"/>
      <c r="BV19" s="324"/>
      <c r="BW19" s="318" t="s">
        <v>23</v>
      </c>
      <c r="BX19" s="157"/>
      <c r="BY19" s="157"/>
      <c r="BZ19" s="157"/>
      <c r="CA19" s="158"/>
      <c r="CB19" s="325" t="s">
        <v>24</v>
      </c>
      <c r="CC19" s="326"/>
      <c r="CD19" s="326"/>
      <c r="CE19" s="326"/>
      <c r="CF19" s="327"/>
      <c r="CG19" s="156" t="s">
        <v>25</v>
      </c>
      <c r="CH19" s="157"/>
      <c r="CI19" s="157"/>
      <c r="CJ19" s="158"/>
      <c r="CK19" s="159"/>
      <c r="CL19" s="429"/>
      <c r="CM19" s="430"/>
      <c r="CN19" s="430"/>
      <c r="CO19" s="431"/>
      <c r="DB19"/>
    </row>
    <row r="20" spans="5:113" ht="8.15" customHeight="1" x14ac:dyDescent="0.2">
      <c r="E20" s="401"/>
      <c r="F20" s="402"/>
      <c r="G20" s="402"/>
      <c r="H20" s="402"/>
      <c r="I20" s="402"/>
      <c r="J20" s="402"/>
      <c r="K20" s="402"/>
      <c r="L20" s="40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324"/>
      <c r="BI20" s="324"/>
      <c r="BJ20" s="324"/>
      <c r="BK20" s="324"/>
      <c r="BL20" s="324"/>
      <c r="BM20" s="324"/>
      <c r="BN20" s="324"/>
      <c r="BO20" s="324"/>
      <c r="BP20" s="324"/>
      <c r="BQ20" s="324"/>
      <c r="BR20" s="324"/>
      <c r="BS20" s="324"/>
      <c r="BT20" s="324"/>
      <c r="BU20" s="324"/>
      <c r="BV20" s="324"/>
      <c r="BW20" s="318"/>
      <c r="BX20" s="157"/>
      <c r="BY20" s="157"/>
      <c r="BZ20" s="157"/>
      <c r="CA20" s="158"/>
      <c r="CB20" s="328"/>
      <c r="CC20" s="234"/>
      <c r="CD20" s="234"/>
      <c r="CE20" s="234"/>
      <c r="CF20" s="329"/>
      <c r="CG20" s="156"/>
      <c r="CH20" s="157"/>
      <c r="CI20" s="157"/>
      <c r="CJ20" s="158"/>
      <c r="CK20" s="159"/>
      <c r="CL20" s="429"/>
      <c r="CM20" s="430"/>
      <c r="CN20" s="430"/>
      <c r="CO20" s="431"/>
      <c r="DD20" s="4"/>
    </row>
    <row r="21" spans="5:113" ht="8.15" customHeight="1" x14ac:dyDescent="0.2">
      <c r="E21" s="404"/>
      <c r="F21" s="292"/>
      <c r="G21" s="292"/>
      <c r="H21" s="292"/>
      <c r="I21" s="292"/>
      <c r="J21" s="292"/>
      <c r="K21" s="292"/>
      <c r="L21" s="405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324"/>
      <c r="BI21" s="324"/>
      <c r="BJ21" s="324"/>
      <c r="BK21" s="324"/>
      <c r="BL21" s="324"/>
      <c r="BM21" s="324"/>
      <c r="BN21" s="324"/>
      <c r="BO21" s="324"/>
      <c r="BP21" s="324"/>
      <c r="BQ21" s="324"/>
      <c r="BR21" s="324"/>
      <c r="BS21" s="324"/>
      <c r="BT21" s="324"/>
      <c r="BU21" s="324"/>
      <c r="BV21" s="324"/>
      <c r="BW21" s="319"/>
      <c r="BX21" s="157"/>
      <c r="BY21" s="157"/>
      <c r="BZ21" s="157"/>
      <c r="CA21" s="158"/>
      <c r="CB21" s="330"/>
      <c r="CC21" s="236"/>
      <c r="CD21" s="236"/>
      <c r="CE21" s="236"/>
      <c r="CF21" s="331"/>
      <c r="CG21" s="157"/>
      <c r="CH21" s="157"/>
      <c r="CI21" s="157"/>
      <c r="CJ21" s="158"/>
      <c r="CK21" s="159"/>
      <c r="CL21" s="432"/>
      <c r="CM21" s="433"/>
      <c r="CN21" s="433"/>
      <c r="CO21" s="434"/>
      <c r="DB21"/>
      <c r="DD21" s="4"/>
    </row>
    <row r="22" spans="5:113" ht="8.15" customHeight="1" x14ac:dyDescent="0.2">
      <c r="E22" s="346" t="s">
        <v>26</v>
      </c>
      <c r="F22" s="383"/>
      <c r="G22" s="237" t="s">
        <v>27</v>
      </c>
      <c r="H22" s="238"/>
      <c r="I22" s="238"/>
      <c r="J22" s="238"/>
      <c r="K22" s="238"/>
      <c r="L22" s="239"/>
      <c r="M22" s="237" t="s">
        <v>28</v>
      </c>
      <c r="N22" s="238"/>
      <c r="O22" s="238"/>
      <c r="P22" s="238"/>
      <c r="Q22" s="238"/>
      <c r="R22" s="238"/>
      <c r="S22" s="238"/>
      <c r="T22" s="238"/>
      <c r="U22" s="238"/>
      <c r="V22" s="238"/>
      <c r="W22" s="239"/>
      <c r="X22" s="237" t="s">
        <v>29</v>
      </c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9"/>
      <c r="AK22" s="415" t="s">
        <v>30</v>
      </c>
      <c r="AL22" s="416"/>
      <c r="AM22" s="416"/>
      <c r="AN22" s="416"/>
      <c r="AO22" s="416"/>
      <c r="AP22" s="416"/>
      <c r="AQ22" s="416"/>
      <c r="AR22" s="416"/>
      <c r="AS22" s="416"/>
      <c r="AT22" s="416"/>
      <c r="AU22" s="416"/>
      <c r="AV22" s="416"/>
      <c r="AW22" s="416"/>
      <c r="AX22" s="416"/>
      <c r="AY22" s="416"/>
      <c r="AZ22" s="416"/>
      <c r="BA22" s="416"/>
      <c r="BB22" s="416"/>
      <c r="BC22" s="416"/>
      <c r="BD22" s="416"/>
      <c r="BE22" s="416"/>
      <c r="BF22" s="416"/>
      <c r="BG22" s="417"/>
      <c r="BH22" s="351" t="str">
        <f>IF(BI26="","","●")</f>
        <v/>
      </c>
      <c r="BI22" s="204"/>
      <c r="BJ22" s="204"/>
      <c r="BK22" s="216" t="s">
        <v>31</v>
      </c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7"/>
      <c r="BW22" s="316" t="str">
        <f>IF(DF42="〇","〇","")</f>
        <v/>
      </c>
      <c r="BX22" s="203"/>
      <c r="BY22" s="203"/>
      <c r="BZ22" s="203"/>
      <c r="CA22" s="273"/>
      <c r="CB22" s="272" t="s">
        <v>32</v>
      </c>
      <c r="CC22" s="203"/>
      <c r="CD22" s="203"/>
      <c r="CE22" s="203"/>
      <c r="CF22" s="273"/>
      <c r="CG22" s="272" t="str">
        <f>IF(DF42="×","〇","")</f>
        <v/>
      </c>
      <c r="CH22" s="203"/>
      <c r="CI22" s="203"/>
      <c r="CJ22" s="203"/>
      <c r="CK22" s="408"/>
      <c r="CL22" s="192" t="s">
        <v>33</v>
      </c>
      <c r="CM22" s="193"/>
      <c r="CN22" s="193"/>
      <c r="CO22" s="194"/>
      <c r="DB22"/>
      <c r="DD22" s="4"/>
    </row>
    <row r="23" spans="5:113" ht="8.15" customHeight="1" x14ac:dyDescent="0.2">
      <c r="E23" s="348"/>
      <c r="F23" s="384"/>
      <c r="G23" s="212"/>
      <c r="H23" s="213"/>
      <c r="I23" s="213"/>
      <c r="J23" s="213"/>
      <c r="K23" s="213"/>
      <c r="L23" s="214"/>
      <c r="M23" s="212"/>
      <c r="N23" s="213"/>
      <c r="O23" s="213"/>
      <c r="P23" s="213"/>
      <c r="Q23" s="213"/>
      <c r="R23" s="213"/>
      <c r="S23" s="213"/>
      <c r="T23" s="213"/>
      <c r="U23" s="213"/>
      <c r="V23" s="213"/>
      <c r="W23" s="214"/>
      <c r="X23" s="212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4"/>
      <c r="AK23" s="418"/>
      <c r="AL23" s="419"/>
      <c r="AM23" s="419"/>
      <c r="AN23" s="419"/>
      <c r="AO23" s="419"/>
      <c r="AP23" s="419"/>
      <c r="AQ23" s="419"/>
      <c r="AR23" s="419"/>
      <c r="AS23" s="419"/>
      <c r="AT23" s="419"/>
      <c r="AU23" s="419"/>
      <c r="AV23" s="419"/>
      <c r="AW23" s="419"/>
      <c r="AX23" s="419"/>
      <c r="AY23" s="419"/>
      <c r="AZ23" s="419"/>
      <c r="BA23" s="419"/>
      <c r="BB23" s="419"/>
      <c r="BC23" s="419"/>
      <c r="BD23" s="419"/>
      <c r="BE23" s="419"/>
      <c r="BF23" s="419"/>
      <c r="BG23" s="420"/>
      <c r="BH23" s="186"/>
      <c r="BI23" s="179"/>
      <c r="BJ23" s="179"/>
      <c r="BK23" s="219"/>
      <c r="BL23" s="219"/>
      <c r="BM23" s="219"/>
      <c r="BN23" s="219"/>
      <c r="BO23" s="219"/>
      <c r="BP23" s="219"/>
      <c r="BQ23" s="219"/>
      <c r="BR23" s="219"/>
      <c r="BS23" s="219"/>
      <c r="BT23" s="219"/>
      <c r="BU23" s="219"/>
      <c r="BV23" s="220"/>
      <c r="BW23" s="311"/>
      <c r="BX23" s="129"/>
      <c r="BY23" s="129"/>
      <c r="BZ23" s="129"/>
      <c r="CA23" s="274"/>
      <c r="CB23" s="128"/>
      <c r="CC23" s="129"/>
      <c r="CD23" s="129"/>
      <c r="CE23" s="129"/>
      <c r="CF23" s="274"/>
      <c r="CG23" s="128"/>
      <c r="CH23" s="129"/>
      <c r="CI23" s="129"/>
      <c r="CJ23" s="129"/>
      <c r="CK23" s="130"/>
      <c r="CL23" s="195"/>
      <c r="CM23" s="196"/>
      <c r="CN23" s="196"/>
      <c r="CO23" s="197"/>
      <c r="DB23"/>
      <c r="DD23" s="4"/>
    </row>
    <row r="24" spans="5:113" ht="8.15" customHeight="1" x14ac:dyDescent="0.2">
      <c r="E24" s="348"/>
      <c r="F24" s="384"/>
      <c r="G24" s="212"/>
      <c r="H24" s="213"/>
      <c r="I24" s="213"/>
      <c r="J24" s="213"/>
      <c r="K24" s="213"/>
      <c r="L24" s="214"/>
      <c r="M24" s="212"/>
      <c r="N24" s="213"/>
      <c r="O24" s="213"/>
      <c r="P24" s="213"/>
      <c r="Q24" s="213"/>
      <c r="R24" s="213"/>
      <c r="S24" s="213"/>
      <c r="T24" s="213"/>
      <c r="U24" s="213"/>
      <c r="V24" s="213"/>
      <c r="W24" s="214"/>
      <c r="X24" s="212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4"/>
      <c r="AK24" s="418"/>
      <c r="AL24" s="419"/>
      <c r="AM24" s="419"/>
      <c r="AN24" s="419"/>
      <c r="AO24" s="419"/>
      <c r="AP24" s="419"/>
      <c r="AQ24" s="419"/>
      <c r="AR24" s="419"/>
      <c r="AS24" s="419"/>
      <c r="AT24" s="419"/>
      <c r="AU24" s="419"/>
      <c r="AV24" s="419"/>
      <c r="AW24" s="419"/>
      <c r="AX24" s="419"/>
      <c r="AY24" s="419"/>
      <c r="AZ24" s="419"/>
      <c r="BA24" s="419"/>
      <c r="BB24" s="419"/>
      <c r="BC24" s="419"/>
      <c r="BD24" s="419"/>
      <c r="BE24" s="419"/>
      <c r="BF24" s="419"/>
      <c r="BG24" s="420"/>
      <c r="BH24" s="186"/>
      <c r="BI24" s="179"/>
      <c r="BJ24" s="179"/>
      <c r="BK24" s="219"/>
      <c r="BL24" s="219"/>
      <c r="BM24" s="219"/>
      <c r="BN24" s="219"/>
      <c r="BO24" s="219"/>
      <c r="BP24" s="219"/>
      <c r="BQ24" s="219"/>
      <c r="BR24" s="219"/>
      <c r="BS24" s="219"/>
      <c r="BT24" s="219"/>
      <c r="BU24" s="219"/>
      <c r="BV24" s="220"/>
      <c r="BW24" s="311"/>
      <c r="BX24" s="129"/>
      <c r="BY24" s="129"/>
      <c r="BZ24" s="129"/>
      <c r="CA24" s="274"/>
      <c r="CB24" s="128"/>
      <c r="CC24" s="129"/>
      <c r="CD24" s="129"/>
      <c r="CE24" s="129"/>
      <c r="CF24" s="274"/>
      <c r="CG24" s="128"/>
      <c r="CH24" s="129"/>
      <c r="CI24" s="129"/>
      <c r="CJ24" s="129"/>
      <c r="CK24" s="130"/>
      <c r="CL24" s="195"/>
      <c r="CM24" s="196"/>
      <c r="CN24" s="196"/>
      <c r="CO24" s="197"/>
      <c r="DB24"/>
      <c r="DD24" s="4"/>
    </row>
    <row r="25" spans="5:113" ht="8.15" customHeight="1" x14ac:dyDescent="0.2">
      <c r="E25" s="348"/>
      <c r="F25" s="384"/>
      <c r="G25" s="212"/>
      <c r="H25" s="213"/>
      <c r="I25" s="213"/>
      <c r="J25" s="213"/>
      <c r="K25" s="213"/>
      <c r="L25" s="214"/>
      <c r="M25" s="212"/>
      <c r="N25" s="213"/>
      <c r="O25" s="213"/>
      <c r="P25" s="213"/>
      <c r="Q25" s="213"/>
      <c r="R25" s="213"/>
      <c r="S25" s="213"/>
      <c r="T25" s="213"/>
      <c r="U25" s="213"/>
      <c r="V25" s="213"/>
      <c r="W25" s="214"/>
      <c r="X25" s="212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4"/>
      <c r="AK25" s="40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2"/>
      <c r="BH25" s="43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44"/>
      <c r="BW25" s="311"/>
      <c r="BX25" s="129"/>
      <c r="BY25" s="129"/>
      <c r="BZ25" s="129"/>
      <c r="CA25" s="274"/>
      <c r="CB25" s="128"/>
      <c r="CC25" s="129"/>
      <c r="CD25" s="129"/>
      <c r="CE25" s="129"/>
      <c r="CF25" s="274"/>
      <c r="CG25" s="128"/>
      <c r="CH25" s="129"/>
      <c r="CI25" s="129"/>
      <c r="CJ25" s="129"/>
      <c r="CK25" s="130"/>
      <c r="CL25" s="195"/>
      <c r="CM25" s="196"/>
      <c r="CN25" s="196"/>
      <c r="CO25" s="197"/>
      <c r="DB25"/>
      <c r="DD25" s="4"/>
    </row>
    <row r="26" spans="5:113" ht="8.15" customHeight="1" x14ac:dyDescent="0.2">
      <c r="E26" s="348"/>
      <c r="F26" s="384"/>
      <c r="G26" s="212"/>
      <c r="H26" s="213"/>
      <c r="I26" s="213"/>
      <c r="J26" s="213"/>
      <c r="K26" s="213"/>
      <c r="L26" s="214"/>
      <c r="M26" s="212"/>
      <c r="N26" s="213"/>
      <c r="O26" s="213"/>
      <c r="P26" s="213"/>
      <c r="Q26" s="213"/>
      <c r="R26" s="213"/>
      <c r="S26" s="213"/>
      <c r="T26" s="213"/>
      <c r="U26" s="213"/>
      <c r="V26" s="213"/>
      <c r="W26" s="214"/>
      <c r="X26" s="212"/>
      <c r="Y26" s="213"/>
      <c r="Z26" s="213"/>
      <c r="AA26" s="213"/>
      <c r="AB26" s="213"/>
      <c r="AC26" s="213"/>
      <c r="AD26" s="213"/>
      <c r="AE26" s="213"/>
      <c r="AF26" s="213"/>
      <c r="AG26" s="213"/>
      <c r="AH26" s="213"/>
      <c r="AI26" s="213"/>
      <c r="AJ26" s="214"/>
      <c r="AK26" s="30"/>
      <c r="AL26" s="155" t="s">
        <v>34</v>
      </c>
      <c r="AM26" s="155"/>
      <c r="AN26" s="155"/>
      <c r="AO26" s="155"/>
      <c r="AP26" s="249" t="s">
        <v>35</v>
      </c>
      <c r="AQ26" s="249"/>
      <c r="AR26" s="249"/>
      <c r="AS26" s="249"/>
      <c r="AT26" s="249"/>
      <c r="AU26" s="249"/>
      <c r="AV26" s="249"/>
      <c r="AW26" s="249"/>
      <c r="AX26" s="249"/>
      <c r="AY26" s="249"/>
      <c r="AZ26" s="249"/>
      <c r="BA26" s="249"/>
      <c r="BB26" s="249"/>
      <c r="BC26" s="19"/>
      <c r="BG26" s="31"/>
      <c r="BI26" s="320"/>
      <c r="BJ26" s="320"/>
      <c r="BK26" s="320"/>
      <c r="BL26" s="320"/>
      <c r="BM26" s="320"/>
      <c r="BN26" s="320"/>
      <c r="BO26" s="320"/>
      <c r="BP26" s="320"/>
      <c r="BQ26" s="320"/>
      <c r="BR26" s="320"/>
      <c r="BS26" s="320"/>
      <c r="BW26" s="311"/>
      <c r="BX26" s="129"/>
      <c r="BY26" s="129"/>
      <c r="BZ26" s="129"/>
      <c r="CA26" s="274"/>
      <c r="CB26" s="128"/>
      <c r="CC26" s="129"/>
      <c r="CD26" s="129"/>
      <c r="CE26" s="129"/>
      <c r="CF26" s="274"/>
      <c r="CG26" s="128"/>
      <c r="CH26" s="129"/>
      <c r="CI26" s="129"/>
      <c r="CJ26" s="129"/>
      <c r="CK26" s="130"/>
      <c r="CL26" s="195"/>
      <c r="CM26" s="196"/>
      <c r="CN26" s="196"/>
      <c r="CO26" s="197"/>
      <c r="CU26" s="8"/>
      <c r="CV26" s="9" t="s">
        <v>36</v>
      </c>
      <c r="CW26" s="9"/>
      <c r="CX26" s="9"/>
      <c r="CY26" s="9"/>
      <c r="CZ26" s="9" t="s">
        <v>37</v>
      </c>
      <c r="DA26" s="9" t="s">
        <v>38</v>
      </c>
      <c r="DC26" s="9" t="s">
        <v>39</v>
      </c>
      <c r="DD26" s="10" t="s">
        <v>28</v>
      </c>
      <c r="DE26" s="201" t="s">
        <v>40</v>
      </c>
      <c r="DF26" s="202"/>
      <c r="DG26" s="9" t="s">
        <v>41</v>
      </c>
      <c r="DH26" s="9" t="s">
        <v>42</v>
      </c>
      <c r="DI26" s="9" t="s">
        <v>43</v>
      </c>
    </row>
    <row r="27" spans="5:113" ht="8.15" customHeight="1" x14ac:dyDescent="0.2">
      <c r="E27" s="348"/>
      <c r="F27" s="384"/>
      <c r="G27" s="212"/>
      <c r="H27" s="213"/>
      <c r="I27" s="213"/>
      <c r="J27" s="213"/>
      <c r="K27" s="213"/>
      <c r="L27" s="214"/>
      <c r="M27" s="212"/>
      <c r="N27" s="213"/>
      <c r="O27" s="213"/>
      <c r="P27" s="213"/>
      <c r="Q27" s="213"/>
      <c r="R27" s="213"/>
      <c r="S27" s="213"/>
      <c r="T27" s="213"/>
      <c r="U27" s="213"/>
      <c r="V27" s="213"/>
      <c r="W27" s="214"/>
      <c r="X27" s="212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4"/>
      <c r="AK27" s="30"/>
      <c r="AL27" s="155"/>
      <c r="AM27" s="155"/>
      <c r="AN27" s="155"/>
      <c r="AO27" s="155"/>
      <c r="AP27" s="249"/>
      <c r="AQ27" s="249"/>
      <c r="AR27" s="249"/>
      <c r="AS27" s="249"/>
      <c r="AT27" s="249"/>
      <c r="AU27" s="249"/>
      <c r="AV27" s="249"/>
      <c r="AW27" s="249"/>
      <c r="AX27" s="249"/>
      <c r="AY27" s="249"/>
      <c r="AZ27" s="249"/>
      <c r="BA27" s="249"/>
      <c r="BB27" s="249"/>
      <c r="BC27" s="19"/>
      <c r="BG27" s="31"/>
      <c r="BI27" s="321"/>
      <c r="BJ27" s="321"/>
      <c r="BK27" s="321"/>
      <c r="BL27" s="321"/>
      <c r="BM27" s="321"/>
      <c r="BN27" s="321"/>
      <c r="BO27" s="321"/>
      <c r="BP27" s="321"/>
      <c r="BQ27" s="321"/>
      <c r="BR27" s="321"/>
      <c r="BS27" s="321"/>
      <c r="BW27" s="311"/>
      <c r="BX27" s="129"/>
      <c r="BY27" s="129"/>
      <c r="BZ27" s="129"/>
      <c r="CA27" s="274"/>
      <c r="CB27" s="128"/>
      <c r="CC27" s="129"/>
      <c r="CD27" s="129"/>
      <c r="CE27" s="129"/>
      <c r="CF27" s="274"/>
      <c r="CG27" s="128"/>
      <c r="CH27" s="129"/>
      <c r="CI27" s="129"/>
      <c r="CJ27" s="129"/>
      <c r="CK27" s="130"/>
      <c r="CL27" s="195"/>
      <c r="CM27" s="196"/>
      <c r="CN27" s="196"/>
      <c r="CO27" s="197"/>
      <c r="CU27" s="9" t="s">
        <v>44</v>
      </c>
      <c r="CV27" s="9" t="s">
        <v>45</v>
      </c>
      <c r="CW27" s="9">
        <v>1</v>
      </c>
      <c r="CX27" s="9">
        <v>1</v>
      </c>
      <c r="CY27" s="9">
        <v>1</v>
      </c>
      <c r="CZ27" s="9">
        <v>320</v>
      </c>
      <c r="DA27" s="9">
        <v>30</v>
      </c>
      <c r="DC27" s="9" t="s">
        <v>46</v>
      </c>
      <c r="DD27" s="10" t="s">
        <v>47</v>
      </c>
      <c r="DE27" s="9" t="s">
        <v>48</v>
      </c>
      <c r="DF27" s="9" t="s">
        <v>49</v>
      </c>
      <c r="DG27" s="9" t="s">
        <v>50</v>
      </c>
      <c r="DH27" s="8">
        <v>675</v>
      </c>
      <c r="DI27" s="8" t="s">
        <v>51</v>
      </c>
    </row>
    <row r="28" spans="5:113" ht="8.15" customHeight="1" x14ac:dyDescent="0.2">
      <c r="E28" s="348"/>
      <c r="F28" s="384"/>
      <c r="G28" s="212"/>
      <c r="H28" s="213"/>
      <c r="I28" s="213"/>
      <c r="J28" s="213"/>
      <c r="K28" s="213"/>
      <c r="L28" s="214"/>
      <c r="M28" s="212"/>
      <c r="N28" s="213"/>
      <c r="O28" s="213"/>
      <c r="P28" s="213"/>
      <c r="Q28" s="213"/>
      <c r="R28" s="213"/>
      <c r="S28" s="213"/>
      <c r="T28" s="213"/>
      <c r="U28" s="213"/>
      <c r="V28" s="213"/>
      <c r="W28" s="214"/>
      <c r="X28" s="212"/>
      <c r="Y28" s="213"/>
      <c r="Z28" s="213"/>
      <c r="AA28" s="213"/>
      <c r="AB28" s="213"/>
      <c r="AC28" s="213"/>
      <c r="AD28" s="213"/>
      <c r="AE28" s="213"/>
      <c r="AF28" s="213"/>
      <c r="AG28" s="213"/>
      <c r="AH28" s="213"/>
      <c r="AI28" s="213"/>
      <c r="AJ28" s="214"/>
      <c r="AK28" s="45"/>
      <c r="AL28" s="46"/>
      <c r="AM28" s="46"/>
      <c r="AN28" s="46"/>
      <c r="AO28" s="47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9"/>
      <c r="BD28" s="50"/>
      <c r="BE28" s="50"/>
      <c r="BF28" s="50"/>
      <c r="BG28" s="51"/>
      <c r="BH28" s="50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50"/>
      <c r="BU28" s="50"/>
      <c r="BV28" s="51"/>
      <c r="BW28" s="311"/>
      <c r="BX28" s="129"/>
      <c r="BY28" s="129"/>
      <c r="BZ28" s="129"/>
      <c r="CA28" s="274"/>
      <c r="CB28" s="128"/>
      <c r="CC28" s="129"/>
      <c r="CD28" s="129"/>
      <c r="CE28" s="129"/>
      <c r="CF28" s="274"/>
      <c r="CG28" s="128"/>
      <c r="CH28" s="129"/>
      <c r="CI28" s="129"/>
      <c r="CJ28" s="129"/>
      <c r="CK28" s="130"/>
      <c r="CL28" s="195"/>
      <c r="CM28" s="196"/>
      <c r="CN28" s="196"/>
      <c r="CO28" s="197"/>
      <c r="CU28" s="9" t="s">
        <v>32</v>
      </c>
      <c r="CV28" s="9" t="s">
        <v>52</v>
      </c>
      <c r="CW28" s="9">
        <v>2</v>
      </c>
      <c r="CX28" s="9">
        <v>2</v>
      </c>
      <c r="CY28" s="9">
        <v>2</v>
      </c>
      <c r="CZ28" s="9">
        <v>450</v>
      </c>
      <c r="DA28" s="9">
        <v>45</v>
      </c>
      <c r="DC28" s="9"/>
      <c r="DD28" s="10"/>
      <c r="DE28" s="9" t="s">
        <v>53</v>
      </c>
      <c r="DF28" s="9" t="s">
        <v>54</v>
      </c>
      <c r="DG28" s="9"/>
      <c r="DH28" s="8"/>
      <c r="DI28" s="8"/>
    </row>
    <row r="29" spans="5:113" ht="8.15" customHeight="1" x14ac:dyDescent="0.2">
      <c r="E29" s="348"/>
      <c r="F29" s="384"/>
      <c r="G29" s="212"/>
      <c r="H29" s="213"/>
      <c r="I29" s="213"/>
      <c r="J29" s="213"/>
      <c r="K29" s="213"/>
      <c r="L29" s="214"/>
      <c r="M29" s="212"/>
      <c r="N29" s="213"/>
      <c r="O29" s="213"/>
      <c r="P29" s="213"/>
      <c r="Q29" s="213"/>
      <c r="R29" s="213"/>
      <c r="S29" s="213"/>
      <c r="T29" s="213"/>
      <c r="U29" s="213"/>
      <c r="V29" s="213"/>
      <c r="W29" s="214"/>
      <c r="X29" s="212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4"/>
      <c r="AK29" s="423" t="s">
        <v>55</v>
      </c>
      <c r="AL29" s="424"/>
      <c r="AM29" s="424"/>
      <c r="AN29" s="424"/>
      <c r="AO29" s="424"/>
      <c r="AP29" s="424"/>
      <c r="AQ29" s="424"/>
      <c r="AR29" s="424"/>
      <c r="AS29" s="424"/>
      <c r="AT29" s="424"/>
      <c r="AU29" s="424"/>
      <c r="AV29" s="424"/>
      <c r="AW29" s="424"/>
      <c r="AX29" s="424"/>
      <c r="AY29" s="424"/>
      <c r="AZ29" s="424"/>
      <c r="BA29" s="424"/>
      <c r="BB29" s="424"/>
      <c r="BC29" s="424"/>
      <c r="BD29" s="424"/>
      <c r="BE29" s="424"/>
      <c r="BF29" s="424"/>
      <c r="BG29" s="425"/>
      <c r="BH29" s="184" t="str">
        <f>IF(BI32="","","●")</f>
        <v/>
      </c>
      <c r="BI29" s="176"/>
      <c r="BJ29" s="176"/>
      <c r="BK29" s="219" t="s">
        <v>56</v>
      </c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20"/>
      <c r="BW29" s="311"/>
      <c r="BX29" s="129"/>
      <c r="BY29" s="129"/>
      <c r="BZ29" s="129"/>
      <c r="CA29" s="274"/>
      <c r="CB29" s="128"/>
      <c r="CC29" s="129"/>
      <c r="CD29" s="129"/>
      <c r="CE29" s="129"/>
      <c r="CF29" s="274"/>
      <c r="CG29" s="128"/>
      <c r="CH29" s="129"/>
      <c r="CI29" s="129"/>
      <c r="CJ29" s="129"/>
      <c r="CK29" s="130"/>
      <c r="CL29" s="195"/>
      <c r="CM29" s="196"/>
      <c r="CN29" s="196"/>
      <c r="CO29" s="197"/>
      <c r="CP29" s="3"/>
      <c r="CQ29" s="3"/>
      <c r="CR29" s="3"/>
      <c r="CS29" s="3"/>
      <c r="CT29" s="3"/>
      <c r="CU29" s="9"/>
      <c r="CV29" s="9" t="s">
        <v>11</v>
      </c>
      <c r="CW29" s="9">
        <v>3</v>
      </c>
      <c r="CX29" s="9">
        <v>3</v>
      </c>
      <c r="CY29" s="9">
        <v>3</v>
      </c>
      <c r="CZ29" s="9">
        <v>600</v>
      </c>
      <c r="DA29" s="9">
        <v>60</v>
      </c>
      <c r="DC29" s="9"/>
      <c r="DD29" s="9"/>
      <c r="DE29" s="9"/>
      <c r="DF29" s="9"/>
      <c r="DG29" s="9"/>
      <c r="DH29" s="8"/>
      <c r="DI29" s="8"/>
    </row>
    <row r="30" spans="5:113" ht="8.15" customHeight="1" x14ac:dyDescent="0.2">
      <c r="E30" s="348"/>
      <c r="F30" s="384"/>
      <c r="G30" s="212"/>
      <c r="H30" s="213"/>
      <c r="I30" s="213"/>
      <c r="J30" s="213"/>
      <c r="K30" s="213"/>
      <c r="L30" s="214"/>
      <c r="M30" s="212"/>
      <c r="N30" s="213"/>
      <c r="O30" s="213"/>
      <c r="P30" s="213"/>
      <c r="Q30" s="213"/>
      <c r="R30" s="213"/>
      <c r="S30" s="213"/>
      <c r="T30" s="213"/>
      <c r="U30" s="213"/>
      <c r="V30" s="213"/>
      <c r="W30" s="214"/>
      <c r="X30" s="212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4"/>
      <c r="AK30" s="423"/>
      <c r="AL30" s="424"/>
      <c r="AM30" s="424"/>
      <c r="AN30" s="424"/>
      <c r="AO30" s="424"/>
      <c r="AP30" s="424"/>
      <c r="AQ30" s="424"/>
      <c r="AR30" s="424"/>
      <c r="AS30" s="424"/>
      <c r="AT30" s="424"/>
      <c r="AU30" s="424"/>
      <c r="AV30" s="424"/>
      <c r="AW30" s="424"/>
      <c r="AX30" s="424"/>
      <c r="AY30" s="424"/>
      <c r="AZ30" s="424"/>
      <c r="BA30" s="424"/>
      <c r="BB30" s="424"/>
      <c r="BC30" s="424"/>
      <c r="BD30" s="424"/>
      <c r="BE30" s="424"/>
      <c r="BF30" s="424"/>
      <c r="BG30" s="425"/>
      <c r="BH30" s="186"/>
      <c r="BI30" s="179"/>
      <c r="BJ30" s="17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20"/>
      <c r="BW30" s="311"/>
      <c r="BX30" s="129"/>
      <c r="BY30" s="129"/>
      <c r="BZ30" s="129"/>
      <c r="CA30" s="274"/>
      <c r="CB30" s="128"/>
      <c r="CC30" s="129"/>
      <c r="CD30" s="129"/>
      <c r="CE30" s="129"/>
      <c r="CF30" s="274"/>
      <c r="CG30" s="128"/>
      <c r="CH30" s="129"/>
      <c r="CI30" s="129"/>
      <c r="CJ30" s="129"/>
      <c r="CK30" s="130"/>
      <c r="CL30" s="195"/>
      <c r="CM30" s="196"/>
      <c r="CN30" s="196"/>
      <c r="CO30" s="197"/>
      <c r="CP30" s="3"/>
      <c r="CQ30" s="3"/>
      <c r="CR30" s="3"/>
      <c r="CS30" s="3"/>
      <c r="CT30" s="3"/>
      <c r="CU30" s="8"/>
      <c r="CV30" s="8"/>
      <c r="CW30" s="9">
        <v>4</v>
      </c>
      <c r="CX30" s="9">
        <v>4</v>
      </c>
      <c r="CY30" s="9">
        <v>4</v>
      </c>
      <c r="CZ30" s="9">
        <v>700</v>
      </c>
      <c r="DA30" s="9">
        <v>90</v>
      </c>
      <c r="DC30" s="9"/>
      <c r="DD30" s="9"/>
      <c r="DE30" s="9"/>
      <c r="DF30" s="9"/>
      <c r="DG30" s="9"/>
      <c r="DH30" s="8"/>
      <c r="DI30" s="8"/>
    </row>
    <row r="31" spans="5:113" ht="8.15" customHeight="1" x14ac:dyDescent="0.2">
      <c r="E31" s="348"/>
      <c r="F31" s="384"/>
      <c r="G31" s="212"/>
      <c r="H31" s="213"/>
      <c r="I31" s="213"/>
      <c r="J31" s="213"/>
      <c r="K31" s="213"/>
      <c r="L31" s="214"/>
      <c r="M31" s="212"/>
      <c r="N31" s="213"/>
      <c r="O31" s="213"/>
      <c r="P31" s="213"/>
      <c r="Q31" s="213"/>
      <c r="R31" s="213"/>
      <c r="S31" s="213"/>
      <c r="T31" s="213"/>
      <c r="U31" s="213"/>
      <c r="V31" s="213"/>
      <c r="W31" s="214"/>
      <c r="X31" s="212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4"/>
      <c r="AK31" s="423"/>
      <c r="AL31" s="424"/>
      <c r="AM31" s="424"/>
      <c r="AN31" s="424"/>
      <c r="AO31" s="424"/>
      <c r="AP31" s="424"/>
      <c r="AQ31" s="424"/>
      <c r="AR31" s="424"/>
      <c r="AS31" s="424"/>
      <c r="AT31" s="424"/>
      <c r="AU31" s="424"/>
      <c r="AV31" s="424"/>
      <c r="AW31" s="424"/>
      <c r="AX31" s="424"/>
      <c r="AY31" s="424"/>
      <c r="AZ31" s="424"/>
      <c r="BA31" s="424"/>
      <c r="BB31" s="424"/>
      <c r="BC31" s="424"/>
      <c r="BD31" s="424"/>
      <c r="BE31" s="424"/>
      <c r="BF31" s="424"/>
      <c r="BG31" s="425"/>
      <c r="BH31" s="186"/>
      <c r="BI31" s="179"/>
      <c r="BJ31" s="179"/>
      <c r="BK31" s="219"/>
      <c r="BL31" s="219"/>
      <c r="BM31" s="219"/>
      <c r="BN31" s="219"/>
      <c r="BO31" s="219"/>
      <c r="BP31" s="219"/>
      <c r="BQ31" s="219"/>
      <c r="BR31" s="219"/>
      <c r="BS31" s="219"/>
      <c r="BT31" s="219"/>
      <c r="BU31" s="219"/>
      <c r="BV31" s="220"/>
      <c r="BW31" s="311"/>
      <c r="BX31" s="129"/>
      <c r="BY31" s="129"/>
      <c r="BZ31" s="129"/>
      <c r="CA31" s="274"/>
      <c r="CB31" s="128"/>
      <c r="CC31" s="129"/>
      <c r="CD31" s="129"/>
      <c r="CE31" s="129"/>
      <c r="CF31" s="274"/>
      <c r="CG31" s="128"/>
      <c r="CH31" s="129"/>
      <c r="CI31" s="129"/>
      <c r="CJ31" s="129"/>
      <c r="CK31" s="130"/>
      <c r="CL31" s="195"/>
      <c r="CM31" s="196"/>
      <c r="CN31" s="196"/>
      <c r="CO31" s="197"/>
      <c r="CP31" s="3"/>
      <c r="CQ31" s="3"/>
      <c r="CR31" s="3"/>
      <c r="CS31" s="3"/>
      <c r="CT31" s="3"/>
      <c r="CU31" s="3"/>
      <c r="CV31" s="3"/>
      <c r="CW31" s="9">
        <v>5</v>
      </c>
      <c r="CX31" s="9">
        <v>5</v>
      </c>
      <c r="CY31" s="9">
        <v>5</v>
      </c>
      <c r="CZ31" s="9">
        <v>750</v>
      </c>
      <c r="DA31" s="9">
        <v>105</v>
      </c>
      <c r="DC31" s="9"/>
      <c r="DD31" s="10"/>
      <c r="DE31" s="9"/>
      <c r="DF31" s="9"/>
      <c r="DG31" s="9"/>
      <c r="DH31" s="8"/>
      <c r="DI31" s="8"/>
    </row>
    <row r="32" spans="5:113" ht="8.15" customHeight="1" x14ac:dyDescent="0.2">
      <c r="E32" s="348"/>
      <c r="F32" s="384"/>
      <c r="G32" s="212"/>
      <c r="H32" s="213"/>
      <c r="I32" s="213"/>
      <c r="J32" s="213"/>
      <c r="K32" s="213"/>
      <c r="L32" s="214"/>
      <c r="M32" s="212"/>
      <c r="N32" s="213"/>
      <c r="O32" s="213"/>
      <c r="P32" s="213"/>
      <c r="Q32" s="213"/>
      <c r="R32" s="213"/>
      <c r="S32" s="213"/>
      <c r="T32" s="213"/>
      <c r="U32" s="213"/>
      <c r="V32" s="213"/>
      <c r="W32" s="214"/>
      <c r="X32" s="212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4"/>
      <c r="AK32" s="43"/>
      <c r="AL32" s="155" t="s">
        <v>34</v>
      </c>
      <c r="AM32" s="155"/>
      <c r="AN32" s="155"/>
      <c r="AO32" s="155"/>
      <c r="AP32" s="421" t="str">
        <f>IF(AP26="ソフトver.","",VLOOKUP(AP26,DE27:DF28,2,FALSE))</f>
        <v/>
      </c>
      <c r="AQ32" s="421"/>
      <c r="AR32" s="421"/>
      <c r="AS32" s="421"/>
      <c r="AT32" s="421"/>
      <c r="AU32" s="421"/>
      <c r="AV32" s="421"/>
      <c r="AW32" s="421"/>
      <c r="AX32" s="421"/>
      <c r="AY32" s="421"/>
      <c r="AZ32" s="421"/>
      <c r="BA32" s="421"/>
      <c r="BB32" s="421"/>
      <c r="BC32" s="53"/>
      <c r="BD32" s="53"/>
      <c r="BE32" s="53"/>
      <c r="BF32" s="53"/>
      <c r="BG32" s="54"/>
      <c r="BH32" s="43"/>
      <c r="BI32" s="320"/>
      <c r="BJ32" s="320"/>
      <c r="BK32" s="320"/>
      <c r="BL32" s="320"/>
      <c r="BM32" s="320"/>
      <c r="BN32" s="320"/>
      <c r="BO32" s="320"/>
      <c r="BP32" s="320"/>
      <c r="BQ32" s="320"/>
      <c r="BR32" s="320"/>
      <c r="BS32" s="320"/>
      <c r="BT32" s="19"/>
      <c r="BU32" s="19"/>
      <c r="BV32" s="19"/>
      <c r="BW32" s="311"/>
      <c r="BX32" s="129"/>
      <c r="BY32" s="129"/>
      <c r="BZ32" s="129"/>
      <c r="CA32" s="274"/>
      <c r="CB32" s="128"/>
      <c r="CC32" s="129"/>
      <c r="CD32" s="129"/>
      <c r="CE32" s="129"/>
      <c r="CF32" s="274"/>
      <c r="CG32" s="128"/>
      <c r="CH32" s="129"/>
      <c r="CI32" s="129"/>
      <c r="CJ32" s="129"/>
      <c r="CK32" s="130"/>
      <c r="CL32" s="195"/>
      <c r="CM32" s="196"/>
      <c r="CN32" s="196"/>
      <c r="CO32" s="197"/>
      <c r="CP32" s="3"/>
      <c r="CQ32" s="3"/>
      <c r="CR32" s="3"/>
      <c r="CS32" s="3"/>
      <c r="CT32" s="3"/>
      <c r="CU32" s="3"/>
      <c r="CV32" s="3"/>
      <c r="CW32" s="9">
        <v>6</v>
      </c>
      <c r="CX32" s="9">
        <v>6</v>
      </c>
      <c r="CY32" s="9">
        <v>6</v>
      </c>
      <c r="CZ32" s="9">
        <v>850</v>
      </c>
      <c r="DA32" s="8"/>
      <c r="DC32" s="9"/>
      <c r="DD32" s="10"/>
      <c r="DE32" s="9"/>
      <c r="DF32" s="9"/>
      <c r="DG32" s="9"/>
      <c r="DH32" s="8"/>
      <c r="DI32" s="8"/>
    </row>
    <row r="33" spans="5:113" ht="8.15" customHeight="1" x14ac:dyDescent="0.2">
      <c r="E33" s="348"/>
      <c r="F33" s="384"/>
      <c r="G33" s="212"/>
      <c r="H33" s="213"/>
      <c r="I33" s="213"/>
      <c r="J33" s="213"/>
      <c r="K33" s="213"/>
      <c r="L33" s="214"/>
      <c r="M33" s="212"/>
      <c r="N33" s="213"/>
      <c r="O33" s="213"/>
      <c r="P33" s="213"/>
      <c r="Q33" s="213"/>
      <c r="R33" s="213"/>
      <c r="S33" s="213"/>
      <c r="T33" s="213"/>
      <c r="U33" s="213"/>
      <c r="V33" s="213"/>
      <c r="W33" s="214"/>
      <c r="X33" s="212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4"/>
      <c r="AK33" s="43"/>
      <c r="AL33" s="155"/>
      <c r="AM33" s="155"/>
      <c r="AN33" s="155"/>
      <c r="AO33" s="155"/>
      <c r="AP33" s="422"/>
      <c r="AQ33" s="422"/>
      <c r="AR33" s="422"/>
      <c r="AS33" s="422"/>
      <c r="AT33" s="422"/>
      <c r="AU33" s="422"/>
      <c r="AV33" s="422"/>
      <c r="AW33" s="422"/>
      <c r="AX33" s="422"/>
      <c r="AY33" s="422"/>
      <c r="AZ33" s="422"/>
      <c r="BA33" s="422"/>
      <c r="BB33" s="422"/>
      <c r="BC33" s="53"/>
      <c r="BD33" s="53"/>
      <c r="BE33" s="53"/>
      <c r="BF33" s="53"/>
      <c r="BG33" s="54"/>
      <c r="BH33" s="43"/>
      <c r="BI33" s="321"/>
      <c r="BJ33" s="321"/>
      <c r="BK33" s="321"/>
      <c r="BL33" s="321"/>
      <c r="BM33" s="321"/>
      <c r="BN33" s="321"/>
      <c r="BO33" s="321"/>
      <c r="BP33" s="321"/>
      <c r="BQ33" s="321"/>
      <c r="BR33" s="321"/>
      <c r="BS33" s="321"/>
      <c r="BT33" s="19"/>
      <c r="BU33" s="19"/>
      <c r="BV33" s="44"/>
      <c r="BW33" s="311"/>
      <c r="BX33" s="129"/>
      <c r="BY33" s="129"/>
      <c r="BZ33" s="129"/>
      <c r="CA33" s="274"/>
      <c r="CB33" s="128"/>
      <c r="CC33" s="129"/>
      <c r="CD33" s="129"/>
      <c r="CE33" s="129"/>
      <c r="CF33" s="274"/>
      <c r="CG33" s="128"/>
      <c r="CH33" s="129"/>
      <c r="CI33" s="129"/>
      <c r="CJ33" s="129"/>
      <c r="CK33" s="130"/>
      <c r="CL33" s="195"/>
      <c r="CM33" s="196"/>
      <c r="CN33" s="196"/>
      <c r="CO33" s="197"/>
      <c r="CP33" s="3"/>
      <c r="CQ33" s="3"/>
      <c r="CR33" s="3"/>
      <c r="CS33" s="3"/>
      <c r="CT33" s="3"/>
      <c r="CU33" s="3"/>
      <c r="CV33" s="3"/>
      <c r="CW33" s="9">
        <v>7</v>
      </c>
      <c r="CX33" s="9">
        <v>7</v>
      </c>
      <c r="CY33" s="9">
        <v>7</v>
      </c>
      <c r="CZ33" s="9">
        <v>900</v>
      </c>
      <c r="DA33" s="8"/>
      <c r="DC33" s="9"/>
      <c r="DD33" s="10"/>
      <c r="DE33" s="9"/>
      <c r="DF33" s="9"/>
      <c r="DG33" s="9"/>
      <c r="DH33" s="8"/>
      <c r="DI33" s="8"/>
    </row>
    <row r="34" spans="5:113" ht="8.15" customHeight="1" x14ac:dyDescent="0.2">
      <c r="E34" s="348"/>
      <c r="F34" s="384"/>
      <c r="G34" s="212"/>
      <c r="H34" s="213"/>
      <c r="I34" s="213"/>
      <c r="J34" s="213"/>
      <c r="K34" s="213"/>
      <c r="L34" s="214"/>
      <c r="M34" s="240"/>
      <c r="N34" s="241"/>
      <c r="O34" s="241"/>
      <c r="P34" s="241"/>
      <c r="Q34" s="241"/>
      <c r="R34" s="241"/>
      <c r="S34" s="241"/>
      <c r="T34" s="241"/>
      <c r="U34" s="241"/>
      <c r="V34" s="241"/>
      <c r="W34" s="242"/>
      <c r="X34" s="240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2"/>
      <c r="AK34" s="43"/>
      <c r="AL34" s="46"/>
      <c r="AM34" s="29"/>
      <c r="AN34" s="29"/>
      <c r="AO34" s="29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3"/>
      <c r="BD34" s="53"/>
      <c r="BE34" s="53"/>
      <c r="BF34" s="53"/>
      <c r="BG34" s="54"/>
      <c r="BH34" s="55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19"/>
      <c r="BU34" s="19"/>
      <c r="BV34" s="19"/>
      <c r="BW34" s="317"/>
      <c r="BX34" s="276"/>
      <c r="BY34" s="276"/>
      <c r="BZ34" s="276"/>
      <c r="CA34" s="277"/>
      <c r="CB34" s="275"/>
      <c r="CC34" s="276"/>
      <c r="CD34" s="276"/>
      <c r="CE34" s="276"/>
      <c r="CF34" s="277"/>
      <c r="CG34" s="275"/>
      <c r="CH34" s="276"/>
      <c r="CI34" s="276"/>
      <c r="CJ34" s="276"/>
      <c r="CK34" s="409"/>
      <c r="CL34" s="198"/>
      <c r="CM34" s="199"/>
      <c r="CN34" s="199"/>
      <c r="CO34" s="200"/>
      <c r="CP34" s="3"/>
      <c r="CQ34" s="3"/>
      <c r="CR34" s="3"/>
      <c r="CS34" s="3"/>
      <c r="CT34" s="3"/>
      <c r="CU34" s="3"/>
      <c r="CV34" s="3"/>
      <c r="CW34" s="9">
        <v>8</v>
      </c>
      <c r="CX34" s="9">
        <v>8</v>
      </c>
      <c r="CY34" s="9">
        <v>8</v>
      </c>
      <c r="CZ34" s="9">
        <v>1000</v>
      </c>
      <c r="DA34" s="8"/>
      <c r="DC34" s="9"/>
      <c r="DD34" s="10"/>
      <c r="DE34" s="8"/>
      <c r="DF34" s="8"/>
      <c r="DG34" s="8"/>
      <c r="DH34" s="8"/>
      <c r="DI34" s="8"/>
    </row>
    <row r="35" spans="5:113" ht="8.15" customHeight="1" x14ac:dyDescent="0.2">
      <c r="E35" s="348"/>
      <c r="F35" s="384"/>
      <c r="G35" s="212"/>
      <c r="H35" s="213"/>
      <c r="I35" s="213"/>
      <c r="J35" s="213"/>
      <c r="K35" s="213"/>
      <c r="L35" s="214"/>
      <c r="M35" s="209" t="s">
        <v>57</v>
      </c>
      <c r="N35" s="210"/>
      <c r="O35" s="210"/>
      <c r="P35" s="210"/>
      <c r="Q35" s="210"/>
      <c r="R35" s="210"/>
      <c r="S35" s="210"/>
      <c r="T35" s="210"/>
      <c r="U35" s="210"/>
      <c r="V35" s="210"/>
      <c r="W35" s="211"/>
      <c r="X35" s="209" t="s">
        <v>58</v>
      </c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1"/>
      <c r="AK35" s="250" t="s">
        <v>59</v>
      </c>
      <c r="AL35" s="251"/>
      <c r="AM35" s="251"/>
      <c r="AN35" s="251"/>
      <c r="AO35" s="251"/>
      <c r="AP35" s="251"/>
      <c r="AQ35" s="251"/>
      <c r="AR35" s="251"/>
      <c r="AS35" s="251"/>
      <c r="AT35" s="251"/>
      <c r="AU35" s="251"/>
      <c r="AV35" s="251"/>
      <c r="AW35" s="251"/>
      <c r="AX35" s="251"/>
      <c r="AY35" s="251"/>
      <c r="AZ35" s="251"/>
      <c r="BA35" s="251"/>
      <c r="BB35" s="251"/>
      <c r="BC35" s="251"/>
      <c r="BD35" s="251"/>
      <c r="BE35" s="251"/>
      <c r="BF35" s="251"/>
      <c r="BG35" s="252"/>
      <c r="BH35" s="378"/>
      <c r="BI35" s="357"/>
      <c r="BJ35" s="357"/>
      <c r="BK35" s="357"/>
      <c r="BL35" s="357"/>
      <c r="BM35" s="357"/>
      <c r="BN35" s="357"/>
      <c r="BO35" s="357"/>
      <c r="BP35" s="357"/>
      <c r="BQ35" s="357"/>
      <c r="BR35" s="357"/>
      <c r="BS35" s="357"/>
      <c r="BT35" s="357"/>
      <c r="BU35" s="357"/>
      <c r="BV35" s="379"/>
      <c r="BW35" s="208"/>
      <c r="BX35" s="117"/>
      <c r="BY35" s="117"/>
      <c r="BZ35" s="117"/>
      <c r="CA35" s="118"/>
      <c r="CB35" s="125" t="s">
        <v>32</v>
      </c>
      <c r="CC35" s="176"/>
      <c r="CD35" s="176"/>
      <c r="CE35" s="176"/>
      <c r="CF35" s="185"/>
      <c r="CG35" s="116"/>
      <c r="CH35" s="117"/>
      <c r="CI35" s="117"/>
      <c r="CJ35" s="117"/>
      <c r="CK35" s="300"/>
      <c r="CL35" s="435" t="s">
        <v>60</v>
      </c>
      <c r="CM35" s="436"/>
      <c r="CN35" s="436"/>
      <c r="CO35" s="437"/>
      <c r="CP35" s="3"/>
      <c r="CQ35" s="3"/>
      <c r="CR35" s="3"/>
      <c r="CS35" s="3"/>
      <c r="CT35" s="3"/>
      <c r="CU35" s="3"/>
      <c r="CV35" s="3"/>
      <c r="CW35" s="9">
        <v>9</v>
      </c>
      <c r="CX35" s="9">
        <v>9</v>
      </c>
      <c r="CY35" s="9">
        <v>9</v>
      </c>
      <c r="CZ35" s="9">
        <v>1150</v>
      </c>
      <c r="DA35" s="8"/>
      <c r="DC35" s="9"/>
      <c r="DD35" s="9"/>
      <c r="DE35" s="8"/>
      <c r="DF35" s="8"/>
      <c r="DG35" s="8"/>
      <c r="DH35" s="8"/>
      <c r="DI35" s="8"/>
    </row>
    <row r="36" spans="5:113" ht="8.15" customHeight="1" x14ac:dyDescent="0.2">
      <c r="E36" s="348"/>
      <c r="F36" s="384"/>
      <c r="G36" s="212"/>
      <c r="H36" s="213"/>
      <c r="I36" s="213"/>
      <c r="J36" s="213"/>
      <c r="K36" s="213"/>
      <c r="L36" s="214"/>
      <c r="M36" s="212"/>
      <c r="N36" s="213"/>
      <c r="O36" s="213"/>
      <c r="P36" s="213"/>
      <c r="Q36" s="213"/>
      <c r="R36" s="213"/>
      <c r="S36" s="213"/>
      <c r="T36" s="213"/>
      <c r="U36" s="213"/>
      <c r="V36" s="213"/>
      <c r="W36" s="214"/>
      <c r="X36" s="212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4"/>
      <c r="AK36" s="253"/>
      <c r="AL36" s="254"/>
      <c r="AM36" s="254"/>
      <c r="AN36" s="254"/>
      <c r="AO36" s="254"/>
      <c r="AP36" s="254"/>
      <c r="AQ36" s="254"/>
      <c r="AR36" s="254"/>
      <c r="AS36" s="254"/>
      <c r="AT36" s="254"/>
      <c r="AU36" s="254"/>
      <c r="AV36" s="254"/>
      <c r="AW36" s="254"/>
      <c r="AX36" s="254"/>
      <c r="AY36" s="254"/>
      <c r="AZ36" s="254"/>
      <c r="BA36" s="254"/>
      <c r="BB36" s="254"/>
      <c r="BC36" s="254"/>
      <c r="BD36" s="254"/>
      <c r="BE36" s="254"/>
      <c r="BF36" s="254"/>
      <c r="BG36" s="255"/>
      <c r="BH36" s="281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231"/>
      <c r="BW36" s="190"/>
      <c r="BX36" s="120"/>
      <c r="BY36" s="120"/>
      <c r="BZ36" s="120"/>
      <c r="CA36" s="121"/>
      <c r="CB36" s="178"/>
      <c r="CC36" s="179"/>
      <c r="CD36" s="179"/>
      <c r="CE36" s="179"/>
      <c r="CF36" s="187"/>
      <c r="CG36" s="119"/>
      <c r="CH36" s="120"/>
      <c r="CI36" s="120"/>
      <c r="CJ36" s="120"/>
      <c r="CK36" s="297"/>
      <c r="CL36" s="438"/>
      <c r="CM36" s="439"/>
      <c r="CN36" s="439"/>
      <c r="CO36" s="440"/>
      <c r="CP36" s="3"/>
      <c r="CQ36" s="3"/>
      <c r="CR36" s="3"/>
      <c r="CS36" s="3"/>
      <c r="CT36" s="3"/>
      <c r="CU36" s="3"/>
      <c r="CV36" s="3"/>
      <c r="CW36" s="9">
        <v>10</v>
      </c>
      <c r="CX36" s="9">
        <v>10</v>
      </c>
      <c r="CY36" s="9">
        <v>10</v>
      </c>
      <c r="CZ36" s="9"/>
      <c r="DA36" s="8"/>
      <c r="DC36" s="9"/>
      <c r="DD36" s="9"/>
      <c r="DE36" s="8"/>
      <c r="DF36" s="8"/>
      <c r="DG36" s="8"/>
      <c r="DH36" s="8"/>
      <c r="DI36" s="8"/>
    </row>
    <row r="37" spans="5:113" ht="8.15" customHeight="1" x14ac:dyDescent="0.2">
      <c r="E37" s="348"/>
      <c r="F37" s="384"/>
      <c r="G37" s="212"/>
      <c r="H37" s="213"/>
      <c r="I37" s="213"/>
      <c r="J37" s="213"/>
      <c r="K37" s="213"/>
      <c r="L37" s="214"/>
      <c r="M37" s="212"/>
      <c r="N37" s="213"/>
      <c r="O37" s="213"/>
      <c r="P37" s="213"/>
      <c r="Q37" s="213"/>
      <c r="R37" s="213"/>
      <c r="S37" s="213"/>
      <c r="T37" s="213"/>
      <c r="U37" s="213"/>
      <c r="V37" s="213"/>
      <c r="W37" s="214"/>
      <c r="X37" s="212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4"/>
      <c r="AK37" s="253"/>
      <c r="AL37" s="254"/>
      <c r="AM37" s="254"/>
      <c r="AN37" s="254"/>
      <c r="AO37" s="254"/>
      <c r="AP37" s="254"/>
      <c r="AQ37" s="254"/>
      <c r="AR37" s="254"/>
      <c r="AS37" s="254"/>
      <c r="AT37" s="254"/>
      <c r="AU37" s="254"/>
      <c r="AV37" s="254"/>
      <c r="AW37" s="254"/>
      <c r="AX37" s="254"/>
      <c r="AY37" s="254"/>
      <c r="AZ37" s="254"/>
      <c r="BA37" s="254"/>
      <c r="BB37" s="254"/>
      <c r="BC37" s="254"/>
      <c r="BD37" s="254"/>
      <c r="BE37" s="254"/>
      <c r="BF37" s="254"/>
      <c r="BG37" s="255"/>
      <c r="BH37" s="281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231"/>
      <c r="BW37" s="190"/>
      <c r="BX37" s="120"/>
      <c r="BY37" s="120"/>
      <c r="BZ37" s="120"/>
      <c r="CA37" s="121"/>
      <c r="CB37" s="178"/>
      <c r="CC37" s="179"/>
      <c r="CD37" s="179"/>
      <c r="CE37" s="179"/>
      <c r="CF37" s="187"/>
      <c r="CG37" s="119"/>
      <c r="CH37" s="120"/>
      <c r="CI37" s="120"/>
      <c r="CJ37" s="120"/>
      <c r="CK37" s="297"/>
      <c r="CL37" s="438"/>
      <c r="CM37" s="439"/>
      <c r="CN37" s="439"/>
      <c r="CO37" s="440"/>
      <c r="CP37" s="3"/>
      <c r="CQ37" s="3"/>
      <c r="CR37" s="3"/>
      <c r="CS37" s="3"/>
      <c r="CT37" s="3"/>
      <c r="CU37" s="3"/>
      <c r="CV37" s="3"/>
      <c r="CW37" s="9">
        <v>11</v>
      </c>
      <c r="CX37" s="9">
        <v>11</v>
      </c>
      <c r="CY37" s="9">
        <v>11</v>
      </c>
      <c r="CZ37" s="9"/>
      <c r="DA37" s="8"/>
    </row>
    <row r="38" spans="5:113" ht="8.15" customHeight="1" x14ac:dyDescent="0.2">
      <c r="E38" s="348"/>
      <c r="F38" s="384"/>
      <c r="G38" s="212"/>
      <c r="H38" s="213"/>
      <c r="I38" s="213"/>
      <c r="J38" s="213"/>
      <c r="K38" s="213"/>
      <c r="L38" s="214"/>
      <c r="M38" s="212"/>
      <c r="N38" s="213"/>
      <c r="O38" s="213"/>
      <c r="P38" s="213"/>
      <c r="Q38" s="213"/>
      <c r="R38" s="213"/>
      <c r="S38" s="213"/>
      <c r="T38" s="213"/>
      <c r="U38" s="213"/>
      <c r="V38" s="213"/>
      <c r="W38" s="214"/>
      <c r="X38" s="212"/>
      <c r="Y38" s="213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4"/>
      <c r="AK38" s="256"/>
      <c r="AL38" s="257"/>
      <c r="AM38" s="257"/>
      <c r="AN38" s="257"/>
      <c r="AO38" s="257"/>
      <c r="AP38" s="257"/>
      <c r="AQ38" s="257"/>
      <c r="AR38" s="257"/>
      <c r="AS38" s="257"/>
      <c r="AT38" s="257"/>
      <c r="AU38" s="257"/>
      <c r="AV38" s="257"/>
      <c r="AW38" s="257"/>
      <c r="AX38" s="257"/>
      <c r="AY38" s="257"/>
      <c r="AZ38" s="257"/>
      <c r="BA38" s="257"/>
      <c r="BB38" s="257"/>
      <c r="BC38" s="257"/>
      <c r="BD38" s="257"/>
      <c r="BE38" s="257"/>
      <c r="BF38" s="257"/>
      <c r="BG38" s="258"/>
      <c r="BH38" s="282"/>
      <c r="BI38" s="283"/>
      <c r="BJ38" s="283"/>
      <c r="BK38" s="283"/>
      <c r="BL38" s="283"/>
      <c r="BM38" s="283"/>
      <c r="BN38" s="283"/>
      <c r="BO38" s="283"/>
      <c r="BP38" s="283"/>
      <c r="BQ38" s="283"/>
      <c r="BR38" s="283"/>
      <c r="BS38" s="283"/>
      <c r="BT38" s="283"/>
      <c r="BU38" s="283"/>
      <c r="BV38" s="284"/>
      <c r="BW38" s="172"/>
      <c r="BX38" s="173"/>
      <c r="BY38" s="173"/>
      <c r="BZ38" s="173"/>
      <c r="CA38" s="174"/>
      <c r="CB38" s="363"/>
      <c r="CC38" s="206"/>
      <c r="CD38" s="206"/>
      <c r="CE38" s="206"/>
      <c r="CF38" s="207"/>
      <c r="CG38" s="298"/>
      <c r="CH38" s="173"/>
      <c r="CI38" s="173"/>
      <c r="CJ38" s="173"/>
      <c r="CK38" s="299"/>
      <c r="CL38" s="441"/>
      <c r="CM38" s="442"/>
      <c r="CN38" s="442"/>
      <c r="CO38" s="443"/>
      <c r="CU38" s="3"/>
      <c r="CV38" s="3"/>
      <c r="CW38" s="9">
        <v>12</v>
      </c>
      <c r="CX38" s="9">
        <v>12</v>
      </c>
      <c r="CY38" s="9">
        <v>12</v>
      </c>
      <c r="CZ38" s="9"/>
      <c r="DA38" s="8"/>
    </row>
    <row r="39" spans="5:113" ht="8.15" customHeight="1" x14ac:dyDescent="0.2">
      <c r="E39" s="348"/>
      <c r="F39" s="384"/>
      <c r="G39" s="212"/>
      <c r="H39" s="213"/>
      <c r="I39" s="213"/>
      <c r="J39" s="213"/>
      <c r="K39" s="213"/>
      <c r="L39" s="214"/>
      <c r="M39" s="212"/>
      <c r="N39" s="213"/>
      <c r="O39" s="213"/>
      <c r="P39" s="213"/>
      <c r="Q39" s="213"/>
      <c r="R39" s="213"/>
      <c r="S39" s="213"/>
      <c r="T39" s="213"/>
      <c r="U39" s="213"/>
      <c r="V39" s="213"/>
      <c r="W39" s="214"/>
      <c r="X39" s="212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4"/>
      <c r="AK39" s="336" t="s">
        <v>61</v>
      </c>
      <c r="AL39" s="376"/>
      <c r="AM39" s="376"/>
      <c r="AN39" s="376"/>
      <c r="AO39" s="376"/>
      <c r="AP39" s="376"/>
      <c r="AQ39" s="376"/>
      <c r="AR39" s="376"/>
      <c r="AS39" s="376"/>
      <c r="AT39" s="376"/>
      <c r="AU39" s="376"/>
      <c r="AV39" s="376"/>
      <c r="AW39" s="376"/>
      <c r="AX39" s="376"/>
      <c r="AY39" s="376"/>
      <c r="AZ39" s="376"/>
      <c r="BA39" s="376"/>
      <c r="BB39" s="376"/>
      <c r="BC39" s="376"/>
      <c r="BD39" s="376"/>
      <c r="BE39" s="376"/>
      <c r="BF39" s="376"/>
      <c r="BG39" s="377"/>
      <c r="BH39" s="378"/>
      <c r="BI39" s="357"/>
      <c r="BJ39" s="357"/>
      <c r="BK39" s="357"/>
      <c r="BL39" s="357"/>
      <c r="BM39" s="357"/>
      <c r="BN39" s="357"/>
      <c r="BO39" s="357"/>
      <c r="BP39" s="357"/>
      <c r="BQ39" s="357"/>
      <c r="BR39" s="357"/>
      <c r="BS39" s="357"/>
      <c r="BT39" s="357"/>
      <c r="BU39" s="357"/>
      <c r="BV39" s="379"/>
      <c r="BW39" s="208"/>
      <c r="BX39" s="117"/>
      <c r="BY39" s="117"/>
      <c r="BZ39" s="117"/>
      <c r="CA39" s="118"/>
      <c r="CB39" s="125" t="s">
        <v>32</v>
      </c>
      <c r="CC39" s="126"/>
      <c r="CD39" s="126"/>
      <c r="CE39" s="126"/>
      <c r="CF39" s="293"/>
      <c r="CG39" s="116"/>
      <c r="CH39" s="117"/>
      <c r="CI39" s="117"/>
      <c r="CJ39" s="117"/>
      <c r="CK39" s="300"/>
      <c r="CL39" s="192" t="s">
        <v>60</v>
      </c>
      <c r="CM39" s="193"/>
      <c r="CN39" s="193"/>
      <c r="CO39" s="194"/>
      <c r="CU39" s="3"/>
      <c r="CV39" s="3"/>
      <c r="CW39" s="9">
        <v>13</v>
      </c>
      <c r="CX39" s="9"/>
      <c r="CY39" s="9">
        <v>13</v>
      </c>
      <c r="CZ39" s="9"/>
      <c r="DA39" s="8"/>
    </row>
    <row r="40" spans="5:113" ht="8.15" customHeight="1" x14ac:dyDescent="0.2">
      <c r="E40" s="348"/>
      <c r="F40" s="384"/>
      <c r="G40" s="212"/>
      <c r="H40" s="213"/>
      <c r="I40" s="213"/>
      <c r="J40" s="213"/>
      <c r="K40" s="213"/>
      <c r="L40" s="214"/>
      <c r="M40" s="212"/>
      <c r="N40" s="213"/>
      <c r="O40" s="213"/>
      <c r="P40" s="213"/>
      <c r="Q40" s="213"/>
      <c r="R40" s="213"/>
      <c r="S40" s="213"/>
      <c r="T40" s="213"/>
      <c r="U40" s="213"/>
      <c r="V40" s="213"/>
      <c r="W40" s="214"/>
      <c r="X40" s="212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4"/>
      <c r="AK40" s="336"/>
      <c r="AL40" s="376"/>
      <c r="AM40" s="376"/>
      <c r="AN40" s="376"/>
      <c r="AO40" s="376"/>
      <c r="AP40" s="376"/>
      <c r="AQ40" s="376"/>
      <c r="AR40" s="376"/>
      <c r="AS40" s="376"/>
      <c r="AT40" s="376"/>
      <c r="AU40" s="376"/>
      <c r="AV40" s="376"/>
      <c r="AW40" s="376"/>
      <c r="AX40" s="376"/>
      <c r="AY40" s="376"/>
      <c r="AZ40" s="376"/>
      <c r="BA40" s="376"/>
      <c r="BB40" s="376"/>
      <c r="BC40" s="376"/>
      <c r="BD40" s="376"/>
      <c r="BE40" s="376"/>
      <c r="BF40" s="376"/>
      <c r="BG40" s="377"/>
      <c r="BH40" s="281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231"/>
      <c r="BW40" s="190"/>
      <c r="BX40" s="120"/>
      <c r="BY40" s="120"/>
      <c r="BZ40" s="120"/>
      <c r="CA40" s="121"/>
      <c r="CB40" s="128"/>
      <c r="CC40" s="129"/>
      <c r="CD40" s="129"/>
      <c r="CE40" s="129"/>
      <c r="CF40" s="274"/>
      <c r="CG40" s="119"/>
      <c r="CH40" s="120"/>
      <c r="CI40" s="120"/>
      <c r="CJ40" s="120"/>
      <c r="CK40" s="297"/>
      <c r="CL40" s="195"/>
      <c r="CM40" s="196"/>
      <c r="CN40" s="196"/>
      <c r="CO40" s="197"/>
      <c r="CW40" s="9">
        <v>14</v>
      </c>
      <c r="CX40" s="9"/>
      <c r="CY40" s="9">
        <v>14</v>
      </c>
      <c r="CZ40" s="9"/>
      <c r="DA40" s="8"/>
      <c r="DD40" s="1" t="str">
        <f>AP26</f>
        <v>ソフトVer.</v>
      </c>
      <c r="DE40" s="1" t="str">
        <f>IF(BI26="","",BI26)</f>
        <v/>
      </c>
      <c r="DF40" s="1" t="str">
        <f>IF(DE40="","",IF(DD40=DE40,"〇","×"))</f>
        <v/>
      </c>
    </row>
    <row r="41" spans="5:113" ht="8.15" customHeight="1" x14ac:dyDescent="0.2">
      <c r="E41" s="348"/>
      <c r="F41" s="384"/>
      <c r="G41" s="212"/>
      <c r="H41" s="213"/>
      <c r="I41" s="213"/>
      <c r="J41" s="213"/>
      <c r="K41" s="213"/>
      <c r="L41" s="214"/>
      <c r="M41" s="212"/>
      <c r="N41" s="213"/>
      <c r="O41" s="213"/>
      <c r="P41" s="213"/>
      <c r="Q41" s="213"/>
      <c r="R41" s="213"/>
      <c r="S41" s="213"/>
      <c r="T41" s="213"/>
      <c r="U41" s="213"/>
      <c r="V41" s="213"/>
      <c r="W41" s="214"/>
      <c r="X41" s="212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4"/>
      <c r="AK41" s="336"/>
      <c r="AL41" s="376"/>
      <c r="AM41" s="376"/>
      <c r="AN41" s="376"/>
      <c r="AO41" s="376"/>
      <c r="AP41" s="376"/>
      <c r="AQ41" s="376"/>
      <c r="AR41" s="376"/>
      <c r="AS41" s="376"/>
      <c r="AT41" s="376"/>
      <c r="AU41" s="376"/>
      <c r="AV41" s="376"/>
      <c r="AW41" s="376"/>
      <c r="AX41" s="376"/>
      <c r="AY41" s="376"/>
      <c r="AZ41" s="376"/>
      <c r="BA41" s="376"/>
      <c r="BB41" s="376"/>
      <c r="BC41" s="376"/>
      <c r="BD41" s="376"/>
      <c r="BE41" s="376"/>
      <c r="BF41" s="376"/>
      <c r="BG41" s="377"/>
      <c r="BH41" s="281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231"/>
      <c r="BW41" s="190"/>
      <c r="BX41" s="120"/>
      <c r="BY41" s="120"/>
      <c r="BZ41" s="120"/>
      <c r="CA41" s="121"/>
      <c r="CB41" s="128"/>
      <c r="CC41" s="129"/>
      <c r="CD41" s="129"/>
      <c r="CE41" s="129"/>
      <c r="CF41" s="274"/>
      <c r="CG41" s="119"/>
      <c r="CH41" s="120"/>
      <c r="CI41" s="120"/>
      <c r="CJ41" s="120"/>
      <c r="CK41" s="297"/>
      <c r="CL41" s="195"/>
      <c r="CM41" s="196"/>
      <c r="CN41" s="196"/>
      <c r="CO41" s="197"/>
      <c r="CP41" s="3"/>
      <c r="CQ41" s="3"/>
      <c r="CR41" s="3"/>
      <c r="CS41" s="3"/>
      <c r="CT41" s="3"/>
      <c r="CW41" s="9">
        <v>15</v>
      </c>
      <c r="CX41" s="9"/>
      <c r="CY41" s="9">
        <v>15</v>
      </c>
      <c r="CZ41" s="9"/>
      <c r="DA41" s="8"/>
      <c r="DD41" s="1" t="str">
        <f>AP32</f>
        <v/>
      </c>
      <c r="DE41" s="1" t="str">
        <f>IF(BI32="","",BI32)</f>
        <v/>
      </c>
      <c r="DF41" s="1" t="str">
        <f>IF(DE41="","",IF(DD41=DE41,"〇","×"))</f>
        <v/>
      </c>
    </row>
    <row r="42" spans="5:113" ht="8.15" customHeight="1" x14ac:dyDescent="0.2">
      <c r="E42" s="348"/>
      <c r="F42" s="384"/>
      <c r="G42" s="212"/>
      <c r="H42" s="213"/>
      <c r="I42" s="213"/>
      <c r="J42" s="213"/>
      <c r="K42" s="213"/>
      <c r="L42" s="214"/>
      <c r="M42" s="212"/>
      <c r="N42" s="213"/>
      <c r="O42" s="213"/>
      <c r="P42" s="213"/>
      <c r="Q42" s="213"/>
      <c r="R42" s="213"/>
      <c r="S42" s="213"/>
      <c r="T42" s="213"/>
      <c r="U42" s="213"/>
      <c r="V42" s="213"/>
      <c r="W42" s="214"/>
      <c r="X42" s="212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4"/>
      <c r="AK42" s="336"/>
      <c r="AL42" s="376"/>
      <c r="AM42" s="376"/>
      <c r="AN42" s="376"/>
      <c r="AO42" s="376"/>
      <c r="AP42" s="376"/>
      <c r="AQ42" s="376"/>
      <c r="AR42" s="376"/>
      <c r="AS42" s="376"/>
      <c r="AT42" s="376"/>
      <c r="AU42" s="376"/>
      <c r="AV42" s="376"/>
      <c r="AW42" s="376"/>
      <c r="AX42" s="376"/>
      <c r="AY42" s="376"/>
      <c r="AZ42" s="376"/>
      <c r="BA42" s="376"/>
      <c r="BB42" s="376"/>
      <c r="BC42" s="376"/>
      <c r="BD42" s="376"/>
      <c r="BE42" s="376"/>
      <c r="BF42" s="376"/>
      <c r="BG42" s="377"/>
      <c r="BH42" s="281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231"/>
      <c r="BW42" s="190"/>
      <c r="BX42" s="120"/>
      <c r="BY42" s="120"/>
      <c r="BZ42" s="120"/>
      <c r="CA42" s="121"/>
      <c r="CB42" s="128"/>
      <c r="CC42" s="129"/>
      <c r="CD42" s="129"/>
      <c r="CE42" s="129"/>
      <c r="CF42" s="274"/>
      <c r="CG42" s="119"/>
      <c r="CH42" s="120"/>
      <c r="CI42" s="120"/>
      <c r="CJ42" s="120"/>
      <c r="CK42" s="297"/>
      <c r="CL42" s="195"/>
      <c r="CM42" s="196"/>
      <c r="CN42" s="196"/>
      <c r="CO42" s="197"/>
      <c r="CP42" s="3"/>
      <c r="CQ42" s="3"/>
      <c r="CR42" s="3"/>
      <c r="CS42" s="3"/>
      <c r="CT42" s="3"/>
      <c r="CW42" s="9">
        <v>16</v>
      </c>
      <c r="CX42" s="9"/>
      <c r="CY42" s="9">
        <v>16</v>
      </c>
      <c r="CZ42" s="9"/>
      <c r="DA42" s="8"/>
      <c r="DF42" s="1" t="str">
        <f>IF(AND(DE40="",DE41=""),"",IF(AND(DF40="〇",DF41="〇"),"〇",IF(OR(DF40="×",DF41="×"),"×","〇")))</f>
        <v/>
      </c>
    </row>
    <row r="43" spans="5:113" ht="8.15" customHeight="1" x14ac:dyDescent="0.2">
      <c r="E43" s="348"/>
      <c r="F43" s="384"/>
      <c r="G43" s="212"/>
      <c r="H43" s="213"/>
      <c r="I43" s="213"/>
      <c r="J43" s="213"/>
      <c r="K43" s="213"/>
      <c r="L43" s="214"/>
      <c r="M43" s="212"/>
      <c r="N43" s="213"/>
      <c r="O43" s="213"/>
      <c r="P43" s="213"/>
      <c r="Q43" s="213"/>
      <c r="R43" s="213"/>
      <c r="S43" s="213"/>
      <c r="T43" s="213"/>
      <c r="U43" s="213"/>
      <c r="V43" s="213"/>
      <c r="W43" s="214"/>
      <c r="X43" s="212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4"/>
      <c r="AK43" s="229" t="s">
        <v>62</v>
      </c>
      <c r="AL43" s="151"/>
      <c r="AM43" s="151"/>
      <c r="AN43" s="151"/>
      <c r="AO43" s="151"/>
      <c r="AP43" s="151"/>
      <c r="AQ43" s="151"/>
      <c r="AR43" s="151" t="s">
        <v>63</v>
      </c>
      <c r="AS43" s="151"/>
      <c r="AT43" s="227" t="str">
        <f>IF(OR(AL5="認定番号",AL5=""),"?",VLOOKUP(AL5,DC27:DI36,5,FALSE))</f>
        <v>UCM1,UCM2</v>
      </c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151" t="s">
        <v>64</v>
      </c>
      <c r="BF43" s="151"/>
      <c r="BG43" s="152"/>
      <c r="BH43" s="281"/>
      <c r="BI43" s="155"/>
      <c r="BJ43" s="155"/>
      <c r="BK43" s="155"/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231"/>
      <c r="BW43" s="190"/>
      <c r="BX43" s="120"/>
      <c r="BY43" s="120"/>
      <c r="BZ43" s="120"/>
      <c r="CA43" s="121"/>
      <c r="CB43" s="128"/>
      <c r="CC43" s="129"/>
      <c r="CD43" s="129"/>
      <c r="CE43" s="129"/>
      <c r="CF43" s="274"/>
      <c r="CG43" s="119"/>
      <c r="CH43" s="120"/>
      <c r="CI43" s="120"/>
      <c r="CJ43" s="120"/>
      <c r="CK43" s="297"/>
      <c r="CL43" s="195"/>
      <c r="CM43" s="196"/>
      <c r="CN43" s="196"/>
      <c r="CO43" s="197"/>
      <c r="CP43" s="3"/>
      <c r="CQ43" s="3"/>
      <c r="CR43" s="3"/>
      <c r="CS43" s="3"/>
      <c r="CT43" s="3"/>
      <c r="CU43" s="3"/>
      <c r="CV43" s="3"/>
      <c r="CW43" s="9">
        <v>17</v>
      </c>
      <c r="CX43" s="9"/>
      <c r="CY43" s="9">
        <v>17</v>
      </c>
      <c r="CZ43" s="9"/>
      <c r="DA43" s="8"/>
      <c r="DC43"/>
    </row>
    <row r="44" spans="5:113" ht="8.15" customHeight="1" x14ac:dyDescent="0.2">
      <c r="E44" s="385"/>
      <c r="F44" s="386"/>
      <c r="G44" s="224"/>
      <c r="H44" s="225"/>
      <c r="I44" s="225"/>
      <c r="J44" s="225"/>
      <c r="K44" s="225"/>
      <c r="L44" s="226"/>
      <c r="M44" s="224"/>
      <c r="N44" s="225"/>
      <c r="O44" s="225"/>
      <c r="P44" s="225"/>
      <c r="Q44" s="225"/>
      <c r="R44" s="225"/>
      <c r="S44" s="225"/>
      <c r="T44" s="225"/>
      <c r="U44" s="225"/>
      <c r="V44" s="225"/>
      <c r="W44" s="226"/>
      <c r="X44" s="224"/>
      <c r="Y44" s="225"/>
      <c r="Z44" s="225"/>
      <c r="AA44" s="225"/>
      <c r="AB44" s="225"/>
      <c r="AC44" s="225"/>
      <c r="AD44" s="225"/>
      <c r="AE44" s="225"/>
      <c r="AF44" s="225"/>
      <c r="AG44" s="225"/>
      <c r="AH44" s="225"/>
      <c r="AI44" s="225"/>
      <c r="AJ44" s="226"/>
      <c r="AK44" s="230"/>
      <c r="AL44" s="153"/>
      <c r="AM44" s="153"/>
      <c r="AN44" s="153"/>
      <c r="AO44" s="153"/>
      <c r="AP44" s="153"/>
      <c r="AQ44" s="153"/>
      <c r="AR44" s="153"/>
      <c r="AS44" s="153"/>
      <c r="AT44" s="228"/>
      <c r="AU44" s="228"/>
      <c r="AV44" s="228"/>
      <c r="AW44" s="228"/>
      <c r="AX44" s="228"/>
      <c r="AY44" s="228"/>
      <c r="AZ44" s="228"/>
      <c r="BA44" s="228"/>
      <c r="BB44" s="228"/>
      <c r="BC44" s="228"/>
      <c r="BD44" s="228"/>
      <c r="BE44" s="153"/>
      <c r="BF44" s="153"/>
      <c r="BG44" s="154"/>
      <c r="BH44" s="355"/>
      <c r="BI44" s="191"/>
      <c r="BJ44" s="191"/>
      <c r="BK44" s="191"/>
      <c r="BL44" s="191"/>
      <c r="BM44" s="191"/>
      <c r="BN44" s="191"/>
      <c r="BO44" s="191"/>
      <c r="BP44" s="191"/>
      <c r="BQ44" s="191"/>
      <c r="BR44" s="191"/>
      <c r="BS44" s="191"/>
      <c r="BT44" s="191"/>
      <c r="BU44" s="191"/>
      <c r="BV44" s="232"/>
      <c r="BW44" s="322"/>
      <c r="BX44" s="123"/>
      <c r="BY44" s="123"/>
      <c r="BZ44" s="123"/>
      <c r="CA44" s="124"/>
      <c r="CB44" s="131"/>
      <c r="CC44" s="132"/>
      <c r="CD44" s="132"/>
      <c r="CE44" s="132"/>
      <c r="CF44" s="294"/>
      <c r="CG44" s="122"/>
      <c r="CH44" s="123"/>
      <c r="CI44" s="123"/>
      <c r="CJ44" s="123"/>
      <c r="CK44" s="301"/>
      <c r="CL44" s="198"/>
      <c r="CM44" s="199"/>
      <c r="CN44" s="199"/>
      <c r="CO44" s="200"/>
      <c r="CP44" s="3"/>
      <c r="CQ44" s="3"/>
      <c r="CR44" s="3"/>
      <c r="CS44" s="3"/>
      <c r="CT44" s="3"/>
      <c r="CU44" s="3"/>
      <c r="CV44" s="3"/>
      <c r="CW44" s="9">
        <v>18</v>
      </c>
      <c r="CX44" s="9"/>
      <c r="CY44" s="9">
        <v>18</v>
      </c>
      <c r="CZ44" s="9"/>
      <c r="DA44" s="8"/>
      <c r="DI44"/>
    </row>
    <row r="45" spans="5:113" ht="8.15" customHeight="1" x14ac:dyDescent="0.2">
      <c r="E45" s="346" t="s">
        <v>65</v>
      </c>
      <c r="F45" s="383"/>
      <c r="G45" s="237" t="s">
        <v>66</v>
      </c>
      <c r="H45" s="238"/>
      <c r="I45" s="238"/>
      <c r="J45" s="238"/>
      <c r="K45" s="238"/>
      <c r="L45" s="239"/>
      <c r="M45" s="215" t="s">
        <v>67</v>
      </c>
      <c r="N45" s="216"/>
      <c r="O45" s="216"/>
      <c r="P45" s="216"/>
      <c r="Q45" s="216"/>
      <c r="R45" s="216"/>
      <c r="S45" s="216"/>
      <c r="T45" s="216"/>
      <c r="U45" s="216"/>
      <c r="V45" s="216"/>
      <c r="W45" s="217"/>
      <c r="X45" s="237" t="s">
        <v>68</v>
      </c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9"/>
      <c r="AK45" s="215" t="s">
        <v>69</v>
      </c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7"/>
      <c r="BH45" s="351"/>
      <c r="BI45" s="204"/>
      <c r="BJ45" s="204"/>
      <c r="BK45" s="204"/>
      <c r="BL45" s="204"/>
      <c r="BM45" s="204"/>
      <c r="BN45" s="204"/>
      <c r="BO45" s="204"/>
      <c r="BP45" s="204"/>
      <c r="BQ45" s="204"/>
      <c r="BR45" s="204"/>
      <c r="BS45" s="204"/>
      <c r="BT45" s="204"/>
      <c r="BU45" s="204"/>
      <c r="BV45" s="352"/>
      <c r="BW45" s="169"/>
      <c r="BX45" s="170"/>
      <c r="BY45" s="170"/>
      <c r="BZ45" s="170"/>
      <c r="CA45" s="171"/>
      <c r="CB45" s="272" t="s">
        <v>32</v>
      </c>
      <c r="CC45" s="203"/>
      <c r="CD45" s="203"/>
      <c r="CE45" s="203"/>
      <c r="CF45" s="273"/>
      <c r="CG45" s="295"/>
      <c r="CH45" s="170"/>
      <c r="CI45" s="170"/>
      <c r="CJ45" s="170"/>
      <c r="CK45" s="296"/>
      <c r="CL45" s="435" t="s">
        <v>60</v>
      </c>
      <c r="CM45" s="436"/>
      <c r="CN45" s="436"/>
      <c r="CO45" s="437"/>
      <c r="CP45" s="3"/>
      <c r="CQ45" s="3"/>
      <c r="CR45" s="3"/>
      <c r="CS45" s="3"/>
      <c r="CT45" s="3"/>
      <c r="CU45" s="3"/>
      <c r="CV45" s="3"/>
      <c r="CW45" s="9">
        <v>19</v>
      </c>
      <c r="CX45" s="9"/>
      <c r="CY45" s="9">
        <v>19</v>
      </c>
      <c r="CZ45" s="9"/>
      <c r="DA45" s="8"/>
      <c r="DG45"/>
      <c r="DH45"/>
      <c r="DI45"/>
    </row>
    <row r="46" spans="5:113" ht="8.15" customHeight="1" x14ac:dyDescent="0.2">
      <c r="E46" s="348"/>
      <c r="F46" s="384"/>
      <c r="G46" s="212"/>
      <c r="H46" s="213"/>
      <c r="I46" s="213"/>
      <c r="J46" s="213"/>
      <c r="K46" s="213"/>
      <c r="L46" s="214"/>
      <c r="M46" s="218"/>
      <c r="N46" s="219"/>
      <c r="O46" s="219"/>
      <c r="P46" s="219"/>
      <c r="Q46" s="219"/>
      <c r="R46" s="219"/>
      <c r="S46" s="219"/>
      <c r="T46" s="219"/>
      <c r="U46" s="219"/>
      <c r="V46" s="219"/>
      <c r="W46" s="220"/>
      <c r="X46" s="212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4"/>
      <c r="AK46" s="218"/>
      <c r="AL46" s="219"/>
      <c r="AM46" s="219"/>
      <c r="AN46" s="219"/>
      <c r="AO46" s="219"/>
      <c r="AP46" s="219"/>
      <c r="AQ46" s="219"/>
      <c r="AR46" s="219"/>
      <c r="AS46" s="219"/>
      <c r="AT46" s="219"/>
      <c r="AU46" s="219"/>
      <c r="AV46" s="219"/>
      <c r="AW46" s="219"/>
      <c r="AX46" s="219"/>
      <c r="AY46" s="219"/>
      <c r="AZ46" s="219"/>
      <c r="BA46" s="219"/>
      <c r="BB46" s="219"/>
      <c r="BC46" s="219"/>
      <c r="BD46" s="219"/>
      <c r="BE46" s="219"/>
      <c r="BF46" s="219"/>
      <c r="BG46" s="220"/>
      <c r="BH46" s="186"/>
      <c r="BI46" s="179"/>
      <c r="BJ46" s="179"/>
      <c r="BK46" s="179"/>
      <c r="BL46" s="179"/>
      <c r="BM46" s="179"/>
      <c r="BN46" s="179"/>
      <c r="BO46" s="179"/>
      <c r="BP46" s="179"/>
      <c r="BQ46" s="179"/>
      <c r="BR46" s="179"/>
      <c r="BS46" s="179"/>
      <c r="BT46" s="179"/>
      <c r="BU46" s="179"/>
      <c r="BV46" s="180"/>
      <c r="BW46" s="190"/>
      <c r="BX46" s="120"/>
      <c r="BY46" s="120"/>
      <c r="BZ46" s="120"/>
      <c r="CA46" s="121"/>
      <c r="CB46" s="128"/>
      <c r="CC46" s="129"/>
      <c r="CD46" s="129"/>
      <c r="CE46" s="129"/>
      <c r="CF46" s="274"/>
      <c r="CG46" s="119"/>
      <c r="CH46" s="120"/>
      <c r="CI46" s="120"/>
      <c r="CJ46" s="120"/>
      <c r="CK46" s="297"/>
      <c r="CL46" s="438"/>
      <c r="CM46" s="439"/>
      <c r="CN46" s="439"/>
      <c r="CO46" s="440"/>
      <c r="CP46" s="3"/>
      <c r="CQ46" s="3"/>
      <c r="CR46" s="3"/>
      <c r="CS46" s="3"/>
      <c r="CT46" s="3"/>
      <c r="CU46" s="3"/>
      <c r="CV46" s="3"/>
      <c r="CW46" s="484">
        <v>20</v>
      </c>
      <c r="CX46" s="9"/>
      <c r="CY46" s="484">
        <v>20</v>
      </c>
      <c r="CZ46" s="9"/>
      <c r="DA46" s="9"/>
      <c r="DD46"/>
      <c r="DG46" s="4"/>
      <c r="DH46" s="11"/>
      <c r="DI46" s="11"/>
    </row>
    <row r="47" spans="5:113" ht="8.15" customHeight="1" x14ac:dyDescent="0.2">
      <c r="E47" s="348"/>
      <c r="F47" s="384"/>
      <c r="G47" s="212"/>
      <c r="H47" s="213"/>
      <c r="I47" s="213"/>
      <c r="J47" s="213"/>
      <c r="K47" s="213"/>
      <c r="L47" s="214"/>
      <c r="M47" s="245"/>
      <c r="N47" s="246"/>
      <c r="O47" s="246"/>
      <c r="P47" s="246"/>
      <c r="Q47" s="246"/>
      <c r="R47" s="246"/>
      <c r="S47" s="246"/>
      <c r="T47" s="246"/>
      <c r="U47" s="246"/>
      <c r="V47" s="246"/>
      <c r="W47" s="247"/>
      <c r="X47" s="240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2"/>
      <c r="AK47" s="245"/>
      <c r="AL47" s="246"/>
      <c r="AM47" s="246"/>
      <c r="AN47" s="246"/>
      <c r="AO47" s="246"/>
      <c r="AP47" s="246"/>
      <c r="AQ47" s="246"/>
      <c r="AR47" s="246"/>
      <c r="AS47" s="246"/>
      <c r="AT47" s="246"/>
      <c r="AU47" s="246"/>
      <c r="AV47" s="246"/>
      <c r="AW47" s="246"/>
      <c r="AX47" s="246"/>
      <c r="AY47" s="246"/>
      <c r="AZ47" s="246"/>
      <c r="BA47" s="246"/>
      <c r="BB47" s="246"/>
      <c r="BC47" s="246"/>
      <c r="BD47" s="246"/>
      <c r="BE47" s="246"/>
      <c r="BF47" s="246"/>
      <c r="BG47" s="247"/>
      <c r="BH47" s="353"/>
      <c r="BI47" s="206"/>
      <c r="BJ47" s="206"/>
      <c r="BK47" s="206"/>
      <c r="BL47" s="206"/>
      <c r="BM47" s="206"/>
      <c r="BN47" s="206"/>
      <c r="BO47" s="206"/>
      <c r="BP47" s="206"/>
      <c r="BQ47" s="206"/>
      <c r="BR47" s="206"/>
      <c r="BS47" s="206"/>
      <c r="BT47" s="206"/>
      <c r="BU47" s="206"/>
      <c r="BV47" s="354"/>
      <c r="BW47" s="172"/>
      <c r="BX47" s="173"/>
      <c r="BY47" s="173"/>
      <c r="BZ47" s="173"/>
      <c r="CA47" s="174"/>
      <c r="CB47" s="275"/>
      <c r="CC47" s="276"/>
      <c r="CD47" s="276"/>
      <c r="CE47" s="276"/>
      <c r="CF47" s="277"/>
      <c r="CG47" s="298"/>
      <c r="CH47" s="173"/>
      <c r="CI47" s="173"/>
      <c r="CJ47" s="173"/>
      <c r="CK47" s="299"/>
      <c r="CL47" s="441"/>
      <c r="CM47" s="442"/>
      <c r="CN47" s="442"/>
      <c r="CO47" s="443"/>
      <c r="CP47" s="3"/>
      <c r="CQ47" s="3"/>
      <c r="CR47" s="3"/>
      <c r="CS47" s="3"/>
      <c r="CT47" s="3"/>
      <c r="CU47" s="3"/>
      <c r="CV47" s="3"/>
      <c r="CW47" s="9">
        <v>21</v>
      </c>
      <c r="CX47" s="9"/>
      <c r="CY47" s="9">
        <v>21</v>
      </c>
      <c r="CZ47" s="9"/>
      <c r="DA47" s="9"/>
      <c r="DD47"/>
      <c r="DE47"/>
      <c r="DF47"/>
      <c r="DG47" s="11"/>
      <c r="DH47" s="11"/>
      <c r="DI47" s="11"/>
    </row>
    <row r="48" spans="5:113" ht="8.15" customHeight="1" x14ac:dyDescent="0.2">
      <c r="E48" s="348"/>
      <c r="F48" s="384"/>
      <c r="G48" s="212"/>
      <c r="H48" s="213"/>
      <c r="I48" s="213"/>
      <c r="J48" s="213"/>
      <c r="K48" s="213"/>
      <c r="L48" s="214"/>
      <c r="M48" s="250" t="s">
        <v>70</v>
      </c>
      <c r="N48" s="251"/>
      <c r="O48" s="251"/>
      <c r="P48" s="251"/>
      <c r="Q48" s="251"/>
      <c r="R48" s="251"/>
      <c r="S48" s="251"/>
      <c r="T48" s="251"/>
      <c r="U48" s="251"/>
      <c r="V48" s="251"/>
      <c r="W48" s="252"/>
      <c r="X48" s="414" t="s">
        <v>71</v>
      </c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56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8"/>
      <c r="BH48" s="56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2"/>
      <c r="BW48" s="310" t="str">
        <f>IF(BJ49="","",(IF(AS49&lt;=BJ49,"○","")))</f>
        <v/>
      </c>
      <c r="BX48" s="126"/>
      <c r="BY48" s="126"/>
      <c r="BZ48" s="126"/>
      <c r="CA48" s="293"/>
      <c r="CB48" s="126" t="s">
        <v>32</v>
      </c>
      <c r="CC48" s="176"/>
      <c r="CD48" s="176"/>
      <c r="CE48" s="176"/>
      <c r="CF48" s="185"/>
      <c r="CG48" s="125" t="str">
        <f>IF(BJ49="","",(IF(BJ49&lt;AS49,"○","")))</f>
        <v/>
      </c>
      <c r="CH48" s="126"/>
      <c r="CI48" s="126"/>
      <c r="CJ48" s="126"/>
      <c r="CK48" s="127"/>
      <c r="CL48" s="192" t="s">
        <v>72</v>
      </c>
      <c r="CM48" s="193"/>
      <c r="CN48" s="193"/>
      <c r="CO48" s="194"/>
      <c r="CP48" s="3"/>
      <c r="CQ48" s="3"/>
      <c r="CR48" s="3"/>
      <c r="CS48" s="3"/>
      <c r="CT48" s="3"/>
      <c r="CU48" s="3"/>
      <c r="CV48" s="3"/>
      <c r="CW48" s="9">
        <v>22</v>
      </c>
      <c r="CX48" s="9"/>
      <c r="CY48" s="9">
        <v>22</v>
      </c>
      <c r="CZ48" s="9"/>
      <c r="DA48" s="9"/>
      <c r="DC48"/>
      <c r="DD48"/>
      <c r="DE48"/>
      <c r="DF48"/>
      <c r="DG48"/>
      <c r="DH48" s="11"/>
      <c r="DI48" s="11"/>
    </row>
    <row r="49" spans="5:113" ht="8.15" customHeight="1" x14ac:dyDescent="0.2">
      <c r="E49" s="348"/>
      <c r="F49" s="384"/>
      <c r="G49" s="212"/>
      <c r="H49" s="213"/>
      <c r="I49" s="213"/>
      <c r="J49" s="213"/>
      <c r="K49" s="213"/>
      <c r="L49" s="214"/>
      <c r="M49" s="253"/>
      <c r="N49" s="254"/>
      <c r="O49" s="254"/>
      <c r="P49" s="254"/>
      <c r="Q49" s="254"/>
      <c r="R49" s="254"/>
      <c r="S49" s="254"/>
      <c r="T49" s="254"/>
      <c r="U49" s="254"/>
      <c r="V49" s="254"/>
      <c r="W49" s="255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43"/>
      <c r="AL49" s="19"/>
      <c r="AM49" s="19"/>
      <c r="AN49" s="243" t="s">
        <v>73</v>
      </c>
      <c r="AO49" s="244"/>
      <c r="AP49" s="244"/>
      <c r="AQ49" s="244"/>
      <c r="AR49" s="244"/>
      <c r="AS49" s="412">
        <f>IF(OR(AL5="認定番号",AL5=""),"?",VLOOKUP(AL5,DC27:DI36,6,FALSE))</f>
        <v>675</v>
      </c>
      <c r="AT49" s="412"/>
      <c r="AU49" s="412"/>
      <c r="AV49" s="412"/>
      <c r="AW49" s="243" t="s">
        <v>74</v>
      </c>
      <c r="AX49" s="243"/>
      <c r="AY49" s="243"/>
      <c r="AZ49" s="243"/>
      <c r="BA49" s="243"/>
      <c r="BB49" s="243"/>
      <c r="BC49" s="243"/>
      <c r="BD49" s="243"/>
      <c r="BE49" s="243"/>
      <c r="BF49" s="243"/>
      <c r="BG49" s="248"/>
      <c r="BH49" s="30"/>
      <c r="BJ49" s="410"/>
      <c r="BK49" s="410"/>
      <c r="BL49" s="410"/>
      <c r="BM49" s="410"/>
      <c r="BN49" s="410"/>
      <c r="BO49" s="410"/>
      <c r="BP49" s="138" t="s">
        <v>75</v>
      </c>
      <c r="BQ49" s="332"/>
      <c r="BR49" s="332"/>
      <c r="BS49" s="332"/>
      <c r="BT49" s="332"/>
      <c r="BU49" s="332"/>
      <c r="BV49" s="31"/>
      <c r="BW49" s="311"/>
      <c r="BX49" s="129"/>
      <c r="BY49" s="129"/>
      <c r="BZ49" s="129"/>
      <c r="CA49" s="274"/>
      <c r="CB49" s="179"/>
      <c r="CC49" s="179"/>
      <c r="CD49" s="179"/>
      <c r="CE49" s="179"/>
      <c r="CF49" s="187"/>
      <c r="CG49" s="128"/>
      <c r="CH49" s="129"/>
      <c r="CI49" s="129"/>
      <c r="CJ49" s="129"/>
      <c r="CK49" s="130"/>
      <c r="CL49" s="195"/>
      <c r="CM49" s="196"/>
      <c r="CN49" s="196"/>
      <c r="CO49" s="197"/>
      <c r="CP49" s="3"/>
      <c r="CQ49" s="3"/>
      <c r="CR49" s="3"/>
      <c r="CS49" s="3"/>
      <c r="CT49" s="3"/>
      <c r="CU49" s="3"/>
      <c r="CV49" s="3"/>
      <c r="CW49" s="9">
        <v>23</v>
      </c>
      <c r="CX49" s="9"/>
      <c r="CY49" s="9">
        <v>23</v>
      </c>
      <c r="CZ49" s="9"/>
      <c r="DA49" s="9"/>
      <c r="DC49"/>
      <c r="DD49"/>
      <c r="DE49"/>
      <c r="DF49"/>
      <c r="DG49"/>
      <c r="DH49" s="11"/>
      <c r="DI49" s="11"/>
    </row>
    <row r="50" spans="5:113" ht="8.15" customHeight="1" x14ac:dyDescent="0.2">
      <c r="E50" s="348"/>
      <c r="F50" s="384"/>
      <c r="G50" s="212"/>
      <c r="H50" s="213"/>
      <c r="I50" s="213"/>
      <c r="J50" s="213"/>
      <c r="K50" s="213"/>
      <c r="L50" s="214"/>
      <c r="M50" s="253"/>
      <c r="N50" s="254"/>
      <c r="O50" s="254"/>
      <c r="P50" s="254"/>
      <c r="Q50" s="254"/>
      <c r="R50" s="254"/>
      <c r="S50" s="254"/>
      <c r="T50" s="254"/>
      <c r="U50" s="254"/>
      <c r="V50" s="254"/>
      <c r="W50" s="255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30"/>
      <c r="AL50" s="63"/>
      <c r="AM50" s="63"/>
      <c r="AN50" s="244"/>
      <c r="AO50" s="244"/>
      <c r="AP50" s="244"/>
      <c r="AQ50" s="244"/>
      <c r="AR50" s="244"/>
      <c r="AS50" s="412"/>
      <c r="AT50" s="412"/>
      <c r="AU50" s="412"/>
      <c r="AV50" s="412"/>
      <c r="AW50" s="243"/>
      <c r="AX50" s="243"/>
      <c r="AY50" s="243"/>
      <c r="AZ50" s="243"/>
      <c r="BA50" s="243"/>
      <c r="BB50" s="243"/>
      <c r="BC50" s="243"/>
      <c r="BD50" s="243"/>
      <c r="BE50" s="243"/>
      <c r="BF50" s="243"/>
      <c r="BG50" s="248"/>
      <c r="BH50" s="30"/>
      <c r="BJ50" s="410"/>
      <c r="BK50" s="410"/>
      <c r="BL50" s="410"/>
      <c r="BM50" s="410"/>
      <c r="BN50" s="410"/>
      <c r="BO50" s="410"/>
      <c r="BP50" s="332"/>
      <c r="BQ50" s="332"/>
      <c r="BR50" s="332"/>
      <c r="BS50" s="332"/>
      <c r="BT50" s="332"/>
      <c r="BU50" s="332"/>
      <c r="BV50" s="31"/>
      <c r="BW50" s="311"/>
      <c r="BX50" s="129"/>
      <c r="BY50" s="129"/>
      <c r="BZ50" s="129"/>
      <c r="CA50" s="274"/>
      <c r="CB50" s="179"/>
      <c r="CC50" s="179"/>
      <c r="CD50" s="179"/>
      <c r="CE50" s="179"/>
      <c r="CF50" s="187"/>
      <c r="CG50" s="128"/>
      <c r="CH50" s="129"/>
      <c r="CI50" s="129"/>
      <c r="CJ50" s="129"/>
      <c r="CK50" s="130"/>
      <c r="CL50" s="195"/>
      <c r="CM50" s="196"/>
      <c r="CN50" s="196"/>
      <c r="CO50" s="197"/>
      <c r="CP50" s="3"/>
      <c r="CQ50" s="3"/>
      <c r="CR50" s="3"/>
      <c r="CS50"/>
      <c r="CT50" s="3"/>
      <c r="CU50" s="3"/>
      <c r="CV50" s="3"/>
      <c r="CW50" s="9">
        <v>24</v>
      </c>
      <c r="CX50" s="9"/>
      <c r="CY50" s="9">
        <v>24</v>
      </c>
      <c r="CZ50" s="9"/>
      <c r="DA50" s="8"/>
      <c r="DC50"/>
      <c r="DD50"/>
      <c r="DE50"/>
      <c r="DF50"/>
      <c r="DG50"/>
      <c r="DH50" s="11"/>
      <c r="DI50" s="11"/>
    </row>
    <row r="51" spans="5:113" ht="8.15" customHeight="1" x14ac:dyDescent="0.2">
      <c r="E51" s="348"/>
      <c r="F51" s="384"/>
      <c r="G51" s="212"/>
      <c r="H51" s="213"/>
      <c r="I51" s="213"/>
      <c r="J51" s="213"/>
      <c r="K51" s="213"/>
      <c r="L51" s="214"/>
      <c r="M51" s="253"/>
      <c r="N51" s="254"/>
      <c r="O51" s="254"/>
      <c r="P51" s="254"/>
      <c r="Q51" s="254"/>
      <c r="R51" s="254"/>
      <c r="S51" s="254"/>
      <c r="T51" s="254"/>
      <c r="U51" s="254"/>
      <c r="V51" s="254"/>
      <c r="W51" s="255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64"/>
      <c r="AL51" s="63"/>
      <c r="AM51" s="63"/>
      <c r="AN51" s="244"/>
      <c r="AO51" s="244"/>
      <c r="AP51" s="244"/>
      <c r="AQ51" s="244"/>
      <c r="AR51" s="244"/>
      <c r="AS51" s="413"/>
      <c r="AT51" s="413"/>
      <c r="AU51" s="413"/>
      <c r="AV51" s="413"/>
      <c r="AW51" s="243"/>
      <c r="AX51" s="243"/>
      <c r="AY51" s="243"/>
      <c r="AZ51" s="243"/>
      <c r="BA51" s="243"/>
      <c r="BB51" s="243"/>
      <c r="BC51" s="243"/>
      <c r="BD51" s="243"/>
      <c r="BE51" s="243"/>
      <c r="BF51" s="243"/>
      <c r="BG51" s="248"/>
      <c r="BH51" s="30"/>
      <c r="BJ51" s="411"/>
      <c r="BK51" s="411"/>
      <c r="BL51" s="411"/>
      <c r="BM51" s="411"/>
      <c r="BN51" s="411"/>
      <c r="BO51" s="411"/>
      <c r="BP51" s="332"/>
      <c r="BQ51" s="332"/>
      <c r="BR51" s="332"/>
      <c r="BS51" s="332"/>
      <c r="BT51" s="332"/>
      <c r="BU51" s="332"/>
      <c r="BV51" s="31"/>
      <c r="BW51" s="311"/>
      <c r="BX51" s="129"/>
      <c r="BY51" s="129"/>
      <c r="BZ51" s="129"/>
      <c r="CA51" s="274"/>
      <c r="CB51" s="179"/>
      <c r="CC51" s="179"/>
      <c r="CD51" s="179"/>
      <c r="CE51" s="179"/>
      <c r="CF51" s="187"/>
      <c r="CG51" s="128"/>
      <c r="CH51" s="129"/>
      <c r="CI51" s="129"/>
      <c r="CJ51" s="129"/>
      <c r="CK51" s="130"/>
      <c r="CL51" s="195"/>
      <c r="CM51" s="196"/>
      <c r="CN51" s="196"/>
      <c r="CO51" s="197"/>
      <c r="CP51" s="3"/>
      <c r="CQ51" s="3"/>
      <c r="CR51" s="3"/>
      <c r="CS51"/>
      <c r="CT51" s="12"/>
      <c r="CU51" s="3"/>
      <c r="CV51" s="3"/>
      <c r="CW51" s="9">
        <v>25</v>
      </c>
      <c r="CX51" s="9"/>
      <c r="CY51" s="9">
        <v>25</v>
      </c>
      <c r="CZ51" s="9"/>
      <c r="DA51" s="8"/>
      <c r="DC51"/>
      <c r="DD51"/>
      <c r="DE51"/>
      <c r="DF51"/>
      <c r="DG51"/>
      <c r="DH51" s="11"/>
      <c r="DI51" s="11"/>
    </row>
    <row r="52" spans="5:113" ht="8.15" customHeight="1" x14ac:dyDescent="0.2">
      <c r="E52" s="385"/>
      <c r="F52" s="386"/>
      <c r="G52" s="224"/>
      <c r="H52" s="225"/>
      <c r="I52" s="225"/>
      <c r="J52" s="225"/>
      <c r="K52" s="225"/>
      <c r="L52" s="226"/>
      <c r="M52" s="380"/>
      <c r="N52" s="381"/>
      <c r="O52" s="381"/>
      <c r="P52" s="381"/>
      <c r="Q52" s="381"/>
      <c r="R52" s="381"/>
      <c r="S52" s="381"/>
      <c r="T52" s="381"/>
      <c r="U52" s="381"/>
      <c r="V52" s="381"/>
      <c r="W52" s="382"/>
      <c r="X52" s="381"/>
      <c r="Y52" s="381"/>
      <c r="Z52" s="381"/>
      <c r="AA52" s="381"/>
      <c r="AB52" s="381"/>
      <c r="AC52" s="381"/>
      <c r="AD52" s="381"/>
      <c r="AE52" s="381"/>
      <c r="AF52" s="381"/>
      <c r="AG52" s="381"/>
      <c r="AH52" s="381"/>
      <c r="AI52" s="381"/>
      <c r="AJ52" s="381"/>
      <c r="AK52" s="32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4"/>
      <c r="BH52" s="35"/>
      <c r="BI52" s="36"/>
      <c r="BJ52" s="36"/>
      <c r="BK52" s="36"/>
      <c r="BL52" s="292"/>
      <c r="BM52" s="292"/>
      <c r="BN52" s="292"/>
      <c r="BO52" s="292"/>
      <c r="BP52" s="292"/>
      <c r="BQ52" s="292"/>
      <c r="BR52" s="292"/>
      <c r="BS52" s="292"/>
      <c r="BT52" s="36"/>
      <c r="BU52" s="36"/>
      <c r="BV52" s="37"/>
      <c r="BW52" s="312"/>
      <c r="BX52" s="132"/>
      <c r="BY52" s="132"/>
      <c r="BZ52" s="132"/>
      <c r="CA52" s="294"/>
      <c r="CB52" s="182"/>
      <c r="CC52" s="182"/>
      <c r="CD52" s="182"/>
      <c r="CE52" s="182"/>
      <c r="CF52" s="189"/>
      <c r="CG52" s="131"/>
      <c r="CH52" s="132"/>
      <c r="CI52" s="132"/>
      <c r="CJ52" s="132"/>
      <c r="CK52" s="133"/>
      <c r="CL52" s="198"/>
      <c r="CM52" s="199"/>
      <c r="CN52" s="199"/>
      <c r="CO52" s="200"/>
      <c r="CP52" s="3"/>
      <c r="CQ52" s="3"/>
      <c r="CR52" s="3"/>
      <c r="CS52"/>
      <c r="CT52" s="12"/>
      <c r="CU52" s="3"/>
      <c r="CV52" s="3"/>
      <c r="CW52" s="9">
        <v>26</v>
      </c>
      <c r="CX52" s="9"/>
      <c r="CY52" s="9">
        <v>26</v>
      </c>
      <c r="CZ52" s="9"/>
      <c r="DA52" s="8"/>
      <c r="DD52"/>
      <c r="DE52"/>
      <c r="DF52"/>
      <c r="DG52"/>
      <c r="DH52"/>
      <c r="DI52"/>
    </row>
    <row r="53" spans="5:113" ht="8.15" customHeight="1" x14ac:dyDescent="0.2">
      <c r="E53" s="346" t="s">
        <v>76</v>
      </c>
      <c r="F53" s="347"/>
      <c r="G53" s="237" t="s">
        <v>77</v>
      </c>
      <c r="H53" s="216"/>
      <c r="I53" s="216"/>
      <c r="J53" s="216"/>
      <c r="K53" s="216"/>
      <c r="L53" s="217"/>
      <c r="M53" s="374" t="s">
        <v>67</v>
      </c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482" t="s">
        <v>68</v>
      </c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215" t="s">
        <v>78</v>
      </c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7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2"/>
      <c r="BU53" s="142"/>
      <c r="BV53" s="142"/>
      <c r="BW53" s="286"/>
      <c r="BX53" s="286"/>
      <c r="BY53" s="286"/>
      <c r="BZ53" s="286"/>
      <c r="CA53" s="287"/>
      <c r="CB53" s="203" t="s">
        <v>32</v>
      </c>
      <c r="CC53" s="204"/>
      <c r="CD53" s="204"/>
      <c r="CE53" s="204"/>
      <c r="CF53" s="205"/>
      <c r="CG53" s="302"/>
      <c r="CH53" s="286"/>
      <c r="CI53" s="286"/>
      <c r="CJ53" s="286"/>
      <c r="CK53" s="286"/>
      <c r="CL53" s="192" t="s">
        <v>60</v>
      </c>
      <c r="CM53" s="193"/>
      <c r="CN53" s="193"/>
      <c r="CO53" s="194"/>
      <c r="CP53" s="3"/>
      <c r="CQ53" s="3"/>
      <c r="CR53" s="3"/>
      <c r="CS53"/>
      <c r="CT53" s="3"/>
      <c r="CU53" s="3"/>
      <c r="CV53" s="3"/>
      <c r="CW53" s="9">
        <v>27</v>
      </c>
      <c r="CX53" s="9"/>
      <c r="CY53" s="9">
        <v>27</v>
      </c>
      <c r="CZ53" s="9"/>
      <c r="DA53" s="8"/>
    </row>
    <row r="54" spans="5:113" ht="8.15" customHeight="1" x14ac:dyDescent="0.2">
      <c r="E54" s="348"/>
      <c r="F54" s="349"/>
      <c r="G54" s="212"/>
      <c r="H54" s="219"/>
      <c r="I54" s="219"/>
      <c r="J54" s="219"/>
      <c r="K54" s="219"/>
      <c r="L54" s="220"/>
      <c r="M54" s="375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483"/>
      <c r="Y54" s="375"/>
      <c r="Z54" s="375"/>
      <c r="AA54" s="375"/>
      <c r="AB54" s="375"/>
      <c r="AC54" s="375"/>
      <c r="AD54" s="375"/>
      <c r="AE54" s="375"/>
      <c r="AF54" s="375"/>
      <c r="AG54" s="375"/>
      <c r="AH54" s="375"/>
      <c r="AI54" s="375"/>
      <c r="AJ54" s="375"/>
      <c r="AK54" s="218"/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19"/>
      <c r="AX54" s="219"/>
      <c r="AY54" s="219"/>
      <c r="AZ54" s="219"/>
      <c r="BA54" s="219"/>
      <c r="BB54" s="219"/>
      <c r="BC54" s="219"/>
      <c r="BD54" s="219"/>
      <c r="BE54" s="219"/>
      <c r="BF54" s="219"/>
      <c r="BG54" s="220"/>
      <c r="BH54" s="143"/>
      <c r="BI54" s="143"/>
      <c r="BJ54" s="143"/>
      <c r="BK54" s="143"/>
      <c r="BL54" s="143"/>
      <c r="BM54" s="143"/>
      <c r="BN54" s="143"/>
      <c r="BO54" s="143"/>
      <c r="BP54" s="143"/>
      <c r="BQ54" s="143"/>
      <c r="BR54" s="143"/>
      <c r="BS54" s="143"/>
      <c r="BT54" s="143"/>
      <c r="BU54" s="143"/>
      <c r="BV54" s="143"/>
      <c r="BW54" s="288"/>
      <c r="BX54" s="288"/>
      <c r="BY54" s="288"/>
      <c r="BZ54" s="288"/>
      <c r="CA54" s="289"/>
      <c r="CB54" s="129"/>
      <c r="CC54" s="179"/>
      <c r="CD54" s="179"/>
      <c r="CE54" s="179"/>
      <c r="CF54" s="187"/>
      <c r="CG54" s="269"/>
      <c r="CH54" s="288"/>
      <c r="CI54" s="288"/>
      <c r="CJ54" s="288"/>
      <c r="CK54" s="288"/>
      <c r="CL54" s="195"/>
      <c r="CM54" s="196"/>
      <c r="CN54" s="196"/>
      <c r="CO54" s="197"/>
      <c r="CP54" s="3"/>
      <c r="CQ54" s="3"/>
      <c r="CR54" s="3"/>
      <c r="CS54"/>
      <c r="CT54" s="3"/>
      <c r="CU54" s="3"/>
      <c r="CV54" s="3"/>
      <c r="CW54" s="9">
        <v>28</v>
      </c>
      <c r="CX54" s="9"/>
      <c r="CY54" s="9">
        <v>28</v>
      </c>
      <c r="CZ54" s="9"/>
      <c r="DA54" s="8"/>
    </row>
    <row r="55" spans="5:113" ht="8.15" customHeight="1" x14ac:dyDescent="0.2">
      <c r="E55" s="350"/>
      <c r="F55" s="349"/>
      <c r="G55" s="218"/>
      <c r="H55" s="219"/>
      <c r="I55" s="219"/>
      <c r="J55" s="219"/>
      <c r="K55" s="219"/>
      <c r="L55" s="220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5"/>
      <c r="AK55" s="218" t="s">
        <v>69</v>
      </c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19"/>
      <c r="AX55" s="219"/>
      <c r="AY55" s="219"/>
      <c r="AZ55" s="219"/>
      <c r="BA55" s="219"/>
      <c r="BB55" s="219"/>
      <c r="BC55" s="219"/>
      <c r="BD55" s="219"/>
      <c r="BE55" s="219"/>
      <c r="BF55" s="219"/>
      <c r="BG55" s="220"/>
      <c r="BH55" s="143"/>
      <c r="BI55" s="143"/>
      <c r="BJ55" s="143"/>
      <c r="BK55" s="143"/>
      <c r="BL55" s="143"/>
      <c r="BM55" s="143"/>
      <c r="BN55" s="143"/>
      <c r="BO55" s="143"/>
      <c r="BP55" s="143"/>
      <c r="BQ55" s="143"/>
      <c r="BR55" s="143"/>
      <c r="BS55" s="143"/>
      <c r="BT55" s="143"/>
      <c r="BU55" s="143"/>
      <c r="BV55" s="143"/>
      <c r="BW55" s="288"/>
      <c r="BX55" s="288"/>
      <c r="BY55" s="288"/>
      <c r="BZ55" s="288"/>
      <c r="CA55" s="289"/>
      <c r="CB55" s="179"/>
      <c r="CC55" s="179"/>
      <c r="CD55" s="179"/>
      <c r="CE55" s="179"/>
      <c r="CF55" s="187"/>
      <c r="CG55" s="269"/>
      <c r="CH55" s="288"/>
      <c r="CI55" s="288"/>
      <c r="CJ55" s="288"/>
      <c r="CK55" s="288"/>
      <c r="CL55" s="195"/>
      <c r="CM55" s="196"/>
      <c r="CN55" s="196"/>
      <c r="CO55" s="197"/>
      <c r="CP55" s="3"/>
      <c r="CQ55" s="3"/>
      <c r="CR55" s="3"/>
      <c r="CS55" s="3"/>
      <c r="CT55" s="3"/>
      <c r="CU55" s="3"/>
      <c r="CV55" s="3"/>
      <c r="CW55" s="9">
        <v>29</v>
      </c>
      <c r="CX55" s="9"/>
      <c r="CY55" s="9">
        <v>29</v>
      </c>
      <c r="CZ55" s="9"/>
      <c r="DA55" s="8"/>
      <c r="DC55"/>
    </row>
    <row r="56" spans="5:113" ht="8.15" customHeight="1" x14ac:dyDescent="0.2">
      <c r="E56" s="350"/>
      <c r="F56" s="349"/>
      <c r="G56" s="218"/>
      <c r="H56" s="219"/>
      <c r="I56" s="219"/>
      <c r="J56" s="219"/>
      <c r="K56" s="219"/>
      <c r="L56" s="220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375"/>
      <c r="Y56" s="375"/>
      <c r="Z56" s="375"/>
      <c r="AA56" s="375"/>
      <c r="AB56" s="375"/>
      <c r="AC56" s="375"/>
      <c r="AD56" s="375"/>
      <c r="AE56" s="375"/>
      <c r="AF56" s="375"/>
      <c r="AG56" s="375"/>
      <c r="AH56" s="375"/>
      <c r="AI56" s="375"/>
      <c r="AJ56" s="375"/>
      <c r="AK56" s="245"/>
      <c r="AL56" s="246"/>
      <c r="AM56" s="246"/>
      <c r="AN56" s="246"/>
      <c r="AO56" s="246"/>
      <c r="AP56" s="246"/>
      <c r="AQ56" s="246"/>
      <c r="AR56" s="246"/>
      <c r="AS56" s="246"/>
      <c r="AT56" s="246"/>
      <c r="AU56" s="246"/>
      <c r="AV56" s="246"/>
      <c r="AW56" s="246"/>
      <c r="AX56" s="246"/>
      <c r="AY56" s="246"/>
      <c r="AZ56" s="246"/>
      <c r="BA56" s="246"/>
      <c r="BB56" s="246"/>
      <c r="BC56" s="246"/>
      <c r="BD56" s="246"/>
      <c r="BE56" s="246"/>
      <c r="BF56" s="246"/>
      <c r="BG56" s="247"/>
      <c r="BH56" s="143"/>
      <c r="BI56" s="143"/>
      <c r="BJ56" s="143"/>
      <c r="BK56" s="143"/>
      <c r="BL56" s="143"/>
      <c r="BM56" s="143"/>
      <c r="BN56" s="143"/>
      <c r="BO56" s="143"/>
      <c r="BP56" s="143"/>
      <c r="BQ56" s="143"/>
      <c r="BR56" s="143"/>
      <c r="BS56" s="143"/>
      <c r="BT56" s="143"/>
      <c r="BU56" s="143"/>
      <c r="BV56" s="143"/>
      <c r="BW56" s="290"/>
      <c r="BX56" s="290"/>
      <c r="BY56" s="290"/>
      <c r="BZ56" s="290"/>
      <c r="CA56" s="291"/>
      <c r="CB56" s="206"/>
      <c r="CC56" s="206"/>
      <c r="CD56" s="206"/>
      <c r="CE56" s="206"/>
      <c r="CF56" s="207"/>
      <c r="CG56" s="269"/>
      <c r="CH56" s="288"/>
      <c r="CI56" s="288"/>
      <c r="CJ56" s="288"/>
      <c r="CK56" s="288"/>
      <c r="CL56" s="198"/>
      <c r="CM56" s="199"/>
      <c r="CN56" s="199"/>
      <c r="CO56" s="200"/>
      <c r="CP56" s="3"/>
      <c r="CQ56" s="3"/>
      <c r="CR56" s="3"/>
      <c r="CS56" s="3"/>
      <c r="CT56" s="3"/>
      <c r="CU56" s="3"/>
      <c r="CV56" s="3"/>
      <c r="CW56" s="9">
        <v>30</v>
      </c>
      <c r="CX56" s="9"/>
      <c r="CY56" s="9">
        <v>30</v>
      </c>
      <c r="CZ56" s="9"/>
      <c r="DA56" s="8"/>
      <c r="DI56"/>
    </row>
    <row r="57" spans="5:113" ht="8.15" customHeight="1" x14ac:dyDescent="0.2">
      <c r="E57" s="350"/>
      <c r="F57" s="349"/>
      <c r="G57" s="218"/>
      <c r="H57" s="219"/>
      <c r="I57" s="219"/>
      <c r="J57" s="219"/>
      <c r="K57" s="219"/>
      <c r="L57" s="220"/>
      <c r="M57" s="333" t="s">
        <v>79</v>
      </c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70" t="s">
        <v>80</v>
      </c>
      <c r="Y57" s="371"/>
      <c r="Z57" s="371"/>
      <c r="AA57" s="371"/>
      <c r="AB57" s="371"/>
      <c r="AC57" s="371"/>
      <c r="AD57" s="371"/>
      <c r="AE57" s="371"/>
      <c r="AF57" s="371"/>
      <c r="AG57" s="371"/>
      <c r="AH57" s="371"/>
      <c r="AI57" s="371"/>
      <c r="AJ57" s="371"/>
      <c r="AK57" s="209" t="s">
        <v>81</v>
      </c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1"/>
      <c r="BH57" s="67"/>
      <c r="BI57" s="61"/>
      <c r="BJ57" s="68"/>
      <c r="BK57" s="68"/>
      <c r="BL57" s="68"/>
      <c r="BM57" s="68"/>
      <c r="BN57" s="68"/>
      <c r="BO57" s="68"/>
      <c r="BP57" s="68"/>
      <c r="BQ57" s="68"/>
      <c r="BR57" s="61"/>
      <c r="BS57" s="69"/>
      <c r="BT57" s="69"/>
      <c r="BU57" s="61"/>
      <c r="BV57" s="62"/>
      <c r="BW57" s="304" t="str">
        <f>IF(BJ58="","",IF(AND(65&lt;=BJ58,BJ58&lt;=85),"○",""))</f>
        <v/>
      </c>
      <c r="BX57" s="304"/>
      <c r="BY57" s="304"/>
      <c r="BZ57" s="304"/>
      <c r="CA57" s="406"/>
      <c r="CB57" s="126" t="s">
        <v>32</v>
      </c>
      <c r="CC57" s="176"/>
      <c r="CD57" s="176"/>
      <c r="CE57" s="176"/>
      <c r="CF57" s="185"/>
      <c r="CG57" s="303" t="str">
        <f>IF(BJ58="","",IF(OR(BJ58&gt;85,BJ58&lt;65),"○",""))</f>
        <v/>
      </c>
      <c r="CH57" s="304"/>
      <c r="CI57" s="304"/>
      <c r="CJ57" s="304"/>
      <c r="CK57" s="304"/>
      <c r="CL57" s="192" t="s">
        <v>72</v>
      </c>
      <c r="CM57" s="193"/>
      <c r="CN57" s="193"/>
      <c r="CO57" s="194"/>
      <c r="CP57" s="3"/>
      <c r="CQ57" s="3"/>
      <c r="CR57" s="3"/>
      <c r="CS57" s="8"/>
      <c r="CT57" s="9" t="s">
        <v>12</v>
      </c>
      <c r="CU57" s="9" t="s">
        <v>82</v>
      </c>
      <c r="CV57" s="9" t="s">
        <v>83</v>
      </c>
      <c r="CW57" s="9">
        <v>31</v>
      </c>
      <c r="CX57" s="9"/>
      <c r="CY57" s="9">
        <v>31</v>
      </c>
      <c r="CZ57" s="9"/>
      <c r="DA57" s="8"/>
      <c r="DD57"/>
      <c r="DE57"/>
      <c r="DF57"/>
      <c r="DG57"/>
      <c r="DH57"/>
      <c r="DI57"/>
    </row>
    <row r="58" spans="5:113" ht="8.15" customHeight="1" x14ac:dyDescent="0.2">
      <c r="E58" s="350"/>
      <c r="F58" s="349"/>
      <c r="G58" s="218"/>
      <c r="H58" s="219"/>
      <c r="I58" s="219"/>
      <c r="J58" s="219"/>
      <c r="K58" s="219"/>
      <c r="L58" s="220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372"/>
      <c r="Y58" s="372"/>
      <c r="Z58" s="372"/>
      <c r="AA58" s="372"/>
      <c r="AB58" s="372"/>
      <c r="AC58" s="372"/>
      <c r="AD58" s="372"/>
      <c r="AE58" s="372"/>
      <c r="AF58" s="372"/>
      <c r="AG58" s="372"/>
      <c r="AH58" s="372"/>
      <c r="AI58" s="372"/>
      <c r="AJ58" s="372"/>
      <c r="AK58" s="212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4"/>
      <c r="BH58" s="30"/>
      <c r="BJ58" s="136"/>
      <c r="BK58" s="136"/>
      <c r="BL58" s="136"/>
      <c r="BM58" s="136"/>
      <c r="BN58" s="136"/>
      <c r="BO58" s="136"/>
      <c r="BP58" s="136"/>
      <c r="BQ58" s="136"/>
      <c r="BR58" s="138" t="s">
        <v>75</v>
      </c>
      <c r="BS58" s="138"/>
      <c r="BT58" s="138"/>
      <c r="BV58" s="31"/>
      <c r="BW58" s="306"/>
      <c r="BX58" s="306"/>
      <c r="BY58" s="306"/>
      <c r="BZ58" s="306"/>
      <c r="CA58" s="407"/>
      <c r="CB58" s="179"/>
      <c r="CC58" s="179"/>
      <c r="CD58" s="179"/>
      <c r="CE58" s="179"/>
      <c r="CF58" s="187"/>
      <c r="CG58" s="305"/>
      <c r="CH58" s="306"/>
      <c r="CI58" s="306"/>
      <c r="CJ58" s="306"/>
      <c r="CK58" s="306"/>
      <c r="CL58" s="195"/>
      <c r="CM58" s="196"/>
      <c r="CN58" s="196"/>
      <c r="CO58" s="197"/>
      <c r="CP58" s="3"/>
      <c r="CQ58" s="3"/>
      <c r="CR58" s="3"/>
      <c r="CS58" s="9" t="s">
        <v>84</v>
      </c>
      <c r="CT58" s="8" t="str">
        <f>IF(BL64="","",IF(BL64&lt;=10,"○","×"))</f>
        <v/>
      </c>
      <c r="CU58" s="8" t="str">
        <f>IF(BP64="","",IF(BP64&lt;400,"○","×"))</f>
        <v/>
      </c>
      <c r="CV58" s="8" t="str">
        <f>IF(OR(BL64="",BP64=""),"",IF(AND(CT58="○",CU58="○"),"○","×"))</f>
        <v/>
      </c>
      <c r="CW58" s="9">
        <v>32</v>
      </c>
      <c r="CX58" s="9"/>
      <c r="CY58" s="9"/>
      <c r="CZ58" s="9"/>
      <c r="DA58" s="8"/>
      <c r="DD58"/>
      <c r="DG58" s="4"/>
      <c r="DH58" s="4"/>
      <c r="DI58" s="4"/>
    </row>
    <row r="59" spans="5:113" ht="8.15" customHeight="1" x14ac:dyDescent="0.2">
      <c r="E59" s="350"/>
      <c r="F59" s="349"/>
      <c r="G59" s="218"/>
      <c r="H59" s="219"/>
      <c r="I59" s="219"/>
      <c r="J59" s="219"/>
      <c r="K59" s="219"/>
      <c r="L59" s="220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372"/>
      <c r="Y59" s="372"/>
      <c r="Z59" s="372"/>
      <c r="AA59" s="372"/>
      <c r="AB59" s="372"/>
      <c r="AC59" s="372"/>
      <c r="AD59" s="372"/>
      <c r="AE59" s="372"/>
      <c r="AF59" s="372"/>
      <c r="AG59" s="372"/>
      <c r="AH59" s="372"/>
      <c r="AI59" s="372"/>
      <c r="AJ59" s="372"/>
      <c r="AK59" s="38"/>
      <c r="AL59" s="151" t="s">
        <v>85</v>
      </c>
      <c r="AM59" s="151"/>
      <c r="AN59" s="151"/>
      <c r="AO59" s="151"/>
      <c r="AP59" s="151"/>
      <c r="AQ59" s="307" t="str">
        <f>IF(OR(AL5="認定番号",AL5=""),"?",VLOOKUP(AL5,DC27:DI36,7,FALSE))</f>
        <v>±75±10</v>
      </c>
      <c r="AR59" s="307"/>
      <c r="AS59" s="307"/>
      <c r="AT59" s="307"/>
      <c r="AU59" s="307"/>
      <c r="AV59" s="307"/>
      <c r="AW59" s="307"/>
      <c r="AX59" s="307"/>
      <c r="AY59" s="307"/>
      <c r="AZ59" s="307"/>
      <c r="BA59" s="307"/>
      <c r="BB59" s="307"/>
      <c r="BC59" s="259" t="s">
        <v>75</v>
      </c>
      <c r="BD59" s="259"/>
      <c r="BE59" s="259"/>
      <c r="BF59" s="259"/>
      <c r="BG59" s="39"/>
      <c r="BH59" s="30"/>
      <c r="BJ59" s="137"/>
      <c r="BK59" s="137"/>
      <c r="BL59" s="137"/>
      <c r="BM59" s="137"/>
      <c r="BN59" s="137"/>
      <c r="BO59" s="137"/>
      <c r="BP59" s="137"/>
      <c r="BQ59" s="137"/>
      <c r="BR59" s="138"/>
      <c r="BS59" s="138"/>
      <c r="BT59" s="138"/>
      <c r="BV59" s="31"/>
      <c r="BW59" s="306"/>
      <c r="BX59" s="306"/>
      <c r="BY59" s="306"/>
      <c r="BZ59" s="306"/>
      <c r="CA59" s="407"/>
      <c r="CB59" s="179"/>
      <c r="CC59" s="179"/>
      <c r="CD59" s="179"/>
      <c r="CE59" s="179"/>
      <c r="CF59" s="187"/>
      <c r="CG59" s="305"/>
      <c r="CH59" s="306"/>
      <c r="CI59" s="306"/>
      <c r="CJ59" s="306"/>
      <c r="CK59" s="306"/>
      <c r="CL59" s="195"/>
      <c r="CM59" s="196"/>
      <c r="CN59" s="196"/>
      <c r="CO59" s="197"/>
      <c r="CP59" s="3"/>
      <c r="CQ59" s="3"/>
      <c r="CR59" s="3"/>
      <c r="CS59" s="9" t="s">
        <v>86</v>
      </c>
      <c r="CT59" s="8" t="str">
        <f>IF(BL68="","",IF(BL68&lt;=10,"○","×"))</f>
        <v/>
      </c>
      <c r="CU59" s="8" t="str">
        <f>IF(BP68="","",IF(BP68&lt;400,"○","×"))</f>
        <v/>
      </c>
      <c r="CV59" s="8" t="str">
        <f>IF(OR(BL68="",BP68=""),"",IF(AND(CT59="○",CU59="○"),"○","×"))</f>
        <v/>
      </c>
      <c r="CW59" s="3"/>
      <c r="CX59" s="3"/>
      <c r="CY59" s="3"/>
      <c r="CZ59" s="3"/>
      <c r="DD59"/>
      <c r="DG59" s="4"/>
      <c r="DH59" s="4"/>
      <c r="DI59" s="4"/>
    </row>
    <row r="60" spans="5:113" ht="8.15" customHeight="1" x14ac:dyDescent="0.2">
      <c r="E60" s="350"/>
      <c r="F60" s="349"/>
      <c r="G60" s="218"/>
      <c r="H60" s="219"/>
      <c r="I60" s="219"/>
      <c r="J60" s="219"/>
      <c r="K60" s="219"/>
      <c r="L60" s="220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372"/>
      <c r="Y60" s="372"/>
      <c r="Z60" s="372"/>
      <c r="AA60" s="372"/>
      <c r="AB60" s="372"/>
      <c r="AC60" s="372"/>
      <c r="AD60" s="372"/>
      <c r="AE60" s="372"/>
      <c r="AF60" s="372"/>
      <c r="AG60" s="372"/>
      <c r="AH60" s="372"/>
      <c r="AI60" s="372"/>
      <c r="AJ60" s="372"/>
      <c r="AK60" s="38"/>
      <c r="AL60" s="151"/>
      <c r="AM60" s="151"/>
      <c r="AN60" s="151"/>
      <c r="AO60" s="151"/>
      <c r="AP60" s="151"/>
      <c r="AQ60" s="308"/>
      <c r="AR60" s="308"/>
      <c r="AS60" s="308"/>
      <c r="AT60" s="308"/>
      <c r="AU60" s="308"/>
      <c r="AV60" s="308"/>
      <c r="AW60" s="308"/>
      <c r="AX60" s="308"/>
      <c r="AY60" s="308"/>
      <c r="AZ60" s="308"/>
      <c r="BA60" s="308"/>
      <c r="BB60" s="308"/>
      <c r="BC60" s="260"/>
      <c r="BD60" s="260"/>
      <c r="BE60" s="260"/>
      <c r="BF60" s="260"/>
      <c r="BG60" s="39"/>
      <c r="BH60" s="30"/>
      <c r="BJ60" s="70"/>
      <c r="BK60" s="70"/>
      <c r="BL60" s="70"/>
      <c r="BM60" s="70"/>
      <c r="BN60" s="70"/>
      <c r="BO60" s="70"/>
      <c r="BP60" s="70"/>
      <c r="BQ60" s="70"/>
      <c r="BR60" s="71"/>
      <c r="BS60" s="71"/>
      <c r="BT60" s="71"/>
      <c r="BV60" s="31"/>
      <c r="BW60" s="306"/>
      <c r="BX60" s="306"/>
      <c r="BY60" s="306"/>
      <c r="BZ60" s="306"/>
      <c r="CA60" s="407"/>
      <c r="CB60" s="179"/>
      <c r="CC60" s="179"/>
      <c r="CD60" s="179"/>
      <c r="CE60" s="179"/>
      <c r="CF60" s="187"/>
      <c r="CG60" s="305"/>
      <c r="CH60" s="306"/>
      <c r="CI60" s="306"/>
      <c r="CJ60" s="306"/>
      <c r="CK60" s="306"/>
      <c r="CL60" s="198"/>
      <c r="CM60" s="199"/>
      <c r="CN60" s="199"/>
      <c r="CO60" s="200"/>
      <c r="CP60" s="3"/>
      <c r="CQ60" s="3"/>
      <c r="CR60" s="3"/>
      <c r="CS60" s="9"/>
      <c r="CT60" s="8"/>
      <c r="CU60" s="8"/>
      <c r="CV60" s="8"/>
      <c r="CW60" s="3"/>
      <c r="CX60" s="3"/>
      <c r="CY60" s="3"/>
      <c r="CZ60" s="3"/>
      <c r="DA60"/>
      <c r="DD60"/>
      <c r="DE60"/>
      <c r="DF60"/>
      <c r="DG60" s="11"/>
      <c r="DH60" s="11"/>
      <c r="DI60" s="11"/>
    </row>
    <row r="61" spans="5:113" ht="8.15" customHeight="1" x14ac:dyDescent="0.2">
      <c r="E61" s="346" t="s">
        <v>87</v>
      </c>
      <c r="F61" s="383"/>
      <c r="G61" s="215" t="s">
        <v>88</v>
      </c>
      <c r="H61" s="216"/>
      <c r="I61" s="216"/>
      <c r="J61" s="216"/>
      <c r="K61" s="216"/>
      <c r="L61" s="217"/>
      <c r="M61" s="215" t="s">
        <v>89</v>
      </c>
      <c r="N61" s="216"/>
      <c r="O61" s="216"/>
      <c r="P61" s="216"/>
      <c r="Q61" s="216"/>
      <c r="R61" s="216"/>
      <c r="S61" s="216"/>
      <c r="T61" s="216"/>
      <c r="U61" s="216"/>
      <c r="V61" s="216"/>
      <c r="W61" s="217"/>
      <c r="X61" s="215" t="s">
        <v>90</v>
      </c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7"/>
      <c r="AK61" s="215" t="s">
        <v>91</v>
      </c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7"/>
      <c r="BH61" s="278"/>
      <c r="BI61" s="279"/>
      <c r="BJ61" s="279"/>
      <c r="BK61" s="279"/>
      <c r="BL61" s="279"/>
      <c r="BM61" s="279"/>
      <c r="BN61" s="279"/>
      <c r="BO61" s="279"/>
      <c r="BP61" s="279"/>
      <c r="BQ61" s="279"/>
      <c r="BR61" s="279"/>
      <c r="BS61" s="279"/>
      <c r="BT61" s="279"/>
      <c r="BU61" s="279"/>
      <c r="BV61" s="280"/>
      <c r="BW61" s="169"/>
      <c r="BX61" s="170"/>
      <c r="BY61" s="170"/>
      <c r="BZ61" s="170"/>
      <c r="CA61" s="171"/>
      <c r="CB61" s="272" t="s">
        <v>32</v>
      </c>
      <c r="CC61" s="203"/>
      <c r="CD61" s="203"/>
      <c r="CE61" s="203"/>
      <c r="CF61" s="273"/>
      <c r="CG61" s="295"/>
      <c r="CH61" s="170"/>
      <c r="CI61" s="170"/>
      <c r="CJ61" s="170"/>
      <c r="CK61" s="296"/>
      <c r="CL61" s="192" t="s">
        <v>60</v>
      </c>
      <c r="CM61" s="193"/>
      <c r="CN61" s="193"/>
      <c r="CO61" s="194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/>
      <c r="DC61"/>
      <c r="DD61"/>
      <c r="DE61"/>
      <c r="DF61"/>
      <c r="DG61"/>
      <c r="DH61" s="4"/>
      <c r="DI61" s="4"/>
    </row>
    <row r="62" spans="5:113" ht="8.15" customHeight="1" x14ac:dyDescent="0.2">
      <c r="E62" s="348"/>
      <c r="F62" s="384"/>
      <c r="G62" s="218"/>
      <c r="H62" s="219"/>
      <c r="I62" s="219"/>
      <c r="J62" s="219"/>
      <c r="K62" s="219"/>
      <c r="L62" s="220"/>
      <c r="M62" s="245"/>
      <c r="N62" s="246"/>
      <c r="O62" s="246"/>
      <c r="P62" s="246"/>
      <c r="Q62" s="246"/>
      <c r="R62" s="246"/>
      <c r="S62" s="246"/>
      <c r="T62" s="246"/>
      <c r="U62" s="246"/>
      <c r="V62" s="246"/>
      <c r="W62" s="247"/>
      <c r="X62" s="245"/>
      <c r="Y62" s="246"/>
      <c r="Z62" s="246"/>
      <c r="AA62" s="246"/>
      <c r="AB62" s="246"/>
      <c r="AC62" s="246"/>
      <c r="AD62" s="246"/>
      <c r="AE62" s="246"/>
      <c r="AF62" s="246"/>
      <c r="AG62" s="246"/>
      <c r="AH62" s="246"/>
      <c r="AI62" s="246"/>
      <c r="AJ62" s="247"/>
      <c r="AK62" s="245"/>
      <c r="AL62" s="246"/>
      <c r="AM62" s="246"/>
      <c r="AN62" s="246"/>
      <c r="AO62" s="246"/>
      <c r="AP62" s="246"/>
      <c r="AQ62" s="246"/>
      <c r="AR62" s="246"/>
      <c r="AS62" s="246"/>
      <c r="AT62" s="246"/>
      <c r="AU62" s="246"/>
      <c r="AV62" s="246"/>
      <c r="AW62" s="246"/>
      <c r="AX62" s="246"/>
      <c r="AY62" s="246"/>
      <c r="AZ62" s="246"/>
      <c r="BA62" s="246"/>
      <c r="BB62" s="246"/>
      <c r="BC62" s="246"/>
      <c r="BD62" s="246"/>
      <c r="BE62" s="246"/>
      <c r="BF62" s="246"/>
      <c r="BG62" s="247"/>
      <c r="BH62" s="282"/>
      <c r="BI62" s="283"/>
      <c r="BJ62" s="283"/>
      <c r="BK62" s="283"/>
      <c r="BL62" s="283"/>
      <c r="BM62" s="283"/>
      <c r="BN62" s="283"/>
      <c r="BO62" s="283"/>
      <c r="BP62" s="283"/>
      <c r="BQ62" s="283"/>
      <c r="BR62" s="283"/>
      <c r="BS62" s="283"/>
      <c r="BT62" s="283"/>
      <c r="BU62" s="283"/>
      <c r="BV62" s="284"/>
      <c r="BW62" s="172"/>
      <c r="BX62" s="173"/>
      <c r="BY62" s="173"/>
      <c r="BZ62" s="173"/>
      <c r="CA62" s="174"/>
      <c r="CB62" s="275"/>
      <c r="CC62" s="276"/>
      <c r="CD62" s="276"/>
      <c r="CE62" s="276"/>
      <c r="CF62" s="277"/>
      <c r="CG62" s="298"/>
      <c r="CH62" s="173"/>
      <c r="CI62" s="173"/>
      <c r="CJ62" s="173"/>
      <c r="CK62" s="299"/>
      <c r="CL62" s="198"/>
      <c r="CM62" s="199"/>
      <c r="CN62" s="199"/>
      <c r="CO62" s="200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/>
      <c r="DC62"/>
      <c r="DD62"/>
      <c r="DE62"/>
      <c r="DF62"/>
      <c r="DG62"/>
      <c r="DH62" s="4"/>
      <c r="DI62" s="4"/>
    </row>
    <row r="63" spans="5:113" ht="8.15" customHeight="1" x14ac:dyDescent="0.2">
      <c r="E63" s="348"/>
      <c r="F63" s="384"/>
      <c r="G63" s="218"/>
      <c r="H63" s="219"/>
      <c r="I63" s="219"/>
      <c r="J63" s="219"/>
      <c r="K63" s="219"/>
      <c r="L63" s="220"/>
      <c r="M63" s="209" t="s">
        <v>92</v>
      </c>
      <c r="N63" s="210"/>
      <c r="O63" s="210"/>
      <c r="P63" s="210"/>
      <c r="Q63" s="210"/>
      <c r="R63" s="210"/>
      <c r="S63" s="210"/>
      <c r="T63" s="210"/>
      <c r="U63" s="210"/>
      <c r="V63" s="210"/>
      <c r="W63" s="211"/>
      <c r="X63" s="209" t="s">
        <v>68</v>
      </c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1"/>
      <c r="AK63" s="209" t="s">
        <v>93</v>
      </c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1"/>
      <c r="BH63" s="72"/>
      <c r="BI63" s="73"/>
      <c r="BJ63" s="73"/>
      <c r="BK63" s="73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8"/>
      <c r="BW63" s="184" t="str">
        <f>IF(AND(CV58="",CV59=""),"",IF(AND(CV58="○",CV59="○"),"○",""))</f>
        <v/>
      </c>
      <c r="BX63" s="176"/>
      <c r="BY63" s="176"/>
      <c r="BZ63" s="176"/>
      <c r="CA63" s="185"/>
      <c r="CB63" s="125" t="s">
        <v>32</v>
      </c>
      <c r="CC63" s="126"/>
      <c r="CD63" s="126"/>
      <c r="CE63" s="126"/>
      <c r="CF63" s="293"/>
      <c r="CG63" s="175" t="str">
        <f>IF(AND(CV58="",CV59=""),"",IF(OR(CV58="×",CV59="×"),"○",""))</f>
        <v/>
      </c>
      <c r="CH63" s="176"/>
      <c r="CI63" s="176"/>
      <c r="CJ63" s="176"/>
      <c r="CK63" s="177"/>
      <c r="CL63" s="192" t="s">
        <v>94</v>
      </c>
      <c r="CM63" s="193"/>
      <c r="CN63" s="193"/>
      <c r="CO63" s="194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/>
      <c r="DC63"/>
      <c r="DD63"/>
      <c r="DE63"/>
      <c r="DF63"/>
      <c r="DG63"/>
      <c r="DH63" s="11"/>
      <c r="DI63" s="11"/>
    </row>
    <row r="64" spans="5:113" ht="8.15" customHeight="1" x14ac:dyDescent="0.2">
      <c r="E64" s="348"/>
      <c r="F64" s="384"/>
      <c r="G64" s="218"/>
      <c r="H64" s="219"/>
      <c r="I64" s="219"/>
      <c r="J64" s="219"/>
      <c r="K64" s="219"/>
      <c r="L64" s="220"/>
      <c r="M64" s="212"/>
      <c r="N64" s="213"/>
      <c r="O64" s="213"/>
      <c r="P64" s="213"/>
      <c r="Q64" s="213"/>
      <c r="R64" s="213"/>
      <c r="S64" s="213"/>
      <c r="T64" s="213"/>
      <c r="U64" s="213"/>
      <c r="V64" s="213"/>
      <c r="W64" s="214"/>
      <c r="X64" s="212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4"/>
      <c r="AK64" s="212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4"/>
      <c r="BH64" s="313" t="s">
        <v>95</v>
      </c>
      <c r="BI64" s="314"/>
      <c r="BJ64" s="314"/>
      <c r="BK64" s="314"/>
      <c r="BL64" s="320"/>
      <c r="BM64" s="320"/>
      <c r="BN64" s="155" t="s">
        <v>12</v>
      </c>
      <c r="BO64" s="155"/>
      <c r="BP64" s="320"/>
      <c r="BQ64" s="320"/>
      <c r="BR64" s="320"/>
      <c r="BS64" s="320"/>
      <c r="BT64" s="155" t="s">
        <v>96</v>
      </c>
      <c r="BU64" s="155"/>
      <c r="BV64" s="231"/>
      <c r="BW64" s="186"/>
      <c r="BX64" s="179"/>
      <c r="BY64" s="179"/>
      <c r="BZ64" s="179"/>
      <c r="CA64" s="187"/>
      <c r="CB64" s="128"/>
      <c r="CC64" s="129"/>
      <c r="CD64" s="129"/>
      <c r="CE64" s="129"/>
      <c r="CF64" s="274"/>
      <c r="CG64" s="178"/>
      <c r="CH64" s="179"/>
      <c r="CI64" s="179"/>
      <c r="CJ64" s="179"/>
      <c r="CK64" s="180"/>
      <c r="CL64" s="195"/>
      <c r="CM64" s="196"/>
      <c r="CN64" s="196"/>
      <c r="CO64" s="197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/>
      <c r="DC64"/>
      <c r="DD64"/>
      <c r="DE64"/>
      <c r="DF64"/>
      <c r="DG64"/>
      <c r="DH64" s="11"/>
      <c r="DI64" s="11"/>
    </row>
    <row r="65" spans="5:113" ht="8.15" customHeight="1" x14ac:dyDescent="0.2">
      <c r="E65" s="348"/>
      <c r="F65" s="384"/>
      <c r="G65" s="218"/>
      <c r="H65" s="219"/>
      <c r="I65" s="219"/>
      <c r="J65" s="219"/>
      <c r="K65" s="219"/>
      <c r="L65" s="220"/>
      <c r="M65" s="212"/>
      <c r="N65" s="213"/>
      <c r="O65" s="213"/>
      <c r="P65" s="213"/>
      <c r="Q65" s="213"/>
      <c r="R65" s="213"/>
      <c r="S65" s="213"/>
      <c r="T65" s="213"/>
      <c r="U65" s="213"/>
      <c r="V65" s="213"/>
      <c r="W65" s="214"/>
      <c r="X65" s="212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4"/>
      <c r="AK65" s="212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4"/>
      <c r="BH65" s="313"/>
      <c r="BI65" s="314"/>
      <c r="BJ65" s="314"/>
      <c r="BK65" s="314"/>
      <c r="BL65" s="321"/>
      <c r="BM65" s="321"/>
      <c r="BN65" s="155"/>
      <c r="BO65" s="155"/>
      <c r="BP65" s="321"/>
      <c r="BQ65" s="321"/>
      <c r="BR65" s="321"/>
      <c r="BS65" s="321"/>
      <c r="BT65" s="155"/>
      <c r="BU65" s="155"/>
      <c r="BV65" s="231"/>
      <c r="BW65" s="186"/>
      <c r="BX65" s="179"/>
      <c r="BY65" s="179"/>
      <c r="BZ65" s="179"/>
      <c r="CA65" s="187"/>
      <c r="CB65" s="128"/>
      <c r="CC65" s="129"/>
      <c r="CD65" s="129"/>
      <c r="CE65" s="129"/>
      <c r="CF65" s="274"/>
      <c r="CG65" s="178"/>
      <c r="CH65" s="179"/>
      <c r="CI65" s="179"/>
      <c r="CJ65" s="179"/>
      <c r="CK65" s="180"/>
      <c r="CL65" s="195"/>
      <c r="CM65" s="196"/>
      <c r="CN65" s="196"/>
      <c r="CO65" s="197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/>
      <c r="DD65"/>
      <c r="DE65"/>
      <c r="DF65"/>
      <c r="DG65"/>
      <c r="DH65"/>
      <c r="DI65"/>
    </row>
    <row r="66" spans="5:113" ht="8.15" customHeight="1" x14ac:dyDescent="0.2">
      <c r="E66" s="348"/>
      <c r="F66" s="384"/>
      <c r="G66" s="218"/>
      <c r="H66" s="219"/>
      <c r="I66" s="219"/>
      <c r="J66" s="219"/>
      <c r="K66" s="219"/>
      <c r="L66" s="220"/>
      <c r="M66" s="212"/>
      <c r="N66" s="213"/>
      <c r="O66" s="213"/>
      <c r="P66" s="213"/>
      <c r="Q66" s="213"/>
      <c r="R66" s="213"/>
      <c r="S66" s="213"/>
      <c r="T66" s="213"/>
      <c r="U66" s="213"/>
      <c r="V66" s="213"/>
      <c r="W66" s="214"/>
      <c r="X66" s="212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4"/>
      <c r="AK66" s="212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4"/>
      <c r="BH66" s="74"/>
      <c r="BI66" s="75"/>
      <c r="BJ66" s="75"/>
      <c r="BK66" s="75"/>
      <c r="BL66" s="76"/>
      <c r="BM66" s="76"/>
      <c r="BN66" s="19"/>
      <c r="BO66" s="19"/>
      <c r="BP66" s="76"/>
      <c r="BQ66" s="76"/>
      <c r="BR66" s="76"/>
      <c r="BS66" s="76"/>
      <c r="BT66" s="19"/>
      <c r="BU66" s="19"/>
      <c r="BV66" s="44"/>
      <c r="BW66" s="186"/>
      <c r="BX66" s="179"/>
      <c r="BY66" s="179"/>
      <c r="BZ66" s="179"/>
      <c r="CA66" s="187"/>
      <c r="CB66" s="128"/>
      <c r="CC66" s="129"/>
      <c r="CD66" s="129"/>
      <c r="CE66" s="129"/>
      <c r="CF66" s="274"/>
      <c r="CG66" s="178"/>
      <c r="CH66" s="179"/>
      <c r="CI66" s="179"/>
      <c r="CJ66" s="179"/>
      <c r="CK66" s="180"/>
      <c r="CL66" s="195"/>
      <c r="CM66" s="196"/>
      <c r="CN66" s="196"/>
      <c r="CO66" s="197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/>
    </row>
    <row r="67" spans="5:113" ht="8.15" customHeight="1" x14ac:dyDescent="0.2">
      <c r="E67" s="348"/>
      <c r="F67" s="384"/>
      <c r="G67" s="218"/>
      <c r="H67" s="219"/>
      <c r="I67" s="219"/>
      <c r="J67" s="219"/>
      <c r="K67" s="219"/>
      <c r="L67" s="220"/>
      <c r="M67" s="212"/>
      <c r="N67" s="213"/>
      <c r="O67" s="213"/>
      <c r="P67" s="213"/>
      <c r="Q67" s="213"/>
      <c r="R67" s="213"/>
      <c r="S67" s="213"/>
      <c r="T67" s="213"/>
      <c r="U67" s="213"/>
      <c r="V67" s="213"/>
      <c r="W67" s="214"/>
      <c r="X67" s="212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4"/>
      <c r="AK67" s="233" t="s">
        <v>97</v>
      </c>
      <c r="AL67" s="234"/>
      <c r="AM67" s="234"/>
      <c r="AN67" s="155" t="s">
        <v>98</v>
      </c>
      <c r="AO67" s="155"/>
      <c r="AP67" s="155"/>
      <c r="AQ67" s="155"/>
      <c r="AR67" s="155" t="s">
        <v>99</v>
      </c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231"/>
      <c r="BH67" s="74"/>
      <c r="BI67" s="75"/>
      <c r="BJ67" s="75"/>
      <c r="BK67" s="75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44"/>
      <c r="BW67" s="186"/>
      <c r="BX67" s="179"/>
      <c r="BY67" s="179"/>
      <c r="BZ67" s="179"/>
      <c r="CA67" s="187"/>
      <c r="CB67" s="128"/>
      <c r="CC67" s="129"/>
      <c r="CD67" s="129"/>
      <c r="CE67" s="129"/>
      <c r="CF67" s="274"/>
      <c r="CG67" s="178"/>
      <c r="CH67" s="179"/>
      <c r="CI67" s="179"/>
      <c r="CJ67" s="179"/>
      <c r="CK67" s="180"/>
      <c r="CL67" s="195"/>
      <c r="CM67" s="196"/>
      <c r="CN67" s="196"/>
      <c r="CO67" s="197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/>
      <c r="DC67"/>
    </row>
    <row r="68" spans="5:113" ht="8.15" customHeight="1" x14ac:dyDescent="0.2">
      <c r="E68" s="348"/>
      <c r="F68" s="384"/>
      <c r="G68" s="218"/>
      <c r="H68" s="219"/>
      <c r="I68" s="219"/>
      <c r="J68" s="219"/>
      <c r="K68" s="219"/>
      <c r="L68" s="220"/>
      <c r="M68" s="212"/>
      <c r="N68" s="213"/>
      <c r="O68" s="213"/>
      <c r="P68" s="213"/>
      <c r="Q68" s="213"/>
      <c r="R68" s="213"/>
      <c r="S68" s="213"/>
      <c r="T68" s="213"/>
      <c r="U68" s="213"/>
      <c r="V68" s="213"/>
      <c r="W68" s="214"/>
      <c r="X68" s="212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4"/>
      <c r="AK68" s="233"/>
      <c r="AL68" s="234"/>
      <c r="AM68" s="234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231"/>
      <c r="BH68" s="313" t="s">
        <v>100</v>
      </c>
      <c r="BI68" s="314"/>
      <c r="BJ68" s="314"/>
      <c r="BK68" s="314"/>
      <c r="BL68" s="320"/>
      <c r="BM68" s="320"/>
      <c r="BN68" s="155" t="s">
        <v>12</v>
      </c>
      <c r="BO68" s="155"/>
      <c r="BP68" s="320"/>
      <c r="BQ68" s="320"/>
      <c r="BR68" s="320"/>
      <c r="BS68" s="320"/>
      <c r="BT68" s="155" t="s">
        <v>96</v>
      </c>
      <c r="BU68" s="155"/>
      <c r="BV68" s="231"/>
      <c r="BW68" s="186"/>
      <c r="BX68" s="179"/>
      <c r="BY68" s="179"/>
      <c r="BZ68" s="179"/>
      <c r="CA68" s="187"/>
      <c r="CB68" s="128"/>
      <c r="CC68" s="129"/>
      <c r="CD68" s="129"/>
      <c r="CE68" s="129"/>
      <c r="CF68" s="274"/>
      <c r="CG68" s="178"/>
      <c r="CH68" s="179"/>
      <c r="CI68" s="179"/>
      <c r="CJ68" s="179"/>
      <c r="CK68" s="180"/>
      <c r="CL68" s="195"/>
      <c r="CM68" s="196"/>
      <c r="CN68" s="196"/>
      <c r="CO68" s="197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I68"/>
    </row>
    <row r="69" spans="5:113" ht="8.15" customHeight="1" x14ac:dyDescent="0.2">
      <c r="E69" s="348"/>
      <c r="F69" s="384"/>
      <c r="G69" s="218"/>
      <c r="H69" s="219"/>
      <c r="I69" s="219"/>
      <c r="J69" s="219"/>
      <c r="K69" s="219"/>
      <c r="L69" s="220"/>
      <c r="M69" s="212"/>
      <c r="N69" s="213"/>
      <c r="O69" s="213"/>
      <c r="P69" s="213"/>
      <c r="Q69" s="213"/>
      <c r="R69" s="213"/>
      <c r="S69" s="213"/>
      <c r="T69" s="213"/>
      <c r="U69" s="213"/>
      <c r="V69" s="213"/>
      <c r="W69" s="214"/>
      <c r="X69" s="212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4"/>
      <c r="AK69" s="233"/>
      <c r="AL69" s="234"/>
      <c r="AM69" s="234"/>
      <c r="AN69" s="155" t="s">
        <v>101</v>
      </c>
      <c r="AO69" s="155"/>
      <c r="AP69" s="155"/>
      <c r="AQ69" s="155"/>
      <c r="AR69" s="155" t="s">
        <v>99</v>
      </c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231"/>
      <c r="BH69" s="313"/>
      <c r="BI69" s="314"/>
      <c r="BJ69" s="314"/>
      <c r="BK69" s="314"/>
      <c r="BL69" s="321"/>
      <c r="BM69" s="321"/>
      <c r="BN69" s="155"/>
      <c r="BO69" s="155"/>
      <c r="BP69" s="321"/>
      <c r="BQ69" s="321"/>
      <c r="BR69" s="321"/>
      <c r="BS69" s="321"/>
      <c r="BT69" s="155"/>
      <c r="BU69" s="155"/>
      <c r="BV69" s="231"/>
      <c r="BW69" s="186"/>
      <c r="BX69" s="179"/>
      <c r="BY69" s="179"/>
      <c r="BZ69" s="179"/>
      <c r="CA69" s="187"/>
      <c r="CB69" s="128"/>
      <c r="CC69" s="129"/>
      <c r="CD69" s="129"/>
      <c r="CE69" s="129"/>
      <c r="CF69" s="274"/>
      <c r="CG69" s="178"/>
      <c r="CH69" s="179"/>
      <c r="CI69" s="179"/>
      <c r="CJ69" s="179"/>
      <c r="CK69" s="180"/>
      <c r="CL69" s="195"/>
      <c r="CM69" s="196"/>
      <c r="CN69" s="196"/>
      <c r="CO69" s="197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D69"/>
      <c r="DE69"/>
      <c r="DF69"/>
      <c r="DG69"/>
      <c r="DH69"/>
      <c r="DI69"/>
    </row>
    <row r="70" spans="5:113" ht="8.15" customHeight="1" x14ac:dyDescent="0.2">
      <c r="E70" s="385"/>
      <c r="F70" s="386"/>
      <c r="G70" s="221"/>
      <c r="H70" s="222"/>
      <c r="I70" s="222"/>
      <c r="J70" s="222"/>
      <c r="K70" s="222"/>
      <c r="L70" s="223"/>
      <c r="M70" s="224"/>
      <c r="N70" s="225"/>
      <c r="O70" s="225"/>
      <c r="P70" s="225"/>
      <c r="Q70" s="225"/>
      <c r="R70" s="225"/>
      <c r="S70" s="225"/>
      <c r="T70" s="225"/>
      <c r="U70" s="225"/>
      <c r="V70" s="225"/>
      <c r="W70" s="226"/>
      <c r="X70" s="224"/>
      <c r="Y70" s="225"/>
      <c r="Z70" s="225"/>
      <c r="AA70" s="225"/>
      <c r="AB70" s="225"/>
      <c r="AC70" s="225"/>
      <c r="AD70" s="225"/>
      <c r="AE70" s="225"/>
      <c r="AF70" s="225"/>
      <c r="AG70" s="225"/>
      <c r="AH70" s="225"/>
      <c r="AI70" s="225"/>
      <c r="AJ70" s="226"/>
      <c r="AK70" s="235"/>
      <c r="AL70" s="236"/>
      <c r="AM70" s="236"/>
      <c r="AN70" s="191"/>
      <c r="AO70" s="191"/>
      <c r="AP70" s="191"/>
      <c r="AQ70" s="191"/>
      <c r="AR70" s="191"/>
      <c r="AS70" s="191"/>
      <c r="AT70" s="191"/>
      <c r="AU70" s="191"/>
      <c r="AV70" s="191"/>
      <c r="AW70" s="191"/>
      <c r="AX70" s="191"/>
      <c r="AY70" s="191"/>
      <c r="AZ70" s="191"/>
      <c r="BA70" s="191"/>
      <c r="BB70" s="191"/>
      <c r="BC70" s="191"/>
      <c r="BD70" s="191"/>
      <c r="BE70" s="191"/>
      <c r="BF70" s="191"/>
      <c r="BG70" s="232"/>
      <c r="BH70" s="65"/>
      <c r="BI70" s="66"/>
      <c r="BJ70" s="66"/>
      <c r="BK70" s="66"/>
      <c r="BL70" s="66"/>
      <c r="BM70" s="66"/>
      <c r="BN70" s="66"/>
      <c r="BO70" s="66"/>
      <c r="BP70" s="66"/>
      <c r="BQ70" s="66"/>
      <c r="BR70" s="66"/>
      <c r="BS70" s="66"/>
      <c r="BT70" s="66"/>
      <c r="BU70" s="36"/>
      <c r="BV70" s="36"/>
      <c r="BW70" s="188"/>
      <c r="BX70" s="182"/>
      <c r="BY70" s="182"/>
      <c r="BZ70" s="182"/>
      <c r="CA70" s="189"/>
      <c r="CB70" s="131"/>
      <c r="CC70" s="132"/>
      <c r="CD70" s="132"/>
      <c r="CE70" s="132"/>
      <c r="CF70" s="294"/>
      <c r="CG70" s="181"/>
      <c r="CH70" s="182"/>
      <c r="CI70" s="182"/>
      <c r="CJ70" s="182"/>
      <c r="CK70" s="183"/>
      <c r="CL70" s="198"/>
      <c r="CM70" s="199"/>
      <c r="CN70" s="199"/>
      <c r="CO70" s="200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D70"/>
      <c r="DE70"/>
      <c r="DF70"/>
      <c r="DG70" s="11"/>
      <c r="DH70" s="11"/>
      <c r="DI70" s="11"/>
    </row>
    <row r="71" spans="5:113" ht="8.15" customHeight="1" x14ac:dyDescent="0.2">
      <c r="E71" s="346" t="s">
        <v>102</v>
      </c>
      <c r="F71" s="383"/>
      <c r="G71" s="215" t="s">
        <v>103</v>
      </c>
      <c r="H71" s="216"/>
      <c r="I71" s="216"/>
      <c r="J71" s="216"/>
      <c r="K71" s="216"/>
      <c r="L71" s="217"/>
      <c r="M71" s="387" t="s">
        <v>104</v>
      </c>
      <c r="N71" s="388"/>
      <c r="O71" s="388"/>
      <c r="P71" s="388"/>
      <c r="Q71" s="388"/>
      <c r="R71" s="388"/>
      <c r="S71" s="388"/>
      <c r="T71" s="388"/>
      <c r="U71" s="388"/>
      <c r="V71" s="388"/>
      <c r="W71" s="389"/>
      <c r="X71" s="215" t="s">
        <v>90</v>
      </c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7"/>
      <c r="AK71" s="396" t="s">
        <v>105</v>
      </c>
      <c r="AL71" s="397"/>
      <c r="AM71" s="397"/>
      <c r="AN71" s="397"/>
      <c r="AO71" s="397"/>
      <c r="AP71" s="397"/>
      <c r="AQ71" s="397"/>
      <c r="AR71" s="397"/>
      <c r="AS71" s="397"/>
      <c r="AT71" s="397"/>
      <c r="AU71" s="397"/>
      <c r="AV71" s="397"/>
      <c r="AW71" s="397"/>
      <c r="AX71" s="397"/>
      <c r="AY71" s="397"/>
      <c r="AZ71" s="397"/>
      <c r="BA71" s="397"/>
      <c r="BB71" s="397"/>
      <c r="BC71" s="397"/>
      <c r="BD71" s="397"/>
      <c r="BE71" s="397"/>
      <c r="BF71" s="397"/>
      <c r="BG71" s="398"/>
      <c r="BH71" s="278"/>
      <c r="BI71" s="279"/>
      <c r="BJ71" s="279"/>
      <c r="BK71" s="279"/>
      <c r="BL71" s="279"/>
      <c r="BM71" s="279"/>
      <c r="BN71" s="279"/>
      <c r="BO71" s="279"/>
      <c r="BP71" s="279"/>
      <c r="BQ71" s="279"/>
      <c r="BR71" s="279"/>
      <c r="BS71" s="279"/>
      <c r="BT71" s="279"/>
      <c r="BU71" s="279"/>
      <c r="BV71" s="280"/>
      <c r="BW71" s="169"/>
      <c r="BX71" s="170"/>
      <c r="BY71" s="170"/>
      <c r="BZ71" s="170"/>
      <c r="CA71" s="171"/>
      <c r="CB71" s="272" t="s">
        <v>32</v>
      </c>
      <c r="CC71" s="203"/>
      <c r="CD71" s="203"/>
      <c r="CE71" s="203"/>
      <c r="CF71" s="273"/>
      <c r="CG71" s="295"/>
      <c r="CH71" s="170"/>
      <c r="CI71" s="170"/>
      <c r="CJ71" s="170"/>
      <c r="CK71" s="296"/>
      <c r="CL71" s="192" t="s">
        <v>60</v>
      </c>
      <c r="CM71" s="193"/>
      <c r="CN71" s="193"/>
      <c r="CO71" s="194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D71"/>
      <c r="DE71"/>
      <c r="DF71"/>
      <c r="DG71" s="11"/>
      <c r="DH71" s="11"/>
      <c r="DI71" s="11"/>
    </row>
    <row r="72" spans="5:113" ht="8.15" customHeight="1" x14ac:dyDescent="0.2">
      <c r="E72" s="348"/>
      <c r="F72" s="384"/>
      <c r="G72" s="218"/>
      <c r="H72" s="219"/>
      <c r="I72" s="219"/>
      <c r="J72" s="219"/>
      <c r="K72" s="219"/>
      <c r="L72" s="220"/>
      <c r="M72" s="336"/>
      <c r="N72" s="376"/>
      <c r="O72" s="376"/>
      <c r="P72" s="376"/>
      <c r="Q72" s="376"/>
      <c r="R72" s="376"/>
      <c r="S72" s="376"/>
      <c r="T72" s="376"/>
      <c r="U72" s="376"/>
      <c r="V72" s="376"/>
      <c r="W72" s="377"/>
      <c r="X72" s="218"/>
      <c r="Y72" s="219"/>
      <c r="Z72" s="219"/>
      <c r="AA72" s="219"/>
      <c r="AB72" s="219"/>
      <c r="AC72" s="219"/>
      <c r="AD72" s="219"/>
      <c r="AE72" s="219"/>
      <c r="AF72" s="219"/>
      <c r="AG72" s="219"/>
      <c r="AH72" s="219"/>
      <c r="AI72" s="219"/>
      <c r="AJ72" s="220"/>
      <c r="AK72" s="253"/>
      <c r="AL72" s="254"/>
      <c r="AM72" s="254"/>
      <c r="AN72" s="254"/>
      <c r="AO72" s="254"/>
      <c r="AP72" s="254"/>
      <c r="AQ72" s="254"/>
      <c r="AR72" s="254"/>
      <c r="AS72" s="254"/>
      <c r="AT72" s="254"/>
      <c r="AU72" s="254"/>
      <c r="AV72" s="254"/>
      <c r="AW72" s="254"/>
      <c r="AX72" s="254"/>
      <c r="AY72" s="254"/>
      <c r="AZ72" s="254"/>
      <c r="BA72" s="254"/>
      <c r="BB72" s="254"/>
      <c r="BC72" s="254"/>
      <c r="BD72" s="254"/>
      <c r="BE72" s="254"/>
      <c r="BF72" s="254"/>
      <c r="BG72" s="255"/>
      <c r="BH72" s="281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231"/>
      <c r="BW72" s="190"/>
      <c r="BX72" s="120"/>
      <c r="BY72" s="120"/>
      <c r="BZ72" s="120"/>
      <c r="CA72" s="121"/>
      <c r="CB72" s="128"/>
      <c r="CC72" s="129"/>
      <c r="CD72" s="129"/>
      <c r="CE72" s="129"/>
      <c r="CF72" s="274"/>
      <c r="CG72" s="119"/>
      <c r="CH72" s="120"/>
      <c r="CI72" s="120"/>
      <c r="CJ72" s="120"/>
      <c r="CK72" s="297"/>
      <c r="CL72" s="195"/>
      <c r="CM72" s="196"/>
      <c r="CN72" s="196"/>
      <c r="CO72" s="197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D72"/>
      <c r="DE72"/>
      <c r="DF72"/>
      <c r="DG72" s="11"/>
      <c r="DH72" s="11"/>
      <c r="DI72" s="11"/>
    </row>
    <row r="73" spans="5:113" ht="8.15" customHeight="1" x14ac:dyDescent="0.2">
      <c r="E73" s="348"/>
      <c r="F73" s="384"/>
      <c r="G73" s="218"/>
      <c r="H73" s="219"/>
      <c r="I73" s="219"/>
      <c r="J73" s="219"/>
      <c r="K73" s="219"/>
      <c r="L73" s="220"/>
      <c r="M73" s="390"/>
      <c r="N73" s="391"/>
      <c r="O73" s="391"/>
      <c r="P73" s="391"/>
      <c r="Q73" s="391"/>
      <c r="R73" s="391"/>
      <c r="S73" s="391"/>
      <c r="T73" s="391"/>
      <c r="U73" s="391"/>
      <c r="V73" s="391"/>
      <c r="W73" s="392"/>
      <c r="X73" s="218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20"/>
      <c r="AK73" s="256"/>
      <c r="AL73" s="257"/>
      <c r="AM73" s="257"/>
      <c r="AN73" s="257"/>
      <c r="AO73" s="257"/>
      <c r="AP73" s="257"/>
      <c r="AQ73" s="257"/>
      <c r="AR73" s="257"/>
      <c r="AS73" s="257"/>
      <c r="AT73" s="257"/>
      <c r="AU73" s="257"/>
      <c r="AV73" s="257"/>
      <c r="AW73" s="257"/>
      <c r="AX73" s="257"/>
      <c r="AY73" s="257"/>
      <c r="AZ73" s="257"/>
      <c r="BA73" s="257"/>
      <c r="BB73" s="257"/>
      <c r="BC73" s="257"/>
      <c r="BD73" s="257"/>
      <c r="BE73" s="257"/>
      <c r="BF73" s="257"/>
      <c r="BG73" s="258"/>
      <c r="BH73" s="282"/>
      <c r="BI73" s="283"/>
      <c r="BJ73" s="283"/>
      <c r="BK73" s="283"/>
      <c r="BL73" s="283"/>
      <c r="BM73" s="283"/>
      <c r="BN73" s="283"/>
      <c r="BO73" s="283"/>
      <c r="BP73" s="283"/>
      <c r="BQ73" s="283"/>
      <c r="BR73" s="283"/>
      <c r="BS73" s="283"/>
      <c r="BT73" s="283"/>
      <c r="BU73" s="283"/>
      <c r="BV73" s="284"/>
      <c r="BW73" s="172"/>
      <c r="BX73" s="173"/>
      <c r="BY73" s="173"/>
      <c r="BZ73" s="173"/>
      <c r="CA73" s="174"/>
      <c r="CB73" s="275"/>
      <c r="CC73" s="276"/>
      <c r="CD73" s="276"/>
      <c r="CE73" s="276"/>
      <c r="CF73" s="277"/>
      <c r="CG73" s="298"/>
      <c r="CH73" s="173"/>
      <c r="CI73" s="173"/>
      <c r="CJ73" s="173"/>
      <c r="CK73" s="299"/>
      <c r="CL73" s="198"/>
      <c r="CM73" s="199"/>
      <c r="CN73" s="199"/>
      <c r="CO73" s="200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C73"/>
      <c r="DD73"/>
      <c r="DE73"/>
      <c r="DF73"/>
      <c r="DG73"/>
      <c r="DH73" s="4"/>
      <c r="DI73" s="4"/>
    </row>
    <row r="74" spans="5:113" ht="8.15" customHeight="1" x14ac:dyDescent="0.2">
      <c r="E74" s="348"/>
      <c r="F74" s="384"/>
      <c r="G74" s="218"/>
      <c r="H74" s="219"/>
      <c r="I74" s="219"/>
      <c r="J74" s="219"/>
      <c r="K74" s="219"/>
      <c r="L74" s="220"/>
      <c r="M74" s="336" t="s">
        <v>106</v>
      </c>
      <c r="N74" s="376"/>
      <c r="O74" s="376"/>
      <c r="P74" s="376"/>
      <c r="Q74" s="376"/>
      <c r="R74" s="376"/>
      <c r="S74" s="376"/>
      <c r="T74" s="376"/>
      <c r="U74" s="376"/>
      <c r="V74" s="376"/>
      <c r="W74" s="377"/>
      <c r="X74" s="218"/>
      <c r="Y74" s="219"/>
      <c r="Z74" s="219"/>
      <c r="AA74" s="219"/>
      <c r="AB74" s="219"/>
      <c r="AC74" s="219"/>
      <c r="AD74" s="219"/>
      <c r="AE74" s="219"/>
      <c r="AF74" s="219"/>
      <c r="AG74" s="219"/>
      <c r="AH74" s="219"/>
      <c r="AI74" s="219"/>
      <c r="AJ74" s="220"/>
      <c r="AK74" s="253" t="s">
        <v>107</v>
      </c>
      <c r="AL74" s="254"/>
      <c r="AM74" s="254"/>
      <c r="AN74" s="254"/>
      <c r="AO74" s="254"/>
      <c r="AP74" s="254"/>
      <c r="AQ74" s="254"/>
      <c r="AR74" s="254"/>
      <c r="AS74" s="254"/>
      <c r="AT74" s="254"/>
      <c r="AU74" s="254"/>
      <c r="AV74" s="254"/>
      <c r="AW74" s="254"/>
      <c r="AX74" s="254"/>
      <c r="AY74" s="254"/>
      <c r="AZ74" s="254"/>
      <c r="BA74" s="254"/>
      <c r="BB74" s="254"/>
      <c r="BC74" s="254"/>
      <c r="BD74" s="254"/>
      <c r="BE74" s="254"/>
      <c r="BF74" s="254"/>
      <c r="BG74" s="255"/>
      <c r="BH74" s="281"/>
      <c r="BI74" s="155"/>
      <c r="BJ74" s="155"/>
      <c r="BK74" s="155"/>
      <c r="BL74" s="155"/>
      <c r="BM74" s="155"/>
      <c r="BN74" s="155"/>
      <c r="BO74" s="155"/>
      <c r="BP74" s="155"/>
      <c r="BQ74" s="155"/>
      <c r="BR74" s="155"/>
      <c r="BS74" s="155"/>
      <c r="BT74" s="155"/>
      <c r="BU74" s="155"/>
      <c r="BV74" s="231"/>
      <c r="BW74" s="190"/>
      <c r="BX74" s="120"/>
      <c r="BY74" s="120"/>
      <c r="BZ74" s="120"/>
      <c r="CA74" s="121"/>
      <c r="CB74" s="128" t="s">
        <v>32</v>
      </c>
      <c r="CC74" s="179"/>
      <c r="CD74" s="179"/>
      <c r="CE74" s="179"/>
      <c r="CF74" s="187"/>
      <c r="CG74" s="119"/>
      <c r="CH74" s="120"/>
      <c r="CI74" s="120"/>
      <c r="CJ74" s="120"/>
      <c r="CK74" s="297"/>
      <c r="CL74" s="192" t="s">
        <v>60</v>
      </c>
      <c r="CM74" s="193"/>
      <c r="CN74" s="193"/>
      <c r="CO74" s="194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C74"/>
      <c r="DD74"/>
      <c r="DE74"/>
      <c r="DF74"/>
      <c r="DG74"/>
      <c r="DH74" s="11"/>
      <c r="DI74" s="11"/>
    </row>
    <row r="75" spans="5:113" ht="8.15" customHeight="1" x14ac:dyDescent="0.2">
      <c r="E75" s="348"/>
      <c r="F75" s="384"/>
      <c r="G75" s="218"/>
      <c r="H75" s="219"/>
      <c r="I75" s="219"/>
      <c r="J75" s="219"/>
      <c r="K75" s="219"/>
      <c r="L75" s="220"/>
      <c r="M75" s="336"/>
      <c r="N75" s="376"/>
      <c r="O75" s="376"/>
      <c r="P75" s="376"/>
      <c r="Q75" s="376"/>
      <c r="R75" s="376"/>
      <c r="S75" s="376"/>
      <c r="T75" s="376"/>
      <c r="U75" s="376"/>
      <c r="V75" s="376"/>
      <c r="W75" s="377"/>
      <c r="X75" s="218"/>
      <c r="Y75" s="219"/>
      <c r="Z75" s="219"/>
      <c r="AA75" s="219"/>
      <c r="AB75" s="219"/>
      <c r="AC75" s="219"/>
      <c r="AD75" s="219"/>
      <c r="AE75" s="219"/>
      <c r="AF75" s="219"/>
      <c r="AG75" s="219"/>
      <c r="AH75" s="219"/>
      <c r="AI75" s="219"/>
      <c r="AJ75" s="220"/>
      <c r="AK75" s="253"/>
      <c r="AL75" s="254"/>
      <c r="AM75" s="254"/>
      <c r="AN75" s="254"/>
      <c r="AO75" s="254"/>
      <c r="AP75" s="254"/>
      <c r="AQ75" s="254"/>
      <c r="AR75" s="254"/>
      <c r="AS75" s="254"/>
      <c r="AT75" s="254"/>
      <c r="AU75" s="254"/>
      <c r="AV75" s="254"/>
      <c r="AW75" s="254"/>
      <c r="AX75" s="254"/>
      <c r="AY75" s="254"/>
      <c r="AZ75" s="254"/>
      <c r="BA75" s="254"/>
      <c r="BB75" s="254"/>
      <c r="BC75" s="254"/>
      <c r="BD75" s="254"/>
      <c r="BE75" s="254"/>
      <c r="BF75" s="254"/>
      <c r="BG75" s="255"/>
      <c r="BH75" s="281"/>
      <c r="BI75" s="155"/>
      <c r="BJ75" s="155"/>
      <c r="BK75" s="155"/>
      <c r="BL75" s="155"/>
      <c r="BM75" s="155"/>
      <c r="BN75" s="155"/>
      <c r="BO75" s="155"/>
      <c r="BP75" s="155"/>
      <c r="BQ75" s="155"/>
      <c r="BR75" s="155"/>
      <c r="BS75" s="155"/>
      <c r="BT75" s="155"/>
      <c r="BU75" s="155"/>
      <c r="BV75" s="231"/>
      <c r="BW75" s="190"/>
      <c r="BX75" s="120"/>
      <c r="BY75" s="120"/>
      <c r="BZ75" s="120"/>
      <c r="CA75" s="121"/>
      <c r="CB75" s="178"/>
      <c r="CC75" s="179"/>
      <c r="CD75" s="179"/>
      <c r="CE75" s="179"/>
      <c r="CF75" s="187"/>
      <c r="CG75" s="119"/>
      <c r="CH75" s="120"/>
      <c r="CI75" s="120"/>
      <c r="CJ75" s="120"/>
      <c r="CK75" s="297"/>
      <c r="CL75" s="195"/>
      <c r="CM75" s="196"/>
      <c r="CN75" s="196"/>
      <c r="CO75" s="197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C75"/>
      <c r="DD75"/>
      <c r="DE75"/>
      <c r="DF75"/>
      <c r="DG75"/>
      <c r="DH75" s="4"/>
      <c r="DI75" s="4"/>
    </row>
    <row r="76" spans="5:113" ht="8.15" customHeight="1" x14ac:dyDescent="0.2">
      <c r="E76" s="385"/>
      <c r="F76" s="386"/>
      <c r="G76" s="221"/>
      <c r="H76" s="222"/>
      <c r="I76" s="222"/>
      <c r="J76" s="222"/>
      <c r="K76" s="222"/>
      <c r="L76" s="223"/>
      <c r="M76" s="393"/>
      <c r="N76" s="394"/>
      <c r="O76" s="394"/>
      <c r="P76" s="394"/>
      <c r="Q76" s="394"/>
      <c r="R76" s="394"/>
      <c r="S76" s="394"/>
      <c r="T76" s="394"/>
      <c r="U76" s="394"/>
      <c r="V76" s="394"/>
      <c r="W76" s="395"/>
      <c r="X76" s="221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3"/>
      <c r="AK76" s="380"/>
      <c r="AL76" s="381"/>
      <c r="AM76" s="381"/>
      <c r="AN76" s="381"/>
      <c r="AO76" s="381"/>
      <c r="AP76" s="381"/>
      <c r="AQ76" s="381"/>
      <c r="AR76" s="381"/>
      <c r="AS76" s="381"/>
      <c r="AT76" s="381"/>
      <c r="AU76" s="381"/>
      <c r="AV76" s="381"/>
      <c r="AW76" s="381"/>
      <c r="AX76" s="381"/>
      <c r="AY76" s="381"/>
      <c r="AZ76" s="381"/>
      <c r="BA76" s="381"/>
      <c r="BB76" s="381"/>
      <c r="BC76" s="381"/>
      <c r="BD76" s="381"/>
      <c r="BE76" s="381"/>
      <c r="BF76" s="381"/>
      <c r="BG76" s="382"/>
      <c r="BH76" s="355"/>
      <c r="BI76" s="191"/>
      <c r="BJ76" s="191"/>
      <c r="BK76" s="191"/>
      <c r="BL76" s="191"/>
      <c r="BM76" s="191"/>
      <c r="BN76" s="191"/>
      <c r="BO76" s="191"/>
      <c r="BP76" s="191"/>
      <c r="BQ76" s="191"/>
      <c r="BR76" s="191"/>
      <c r="BS76" s="191"/>
      <c r="BT76" s="191"/>
      <c r="BU76" s="191"/>
      <c r="BV76" s="232"/>
      <c r="BW76" s="322"/>
      <c r="BX76" s="123"/>
      <c r="BY76" s="123"/>
      <c r="BZ76" s="123"/>
      <c r="CA76" s="124"/>
      <c r="CB76" s="181"/>
      <c r="CC76" s="182"/>
      <c r="CD76" s="182"/>
      <c r="CE76" s="182"/>
      <c r="CF76" s="189"/>
      <c r="CG76" s="122"/>
      <c r="CH76" s="123"/>
      <c r="CI76" s="123"/>
      <c r="CJ76" s="123"/>
      <c r="CK76" s="301"/>
      <c r="CL76" s="198"/>
      <c r="CM76" s="199"/>
      <c r="CN76" s="199"/>
      <c r="CO76" s="200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C76"/>
      <c r="DD76"/>
      <c r="DE76"/>
      <c r="DF76"/>
      <c r="DG76"/>
      <c r="DH76" s="4"/>
      <c r="DI76" s="4"/>
    </row>
    <row r="77" spans="5:113" ht="8.15" customHeight="1" x14ac:dyDescent="0.2">
      <c r="E77" s="346" t="s">
        <v>108</v>
      </c>
      <c r="F77" s="383"/>
      <c r="G77" s="396" t="s">
        <v>109</v>
      </c>
      <c r="H77" s="397"/>
      <c r="I77" s="397"/>
      <c r="J77" s="397"/>
      <c r="K77" s="397"/>
      <c r="L77" s="398"/>
      <c r="M77" s="396" t="s">
        <v>110</v>
      </c>
      <c r="N77" s="397"/>
      <c r="O77" s="397"/>
      <c r="P77" s="397"/>
      <c r="Q77" s="397"/>
      <c r="R77" s="397"/>
      <c r="S77" s="397"/>
      <c r="T77" s="397"/>
      <c r="U77" s="397"/>
      <c r="V77" s="397"/>
      <c r="W77" s="398"/>
      <c r="X77" s="387" t="s">
        <v>111</v>
      </c>
      <c r="Y77" s="388"/>
      <c r="Z77" s="388"/>
      <c r="AA77" s="388"/>
      <c r="AB77" s="388"/>
      <c r="AC77" s="388"/>
      <c r="AD77" s="388"/>
      <c r="AE77" s="388"/>
      <c r="AF77" s="388"/>
      <c r="AG77" s="388"/>
      <c r="AH77" s="388"/>
      <c r="AI77" s="388"/>
      <c r="AJ77" s="389"/>
      <c r="AK77" s="466" t="s">
        <v>112</v>
      </c>
      <c r="AL77" s="467"/>
      <c r="AM77" s="467"/>
      <c r="AN77" s="467"/>
      <c r="AO77" s="467"/>
      <c r="AP77" s="467"/>
      <c r="AQ77" s="467"/>
      <c r="AR77" s="467"/>
      <c r="AS77" s="467"/>
      <c r="AT77" s="467"/>
      <c r="AU77" s="467"/>
      <c r="AV77" s="467"/>
      <c r="AW77" s="467"/>
      <c r="AX77" s="467"/>
      <c r="AY77" s="467"/>
      <c r="AZ77" s="467"/>
      <c r="BA77" s="467"/>
      <c r="BB77" s="467"/>
      <c r="BC77" s="467"/>
      <c r="BD77" s="467"/>
      <c r="BE77" s="467"/>
      <c r="BF77" s="467"/>
      <c r="BG77" s="468"/>
      <c r="BH77" s="77"/>
      <c r="BI77" s="68"/>
      <c r="BK77" s="68"/>
      <c r="BL77" s="68"/>
      <c r="BM77" s="68"/>
      <c r="BN77" s="68"/>
      <c r="BO77" s="68"/>
      <c r="BP77" s="68"/>
      <c r="BQ77" s="68"/>
      <c r="BR77" s="69"/>
      <c r="BS77" s="69"/>
      <c r="BT77" s="69"/>
      <c r="BU77" s="78"/>
      <c r="BV77" s="79"/>
      <c r="BW77" s="316" t="str">
        <f>IF(BJ79="","",IF(BJ79&lt;=0.53,"○",""))</f>
        <v/>
      </c>
      <c r="BX77" s="203"/>
      <c r="BY77" s="203"/>
      <c r="BZ77" s="203"/>
      <c r="CA77" s="273"/>
      <c r="CB77" s="272" t="str">
        <f>IF(BJ79="","",IF(AND(BJ79&lt;=0.58,BJ79&gt;0.53),"○",""))</f>
        <v/>
      </c>
      <c r="CC77" s="203"/>
      <c r="CD77" s="203"/>
      <c r="CE77" s="203"/>
      <c r="CF77" s="273"/>
      <c r="CG77" s="272" t="str">
        <f>IF(BJ79="","",IF(BJ79&gt;0.58,"○",""))</f>
        <v/>
      </c>
      <c r="CH77" s="203"/>
      <c r="CI77" s="203"/>
      <c r="CJ77" s="203"/>
      <c r="CK77" s="408"/>
      <c r="CL77" s="444" t="s">
        <v>72</v>
      </c>
      <c r="CM77" s="445"/>
      <c r="CN77" s="445"/>
      <c r="CO77" s="446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D77"/>
      <c r="DE77"/>
      <c r="DF77"/>
      <c r="DG77"/>
      <c r="DH77"/>
      <c r="DI77"/>
    </row>
    <row r="78" spans="5:113" ht="8.15" customHeight="1" x14ac:dyDescent="0.2">
      <c r="E78" s="348"/>
      <c r="F78" s="384"/>
      <c r="G78" s="253"/>
      <c r="H78" s="254"/>
      <c r="I78" s="254"/>
      <c r="J78" s="254"/>
      <c r="K78" s="254"/>
      <c r="L78" s="255"/>
      <c r="M78" s="253"/>
      <c r="N78" s="254"/>
      <c r="O78" s="254"/>
      <c r="P78" s="254"/>
      <c r="Q78" s="254"/>
      <c r="R78" s="254"/>
      <c r="S78" s="254"/>
      <c r="T78" s="254"/>
      <c r="U78" s="254"/>
      <c r="V78" s="254"/>
      <c r="W78" s="255"/>
      <c r="X78" s="336"/>
      <c r="Y78" s="376"/>
      <c r="Z78" s="376"/>
      <c r="AA78" s="376"/>
      <c r="AB78" s="376"/>
      <c r="AC78" s="376"/>
      <c r="AD78" s="376"/>
      <c r="AE78" s="376"/>
      <c r="AF78" s="376"/>
      <c r="AG78" s="376"/>
      <c r="AH78" s="376"/>
      <c r="AI78" s="376"/>
      <c r="AJ78" s="377"/>
      <c r="AK78" s="460"/>
      <c r="AL78" s="461"/>
      <c r="AM78" s="461"/>
      <c r="AN78" s="461"/>
      <c r="AO78" s="461"/>
      <c r="AP78" s="461"/>
      <c r="AQ78" s="461"/>
      <c r="AR78" s="461"/>
      <c r="AS78" s="461"/>
      <c r="AT78" s="461"/>
      <c r="AU78" s="461"/>
      <c r="AV78" s="461"/>
      <c r="AW78" s="461"/>
      <c r="AX78" s="461"/>
      <c r="AY78" s="461"/>
      <c r="AZ78" s="461"/>
      <c r="BA78" s="461"/>
      <c r="BB78" s="461"/>
      <c r="BC78" s="461"/>
      <c r="BD78" s="461"/>
      <c r="BE78" s="461"/>
      <c r="BF78" s="461"/>
      <c r="BG78" s="462"/>
      <c r="BH78" s="80"/>
      <c r="BI78" s="20"/>
      <c r="BK78" s="20"/>
      <c r="BL78" s="20"/>
      <c r="BM78" s="20"/>
      <c r="BN78" s="20"/>
      <c r="BO78" s="20"/>
      <c r="BP78" s="20"/>
      <c r="BQ78" s="20"/>
      <c r="BR78" s="81"/>
      <c r="BS78" s="81"/>
      <c r="BT78" s="81"/>
      <c r="BU78" s="82"/>
      <c r="BV78" s="83"/>
      <c r="BW78" s="311"/>
      <c r="BX78" s="129"/>
      <c r="BY78" s="129"/>
      <c r="BZ78" s="129"/>
      <c r="CA78" s="274"/>
      <c r="CB78" s="128"/>
      <c r="CC78" s="129"/>
      <c r="CD78" s="129"/>
      <c r="CE78" s="129"/>
      <c r="CF78" s="274"/>
      <c r="CG78" s="128"/>
      <c r="CH78" s="129"/>
      <c r="CI78" s="129"/>
      <c r="CJ78" s="129"/>
      <c r="CK78" s="130"/>
      <c r="CL78" s="447"/>
      <c r="CM78" s="448"/>
      <c r="CN78" s="448"/>
      <c r="CO78" s="449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</row>
    <row r="79" spans="5:113" ht="8.15" customHeight="1" x14ac:dyDescent="0.2">
      <c r="E79" s="348"/>
      <c r="F79" s="384"/>
      <c r="G79" s="253"/>
      <c r="H79" s="254"/>
      <c r="I79" s="254"/>
      <c r="J79" s="254"/>
      <c r="K79" s="254"/>
      <c r="L79" s="255"/>
      <c r="M79" s="253"/>
      <c r="N79" s="254"/>
      <c r="O79" s="254"/>
      <c r="P79" s="254"/>
      <c r="Q79" s="254"/>
      <c r="R79" s="254"/>
      <c r="S79" s="254"/>
      <c r="T79" s="254"/>
      <c r="U79" s="254"/>
      <c r="V79" s="254"/>
      <c r="W79" s="255"/>
      <c r="X79" s="336"/>
      <c r="Y79" s="376"/>
      <c r="Z79" s="376"/>
      <c r="AA79" s="376"/>
      <c r="AB79" s="376"/>
      <c r="AC79" s="376"/>
      <c r="AD79" s="376"/>
      <c r="AE79" s="376"/>
      <c r="AF79" s="376"/>
      <c r="AG79" s="376"/>
      <c r="AH79" s="376"/>
      <c r="AI79" s="376"/>
      <c r="AJ79" s="377"/>
      <c r="AK79" s="460"/>
      <c r="AL79" s="461"/>
      <c r="AM79" s="461"/>
      <c r="AN79" s="461"/>
      <c r="AO79" s="461"/>
      <c r="AP79" s="461"/>
      <c r="AQ79" s="461"/>
      <c r="AR79" s="461"/>
      <c r="AS79" s="461"/>
      <c r="AT79" s="461"/>
      <c r="AU79" s="461"/>
      <c r="AV79" s="461"/>
      <c r="AW79" s="461"/>
      <c r="AX79" s="461"/>
      <c r="AY79" s="461"/>
      <c r="AZ79" s="461"/>
      <c r="BA79" s="461"/>
      <c r="BB79" s="461"/>
      <c r="BC79" s="461"/>
      <c r="BD79" s="461"/>
      <c r="BE79" s="461"/>
      <c r="BF79" s="461"/>
      <c r="BG79" s="462"/>
      <c r="BH79" s="80"/>
      <c r="BI79" s="20"/>
      <c r="BJ79" s="136"/>
      <c r="BK79" s="136"/>
      <c r="BL79" s="136"/>
      <c r="BM79" s="136"/>
      <c r="BN79" s="136"/>
      <c r="BO79" s="136"/>
      <c r="BP79" s="136"/>
      <c r="BQ79" s="136"/>
      <c r="BR79" s="459" t="s">
        <v>75</v>
      </c>
      <c r="BS79" s="459"/>
      <c r="BT79" s="459"/>
      <c r="BU79" s="82"/>
      <c r="BV79" s="83"/>
      <c r="BW79" s="311"/>
      <c r="BX79" s="129"/>
      <c r="BY79" s="129"/>
      <c r="BZ79" s="129"/>
      <c r="CA79" s="274"/>
      <c r="CB79" s="128"/>
      <c r="CC79" s="129"/>
      <c r="CD79" s="129"/>
      <c r="CE79" s="129"/>
      <c r="CF79" s="274"/>
      <c r="CG79" s="128"/>
      <c r="CH79" s="129"/>
      <c r="CI79" s="129"/>
      <c r="CJ79" s="129"/>
      <c r="CK79" s="130"/>
      <c r="CL79" s="447"/>
      <c r="CM79" s="448"/>
      <c r="CN79" s="448"/>
      <c r="CO79" s="449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</row>
    <row r="80" spans="5:113" ht="8.15" customHeight="1" x14ac:dyDescent="0.2">
      <c r="E80" s="348"/>
      <c r="F80" s="384"/>
      <c r="G80" s="253"/>
      <c r="H80" s="254"/>
      <c r="I80" s="254"/>
      <c r="J80" s="254"/>
      <c r="K80" s="254"/>
      <c r="L80" s="255"/>
      <c r="M80" s="253"/>
      <c r="N80" s="254"/>
      <c r="O80" s="254"/>
      <c r="P80" s="254"/>
      <c r="Q80" s="254"/>
      <c r="R80" s="254"/>
      <c r="S80" s="254"/>
      <c r="T80" s="254"/>
      <c r="U80" s="254"/>
      <c r="V80" s="254"/>
      <c r="W80" s="255"/>
      <c r="X80" s="336"/>
      <c r="Y80" s="376"/>
      <c r="Z80" s="376"/>
      <c r="AA80" s="376"/>
      <c r="AB80" s="376"/>
      <c r="AC80" s="376"/>
      <c r="AD80" s="376"/>
      <c r="AE80" s="376"/>
      <c r="AF80" s="376"/>
      <c r="AG80" s="376"/>
      <c r="AH80" s="376"/>
      <c r="AI80" s="376"/>
      <c r="AJ80" s="377"/>
      <c r="AK80" s="460" t="s">
        <v>113</v>
      </c>
      <c r="AL80" s="461"/>
      <c r="AM80" s="461"/>
      <c r="AN80" s="461"/>
      <c r="AO80" s="461"/>
      <c r="AP80" s="461"/>
      <c r="AQ80" s="461"/>
      <c r="AR80" s="461"/>
      <c r="AS80" s="461"/>
      <c r="AT80" s="461"/>
      <c r="AU80" s="461"/>
      <c r="AV80" s="461"/>
      <c r="AW80" s="461"/>
      <c r="AX80" s="461"/>
      <c r="AY80" s="461"/>
      <c r="AZ80" s="461"/>
      <c r="BA80" s="461"/>
      <c r="BB80" s="461"/>
      <c r="BC80" s="461"/>
      <c r="BD80" s="461"/>
      <c r="BE80" s="461"/>
      <c r="BF80" s="461"/>
      <c r="BG80" s="462"/>
      <c r="BH80" s="80"/>
      <c r="BI80" s="20"/>
      <c r="BJ80" s="137"/>
      <c r="BK80" s="137"/>
      <c r="BL80" s="137"/>
      <c r="BM80" s="137"/>
      <c r="BN80" s="137"/>
      <c r="BO80" s="137"/>
      <c r="BP80" s="137"/>
      <c r="BQ80" s="137"/>
      <c r="BR80" s="459"/>
      <c r="BS80" s="459"/>
      <c r="BT80" s="459"/>
      <c r="BU80" s="82"/>
      <c r="BV80" s="83"/>
      <c r="BW80" s="311"/>
      <c r="BX80" s="129"/>
      <c r="BY80" s="129"/>
      <c r="BZ80" s="129"/>
      <c r="CA80" s="274"/>
      <c r="CB80" s="128"/>
      <c r="CC80" s="129"/>
      <c r="CD80" s="129"/>
      <c r="CE80" s="129"/>
      <c r="CF80" s="274"/>
      <c r="CG80" s="128"/>
      <c r="CH80" s="129"/>
      <c r="CI80" s="129"/>
      <c r="CJ80" s="129"/>
      <c r="CK80" s="130"/>
      <c r="CL80" s="447"/>
      <c r="CM80" s="448"/>
      <c r="CN80" s="448"/>
      <c r="CO80" s="449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C80" t="s">
        <v>114</v>
      </c>
    </row>
    <row r="81" spans="5:112" ht="8.15" customHeight="1" x14ac:dyDescent="0.2">
      <c r="E81" s="348"/>
      <c r="F81" s="384"/>
      <c r="G81" s="253"/>
      <c r="H81" s="254"/>
      <c r="I81" s="254"/>
      <c r="J81" s="254"/>
      <c r="K81" s="254"/>
      <c r="L81" s="255"/>
      <c r="M81" s="253"/>
      <c r="N81" s="254"/>
      <c r="O81" s="254"/>
      <c r="P81" s="254"/>
      <c r="Q81" s="254"/>
      <c r="R81" s="254"/>
      <c r="S81" s="254"/>
      <c r="T81" s="254"/>
      <c r="U81" s="254"/>
      <c r="V81" s="254"/>
      <c r="W81" s="255"/>
      <c r="X81" s="336"/>
      <c r="Y81" s="376"/>
      <c r="Z81" s="376"/>
      <c r="AA81" s="376"/>
      <c r="AB81" s="376"/>
      <c r="AC81" s="376"/>
      <c r="AD81" s="376"/>
      <c r="AE81" s="376"/>
      <c r="AF81" s="376"/>
      <c r="AG81" s="376"/>
      <c r="AH81" s="376"/>
      <c r="AI81" s="376"/>
      <c r="AJ81" s="377"/>
      <c r="AK81" s="460"/>
      <c r="AL81" s="461"/>
      <c r="AM81" s="461"/>
      <c r="AN81" s="461"/>
      <c r="AO81" s="461"/>
      <c r="AP81" s="461"/>
      <c r="AQ81" s="461"/>
      <c r="AR81" s="461"/>
      <c r="AS81" s="461"/>
      <c r="AT81" s="461"/>
      <c r="AU81" s="461"/>
      <c r="AV81" s="461"/>
      <c r="AW81" s="461"/>
      <c r="AX81" s="461"/>
      <c r="AY81" s="461"/>
      <c r="AZ81" s="461"/>
      <c r="BA81" s="461"/>
      <c r="BB81" s="461"/>
      <c r="BC81" s="461"/>
      <c r="BD81" s="461"/>
      <c r="BE81" s="461"/>
      <c r="BF81" s="461"/>
      <c r="BG81" s="462"/>
      <c r="BH81" s="80"/>
      <c r="BI81" s="20"/>
      <c r="BJ81" s="20"/>
      <c r="BK81" s="20"/>
      <c r="BL81" s="20"/>
      <c r="BM81" s="20"/>
      <c r="BN81" s="20"/>
      <c r="BO81" s="20"/>
      <c r="BP81" s="20"/>
      <c r="BQ81" s="20"/>
      <c r="BR81" s="81"/>
      <c r="BS81" s="81"/>
      <c r="BT81" s="81"/>
      <c r="BU81" s="82"/>
      <c r="BV81" s="83"/>
      <c r="BW81" s="311"/>
      <c r="BX81" s="129"/>
      <c r="BY81" s="129"/>
      <c r="BZ81" s="129"/>
      <c r="CA81" s="274"/>
      <c r="CB81" s="128"/>
      <c r="CC81" s="129"/>
      <c r="CD81" s="129"/>
      <c r="CE81" s="129"/>
      <c r="CF81" s="274"/>
      <c r="CG81" s="128"/>
      <c r="CH81" s="129"/>
      <c r="CI81" s="129"/>
      <c r="CJ81" s="129"/>
      <c r="CK81" s="130"/>
      <c r="CL81" s="447"/>
      <c r="CM81" s="448"/>
      <c r="CN81" s="448"/>
      <c r="CO81" s="449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C81" s="8"/>
      <c r="DD81" s="8">
        <v>45</v>
      </c>
      <c r="DE81" s="8">
        <v>60</v>
      </c>
      <c r="DF81" s="8"/>
      <c r="DG81" s="9">
        <v>90</v>
      </c>
      <c r="DH81" s="9">
        <v>105</v>
      </c>
    </row>
    <row r="82" spans="5:112" ht="8.15" customHeight="1" x14ac:dyDescent="0.2">
      <c r="E82" s="348"/>
      <c r="F82" s="384"/>
      <c r="G82" s="253"/>
      <c r="H82" s="254"/>
      <c r="I82" s="254"/>
      <c r="J82" s="254"/>
      <c r="K82" s="254"/>
      <c r="L82" s="255"/>
      <c r="M82" s="256"/>
      <c r="N82" s="257"/>
      <c r="O82" s="257"/>
      <c r="P82" s="257"/>
      <c r="Q82" s="257"/>
      <c r="R82" s="257"/>
      <c r="S82" s="257"/>
      <c r="T82" s="257"/>
      <c r="U82" s="257"/>
      <c r="V82" s="257"/>
      <c r="W82" s="258"/>
      <c r="X82" s="390"/>
      <c r="Y82" s="391"/>
      <c r="Z82" s="391"/>
      <c r="AA82" s="391"/>
      <c r="AB82" s="391"/>
      <c r="AC82" s="391"/>
      <c r="AD82" s="391"/>
      <c r="AE82" s="391"/>
      <c r="AF82" s="391"/>
      <c r="AG82" s="391"/>
      <c r="AH82" s="391"/>
      <c r="AI82" s="391"/>
      <c r="AJ82" s="392"/>
      <c r="AK82" s="463"/>
      <c r="AL82" s="464"/>
      <c r="AM82" s="464"/>
      <c r="AN82" s="464"/>
      <c r="AO82" s="464"/>
      <c r="AP82" s="464"/>
      <c r="AQ82" s="464"/>
      <c r="AR82" s="464"/>
      <c r="AS82" s="464"/>
      <c r="AT82" s="464"/>
      <c r="AU82" s="464"/>
      <c r="AV82" s="464"/>
      <c r="AW82" s="464"/>
      <c r="AX82" s="464"/>
      <c r="AY82" s="464"/>
      <c r="AZ82" s="464"/>
      <c r="BA82" s="464"/>
      <c r="BB82" s="464"/>
      <c r="BC82" s="464"/>
      <c r="BD82" s="464"/>
      <c r="BE82" s="464"/>
      <c r="BF82" s="464"/>
      <c r="BG82" s="465"/>
      <c r="BH82" s="84"/>
      <c r="BI82" s="85"/>
      <c r="BJ82" s="85"/>
      <c r="BK82" s="85"/>
      <c r="BL82" s="85"/>
      <c r="BM82" s="85"/>
      <c r="BN82" s="85"/>
      <c r="BO82" s="85"/>
      <c r="BP82" s="85"/>
      <c r="BQ82" s="85"/>
      <c r="BR82" s="85"/>
      <c r="BS82" s="85"/>
      <c r="BT82" s="85"/>
      <c r="BU82" s="85"/>
      <c r="BV82" s="86"/>
      <c r="BW82" s="317"/>
      <c r="BX82" s="276"/>
      <c r="BY82" s="276"/>
      <c r="BZ82" s="276"/>
      <c r="CA82" s="277"/>
      <c r="CB82" s="275"/>
      <c r="CC82" s="276"/>
      <c r="CD82" s="276"/>
      <c r="CE82" s="276"/>
      <c r="CF82" s="277"/>
      <c r="CG82" s="275"/>
      <c r="CH82" s="276"/>
      <c r="CI82" s="276"/>
      <c r="CJ82" s="276"/>
      <c r="CK82" s="409"/>
      <c r="CL82" s="450"/>
      <c r="CM82" s="451"/>
      <c r="CN82" s="451"/>
      <c r="CO82" s="452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C82" s="9">
        <v>750</v>
      </c>
      <c r="DD82" s="9">
        <v>560</v>
      </c>
      <c r="DE82" s="10">
        <v>780</v>
      </c>
      <c r="DF82" s="10"/>
      <c r="DG82" s="9" t="s">
        <v>115</v>
      </c>
      <c r="DH82" s="9" t="s">
        <v>115</v>
      </c>
    </row>
    <row r="83" spans="5:112" ht="8.15" customHeight="1" x14ac:dyDescent="0.2">
      <c r="E83" s="348"/>
      <c r="F83" s="384"/>
      <c r="G83" s="253"/>
      <c r="H83" s="254"/>
      <c r="I83" s="254"/>
      <c r="J83" s="254"/>
      <c r="K83" s="254"/>
      <c r="L83" s="255"/>
      <c r="M83" s="367" t="s">
        <v>116</v>
      </c>
      <c r="N83" s="368"/>
      <c r="O83" s="368"/>
      <c r="P83" s="368"/>
      <c r="Q83" s="368"/>
      <c r="R83" s="368"/>
      <c r="S83" s="368"/>
      <c r="T83" s="368"/>
      <c r="U83" s="368"/>
      <c r="V83" s="368"/>
      <c r="W83" s="369"/>
      <c r="X83" s="250" t="s">
        <v>90</v>
      </c>
      <c r="Y83" s="251"/>
      <c r="Z83" s="251"/>
      <c r="AA83" s="251"/>
      <c r="AB83" s="251"/>
      <c r="AC83" s="251"/>
      <c r="AD83" s="251"/>
      <c r="AE83" s="251"/>
      <c r="AF83" s="251"/>
      <c r="AG83" s="251"/>
      <c r="AH83" s="251"/>
      <c r="AI83" s="251"/>
      <c r="AJ83" s="252"/>
      <c r="AK83" s="335" t="s">
        <v>117</v>
      </c>
      <c r="AL83" s="251"/>
      <c r="AM83" s="251"/>
      <c r="AN83" s="251"/>
      <c r="AO83" s="251"/>
      <c r="AP83" s="251"/>
      <c r="AQ83" s="251"/>
      <c r="AR83" s="251"/>
      <c r="AS83" s="251"/>
      <c r="AT83" s="251"/>
      <c r="AU83" s="251"/>
      <c r="AV83" s="251"/>
      <c r="AW83" s="251"/>
      <c r="AX83" s="251"/>
      <c r="AY83" s="251"/>
      <c r="AZ83" s="251"/>
      <c r="BA83" s="251"/>
      <c r="BB83" s="251"/>
      <c r="BC83" s="251"/>
      <c r="BD83" s="251"/>
      <c r="BE83" s="251"/>
      <c r="BF83" s="251"/>
      <c r="BG83" s="252"/>
      <c r="BH83" s="250"/>
      <c r="BI83" s="251"/>
      <c r="BJ83" s="251"/>
      <c r="BK83" s="251"/>
      <c r="BL83" s="251"/>
      <c r="BM83" s="251"/>
      <c r="BN83" s="251"/>
      <c r="BO83" s="251"/>
      <c r="BP83" s="251"/>
      <c r="BQ83" s="251"/>
      <c r="BR83" s="251"/>
      <c r="BS83" s="251"/>
      <c r="BT83" s="251"/>
      <c r="BU83" s="251"/>
      <c r="BV83" s="87"/>
      <c r="BW83" s="208"/>
      <c r="BX83" s="117"/>
      <c r="BY83" s="117"/>
      <c r="BZ83" s="117"/>
      <c r="CA83" s="118"/>
      <c r="CB83" s="125" t="s">
        <v>32</v>
      </c>
      <c r="CC83" s="176"/>
      <c r="CD83" s="176"/>
      <c r="CE83" s="176"/>
      <c r="CF83" s="185"/>
      <c r="CG83" s="266"/>
      <c r="CH83" s="266"/>
      <c r="CI83" s="266"/>
      <c r="CJ83" s="266"/>
      <c r="CK83" s="267"/>
      <c r="CL83" s="192" t="s">
        <v>60</v>
      </c>
      <c r="CM83" s="193"/>
      <c r="CN83" s="193"/>
      <c r="CO83" s="194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C83" s="9">
        <v>1000</v>
      </c>
      <c r="DD83" s="9" t="s">
        <v>115</v>
      </c>
      <c r="DE83" s="10" t="s">
        <v>115</v>
      </c>
      <c r="DF83" s="10"/>
      <c r="DG83" s="9" t="s">
        <v>115</v>
      </c>
      <c r="DH83" s="9" t="s">
        <v>115</v>
      </c>
    </row>
    <row r="84" spans="5:112" ht="8.15" customHeight="1" x14ac:dyDescent="0.2">
      <c r="E84" s="348"/>
      <c r="F84" s="384"/>
      <c r="G84" s="253"/>
      <c r="H84" s="254"/>
      <c r="I84" s="254"/>
      <c r="J84" s="254"/>
      <c r="K84" s="254"/>
      <c r="L84" s="255"/>
      <c r="M84" s="367"/>
      <c r="N84" s="368"/>
      <c r="O84" s="368"/>
      <c r="P84" s="368"/>
      <c r="Q84" s="368"/>
      <c r="R84" s="368"/>
      <c r="S84" s="368"/>
      <c r="T84" s="368"/>
      <c r="U84" s="368"/>
      <c r="V84" s="368"/>
      <c r="W84" s="369"/>
      <c r="X84" s="253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5"/>
      <c r="AK84" s="336"/>
      <c r="AL84" s="254"/>
      <c r="AM84" s="254"/>
      <c r="AN84" s="254"/>
      <c r="AO84" s="254"/>
      <c r="AP84" s="254"/>
      <c r="AQ84" s="254"/>
      <c r="AR84" s="254"/>
      <c r="AS84" s="254"/>
      <c r="AT84" s="254"/>
      <c r="AU84" s="254"/>
      <c r="AV84" s="254"/>
      <c r="AW84" s="254"/>
      <c r="AX84" s="254"/>
      <c r="AY84" s="254"/>
      <c r="AZ84" s="254"/>
      <c r="BA84" s="254"/>
      <c r="BB84" s="254"/>
      <c r="BC84" s="254"/>
      <c r="BD84" s="254"/>
      <c r="BE84" s="254"/>
      <c r="BF84" s="254"/>
      <c r="BG84" s="255"/>
      <c r="BH84" s="253"/>
      <c r="BI84" s="254"/>
      <c r="BJ84" s="254"/>
      <c r="BK84" s="254"/>
      <c r="BL84" s="254"/>
      <c r="BM84" s="254"/>
      <c r="BN84" s="254"/>
      <c r="BO84" s="254"/>
      <c r="BP84" s="254"/>
      <c r="BQ84" s="254"/>
      <c r="BR84" s="254"/>
      <c r="BS84" s="254"/>
      <c r="BT84" s="254"/>
      <c r="BU84" s="254"/>
      <c r="BV84" s="23"/>
      <c r="BW84" s="190"/>
      <c r="BX84" s="120"/>
      <c r="BY84" s="120"/>
      <c r="BZ84" s="120"/>
      <c r="CA84" s="121"/>
      <c r="CB84" s="178"/>
      <c r="CC84" s="179"/>
      <c r="CD84" s="179"/>
      <c r="CE84" s="179"/>
      <c r="CF84" s="187"/>
      <c r="CG84" s="268"/>
      <c r="CH84" s="268"/>
      <c r="CI84" s="268"/>
      <c r="CJ84" s="268"/>
      <c r="CK84" s="269"/>
      <c r="CL84" s="195"/>
      <c r="CM84" s="196"/>
      <c r="CN84" s="196"/>
      <c r="CO84" s="197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</row>
    <row r="85" spans="5:112" ht="8.15" customHeight="1" x14ac:dyDescent="0.2">
      <c r="E85" s="348"/>
      <c r="F85" s="384"/>
      <c r="G85" s="253"/>
      <c r="H85" s="254"/>
      <c r="I85" s="254"/>
      <c r="J85" s="254"/>
      <c r="K85" s="254"/>
      <c r="L85" s="255"/>
      <c r="M85" s="367"/>
      <c r="N85" s="368"/>
      <c r="O85" s="368"/>
      <c r="P85" s="368"/>
      <c r="Q85" s="368"/>
      <c r="R85" s="368"/>
      <c r="S85" s="368"/>
      <c r="T85" s="368"/>
      <c r="U85" s="368"/>
      <c r="V85" s="368"/>
      <c r="W85" s="369"/>
      <c r="X85" s="253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5"/>
      <c r="AK85" s="253"/>
      <c r="AL85" s="254"/>
      <c r="AM85" s="254"/>
      <c r="AN85" s="254"/>
      <c r="AO85" s="254"/>
      <c r="AP85" s="254"/>
      <c r="AQ85" s="254"/>
      <c r="AR85" s="254"/>
      <c r="AS85" s="254"/>
      <c r="AT85" s="254"/>
      <c r="AU85" s="254"/>
      <c r="AV85" s="254"/>
      <c r="AW85" s="254"/>
      <c r="AX85" s="254"/>
      <c r="AY85" s="254"/>
      <c r="AZ85" s="254"/>
      <c r="BA85" s="254"/>
      <c r="BB85" s="254"/>
      <c r="BC85" s="254"/>
      <c r="BD85" s="254"/>
      <c r="BE85" s="254"/>
      <c r="BF85" s="254"/>
      <c r="BG85" s="255"/>
      <c r="BH85" s="253"/>
      <c r="BI85" s="254"/>
      <c r="BJ85" s="254"/>
      <c r="BK85" s="254"/>
      <c r="BL85" s="254"/>
      <c r="BM85" s="254"/>
      <c r="BN85" s="254"/>
      <c r="BO85" s="254"/>
      <c r="BP85" s="254"/>
      <c r="BQ85" s="254"/>
      <c r="BR85" s="254"/>
      <c r="BS85" s="254"/>
      <c r="BT85" s="254"/>
      <c r="BU85" s="254"/>
      <c r="BV85" s="23"/>
      <c r="BW85" s="190"/>
      <c r="BX85" s="120"/>
      <c r="BY85" s="120"/>
      <c r="BZ85" s="120"/>
      <c r="CA85" s="121"/>
      <c r="CB85" s="178"/>
      <c r="CC85" s="179"/>
      <c r="CD85" s="179"/>
      <c r="CE85" s="179"/>
      <c r="CF85" s="187"/>
      <c r="CG85" s="268"/>
      <c r="CH85" s="268"/>
      <c r="CI85" s="268"/>
      <c r="CJ85" s="268"/>
      <c r="CK85" s="269"/>
      <c r="CL85" s="195"/>
      <c r="CM85" s="196"/>
      <c r="CN85" s="196"/>
      <c r="CO85" s="197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</row>
    <row r="86" spans="5:112" ht="8.15" customHeight="1" x14ac:dyDescent="0.2">
      <c r="E86" s="348"/>
      <c r="F86" s="384"/>
      <c r="G86" s="253"/>
      <c r="H86" s="254"/>
      <c r="I86" s="254"/>
      <c r="J86" s="254"/>
      <c r="K86" s="254"/>
      <c r="L86" s="255"/>
      <c r="M86" s="367"/>
      <c r="N86" s="368"/>
      <c r="O86" s="368"/>
      <c r="P86" s="368"/>
      <c r="Q86" s="368"/>
      <c r="R86" s="368"/>
      <c r="S86" s="368"/>
      <c r="T86" s="368"/>
      <c r="U86" s="368"/>
      <c r="V86" s="368"/>
      <c r="W86" s="369"/>
      <c r="X86" s="256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8"/>
      <c r="AK86" s="256"/>
      <c r="AL86" s="257"/>
      <c r="AM86" s="257"/>
      <c r="AN86" s="257"/>
      <c r="AO86" s="257"/>
      <c r="AP86" s="257"/>
      <c r="AQ86" s="257"/>
      <c r="AR86" s="257"/>
      <c r="AS86" s="257"/>
      <c r="AT86" s="257"/>
      <c r="AU86" s="257"/>
      <c r="AV86" s="257"/>
      <c r="AW86" s="257"/>
      <c r="AX86" s="257"/>
      <c r="AY86" s="257"/>
      <c r="AZ86" s="257"/>
      <c r="BA86" s="257"/>
      <c r="BB86" s="257"/>
      <c r="BC86" s="257"/>
      <c r="BD86" s="257"/>
      <c r="BE86" s="257"/>
      <c r="BF86" s="257"/>
      <c r="BG86" s="258"/>
      <c r="BH86" s="256"/>
      <c r="BI86" s="257"/>
      <c r="BJ86" s="257"/>
      <c r="BK86" s="257"/>
      <c r="BL86" s="257"/>
      <c r="BM86" s="257"/>
      <c r="BN86" s="257"/>
      <c r="BO86" s="257"/>
      <c r="BP86" s="257"/>
      <c r="BQ86" s="257"/>
      <c r="BR86" s="257"/>
      <c r="BS86" s="257"/>
      <c r="BT86" s="257"/>
      <c r="BU86" s="257"/>
      <c r="BV86" s="88"/>
      <c r="BW86" s="172"/>
      <c r="BX86" s="173"/>
      <c r="BY86" s="173"/>
      <c r="BZ86" s="173"/>
      <c r="CA86" s="174"/>
      <c r="CB86" s="363"/>
      <c r="CC86" s="206"/>
      <c r="CD86" s="206"/>
      <c r="CE86" s="206"/>
      <c r="CF86" s="207"/>
      <c r="CG86" s="270"/>
      <c r="CH86" s="270"/>
      <c r="CI86" s="270"/>
      <c r="CJ86" s="270"/>
      <c r="CK86" s="271"/>
      <c r="CL86" s="198"/>
      <c r="CM86" s="199"/>
      <c r="CN86" s="199"/>
      <c r="CO86" s="200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C86" t="s">
        <v>118</v>
      </c>
    </row>
    <row r="87" spans="5:112" ht="8.15" customHeight="1" x14ac:dyDescent="0.2">
      <c r="E87" s="348"/>
      <c r="F87" s="384"/>
      <c r="G87" s="253"/>
      <c r="H87" s="254"/>
      <c r="I87" s="254"/>
      <c r="J87" s="254"/>
      <c r="K87" s="254"/>
      <c r="L87" s="255"/>
      <c r="M87" s="209" t="s">
        <v>119</v>
      </c>
      <c r="N87" s="210"/>
      <c r="O87" s="210"/>
      <c r="P87" s="210"/>
      <c r="Q87" s="210"/>
      <c r="R87" s="210"/>
      <c r="S87" s="210"/>
      <c r="T87" s="210"/>
      <c r="U87" s="210"/>
      <c r="V87" s="210"/>
      <c r="W87" s="211"/>
      <c r="X87" s="337" t="s">
        <v>120</v>
      </c>
      <c r="Y87" s="338"/>
      <c r="Z87" s="338"/>
      <c r="AA87" s="338"/>
      <c r="AB87" s="338"/>
      <c r="AC87" s="338"/>
      <c r="AD87" s="338"/>
      <c r="AE87" s="338"/>
      <c r="AF87" s="338"/>
      <c r="AG87" s="338"/>
      <c r="AH87" s="338"/>
      <c r="AI87" s="338"/>
      <c r="AJ87" s="339"/>
      <c r="AK87" s="209" t="s">
        <v>121</v>
      </c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1"/>
      <c r="BH87" s="473"/>
      <c r="BI87" s="474"/>
      <c r="BJ87" s="474"/>
      <c r="BK87" s="474"/>
      <c r="BL87" s="474"/>
      <c r="BM87" s="474"/>
      <c r="BN87" s="474"/>
      <c r="BO87" s="474"/>
      <c r="BP87" s="474"/>
      <c r="BQ87" s="474"/>
      <c r="BR87" s="474"/>
      <c r="BS87" s="474"/>
      <c r="BT87" s="474"/>
      <c r="BU87" s="474"/>
      <c r="BV87" s="475"/>
      <c r="BW87" s="208"/>
      <c r="BX87" s="117"/>
      <c r="BY87" s="117"/>
      <c r="BZ87" s="117"/>
      <c r="CA87" s="118"/>
      <c r="CB87" s="356" t="s">
        <v>32</v>
      </c>
      <c r="CC87" s="357"/>
      <c r="CD87" s="357"/>
      <c r="CE87" s="357"/>
      <c r="CF87" s="358"/>
      <c r="CG87" s="117"/>
      <c r="CH87" s="117"/>
      <c r="CI87" s="117"/>
      <c r="CJ87" s="117"/>
      <c r="CK87" s="300"/>
      <c r="CL87" s="192" t="s">
        <v>60</v>
      </c>
      <c r="CM87" s="193"/>
      <c r="CN87" s="193"/>
      <c r="CO87" s="194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C87" s="8"/>
      <c r="DD87" s="8">
        <v>45</v>
      </c>
      <c r="DE87" s="8">
        <v>60</v>
      </c>
      <c r="DF87" s="8"/>
      <c r="DG87" s="8">
        <v>90</v>
      </c>
      <c r="DH87" s="9">
        <v>105</v>
      </c>
    </row>
    <row r="88" spans="5:112" ht="8.15" customHeight="1" x14ac:dyDescent="0.2">
      <c r="E88" s="348"/>
      <c r="F88" s="384"/>
      <c r="G88" s="253"/>
      <c r="H88" s="254"/>
      <c r="I88" s="254"/>
      <c r="J88" s="254"/>
      <c r="K88" s="254"/>
      <c r="L88" s="255"/>
      <c r="M88" s="212"/>
      <c r="N88" s="213"/>
      <c r="O88" s="213"/>
      <c r="P88" s="213"/>
      <c r="Q88" s="213"/>
      <c r="R88" s="213"/>
      <c r="S88" s="213"/>
      <c r="T88" s="213"/>
      <c r="U88" s="213"/>
      <c r="V88" s="213"/>
      <c r="W88" s="214"/>
      <c r="X88" s="340"/>
      <c r="Y88" s="341"/>
      <c r="Z88" s="341"/>
      <c r="AA88" s="341"/>
      <c r="AB88" s="341"/>
      <c r="AC88" s="341"/>
      <c r="AD88" s="341"/>
      <c r="AE88" s="341"/>
      <c r="AF88" s="341"/>
      <c r="AG88" s="341"/>
      <c r="AH88" s="341"/>
      <c r="AI88" s="341"/>
      <c r="AJ88" s="342"/>
      <c r="AK88" s="212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4"/>
      <c r="BH88" s="476"/>
      <c r="BI88" s="477"/>
      <c r="BJ88" s="477"/>
      <c r="BK88" s="477"/>
      <c r="BL88" s="477"/>
      <c r="BM88" s="477"/>
      <c r="BN88" s="477"/>
      <c r="BO88" s="477"/>
      <c r="BP88" s="477"/>
      <c r="BQ88" s="477"/>
      <c r="BR88" s="477"/>
      <c r="BS88" s="477"/>
      <c r="BT88" s="477"/>
      <c r="BU88" s="477"/>
      <c r="BV88" s="478"/>
      <c r="BW88" s="190"/>
      <c r="BX88" s="120"/>
      <c r="BY88" s="120"/>
      <c r="BZ88" s="120"/>
      <c r="CA88" s="121"/>
      <c r="CB88" s="359"/>
      <c r="CC88" s="155"/>
      <c r="CD88" s="155"/>
      <c r="CE88" s="155"/>
      <c r="CF88" s="360"/>
      <c r="CG88" s="120"/>
      <c r="CH88" s="120"/>
      <c r="CI88" s="120"/>
      <c r="CJ88" s="120"/>
      <c r="CK88" s="297"/>
      <c r="CL88" s="195"/>
      <c r="CM88" s="196"/>
      <c r="CN88" s="196"/>
      <c r="CO88" s="197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C88" s="9">
        <v>750</v>
      </c>
      <c r="DD88" s="9">
        <v>560</v>
      </c>
      <c r="DE88" s="10">
        <v>780</v>
      </c>
      <c r="DF88" s="10"/>
      <c r="DG88" s="8">
        <v>1540</v>
      </c>
      <c r="DH88" s="8">
        <v>2160</v>
      </c>
    </row>
    <row r="89" spans="5:112" ht="8.15" customHeight="1" x14ac:dyDescent="0.2">
      <c r="E89" s="348"/>
      <c r="F89" s="384"/>
      <c r="G89" s="253"/>
      <c r="H89" s="254"/>
      <c r="I89" s="254"/>
      <c r="J89" s="254"/>
      <c r="K89" s="254"/>
      <c r="L89" s="255"/>
      <c r="M89" s="212"/>
      <c r="N89" s="213"/>
      <c r="O89" s="213"/>
      <c r="P89" s="213"/>
      <c r="Q89" s="213"/>
      <c r="R89" s="213"/>
      <c r="S89" s="213"/>
      <c r="T89" s="213"/>
      <c r="U89" s="213"/>
      <c r="V89" s="213"/>
      <c r="W89" s="214"/>
      <c r="X89" s="340"/>
      <c r="Y89" s="341"/>
      <c r="Z89" s="341"/>
      <c r="AA89" s="341"/>
      <c r="AB89" s="341"/>
      <c r="AC89" s="341"/>
      <c r="AD89" s="341"/>
      <c r="AE89" s="341"/>
      <c r="AF89" s="341"/>
      <c r="AG89" s="341"/>
      <c r="AH89" s="341"/>
      <c r="AI89" s="341"/>
      <c r="AJ89" s="342"/>
      <c r="AK89" s="212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4"/>
      <c r="BH89" s="476"/>
      <c r="BI89" s="477"/>
      <c r="BJ89" s="477"/>
      <c r="BK89" s="477"/>
      <c r="BL89" s="477"/>
      <c r="BM89" s="477"/>
      <c r="BN89" s="477"/>
      <c r="BO89" s="477"/>
      <c r="BP89" s="477"/>
      <c r="BQ89" s="477"/>
      <c r="BR89" s="477"/>
      <c r="BS89" s="477"/>
      <c r="BT89" s="477"/>
      <c r="BU89" s="477"/>
      <c r="BV89" s="478"/>
      <c r="BW89" s="190"/>
      <c r="BX89" s="120"/>
      <c r="BY89" s="120"/>
      <c r="BZ89" s="120"/>
      <c r="CA89" s="121"/>
      <c r="CB89" s="359"/>
      <c r="CC89" s="155"/>
      <c r="CD89" s="155"/>
      <c r="CE89" s="155"/>
      <c r="CF89" s="360"/>
      <c r="CG89" s="120"/>
      <c r="CH89" s="120"/>
      <c r="CI89" s="120"/>
      <c r="CJ89" s="120"/>
      <c r="CK89" s="297"/>
      <c r="CL89" s="195"/>
      <c r="CM89" s="196"/>
      <c r="CN89" s="196"/>
      <c r="CO89" s="197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C89" s="9">
        <v>1000</v>
      </c>
      <c r="DD89" s="9">
        <v>560</v>
      </c>
      <c r="DE89" s="10">
        <v>780</v>
      </c>
      <c r="DF89" s="10"/>
      <c r="DG89" s="8">
        <v>1540</v>
      </c>
      <c r="DH89" s="8">
        <v>2160</v>
      </c>
    </row>
    <row r="90" spans="5:112" ht="8.15" customHeight="1" x14ac:dyDescent="0.2">
      <c r="E90" s="348"/>
      <c r="F90" s="384"/>
      <c r="G90" s="253"/>
      <c r="H90" s="254"/>
      <c r="I90" s="254"/>
      <c r="J90" s="254"/>
      <c r="K90" s="254"/>
      <c r="L90" s="255"/>
      <c r="M90" s="212"/>
      <c r="N90" s="213"/>
      <c r="O90" s="213"/>
      <c r="P90" s="213"/>
      <c r="Q90" s="213"/>
      <c r="R90" s="213"/>
      <c r="S90" s="213"/>
      <c r="T90" s="213"/>
      <c r="U90" s="213"/>
      <c r="V90" s="213"/>
      <c r="W90" s="214"/>
      <c r="X90" s="340"/>
      <c r="Y90" s="341"/>
      <c r="Z90" s="341"/>
      <c r="AA90" s="341"/>
      <c r="AB90" s="341"/>
      <c r="AC90" s="341"/>
      <c r="AD90" s="341"/>
      <c r="AE90" s="341"/>
      <c r="AF90" s="341"/>
      <c r="AG90" s="341"/>
      <c r="AH90" s="341"/>
      <c r="AI90" s="341"/>
      <c r="AJ90" s="342"/>
      <c r="AK90" s="212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4"/>
      <c r="BH90" s="476"/>
      <c r="BI90" s="477"/>
      <c r="BJ90" s="477"/>
      <c r="BK90" s="477"/>
      <c r="BL90" s="477"/>
      <c r="BM90" s="477"/>
      <c r="BN90" s="477"/>
      <c r="BO90" s="477"/>
      <c r="BP90" s="477"/>
      <c r="BQ90" s="477"/>
      <c r="BR90" s="477"/>
      <c r="BS90" s="477"/>
      <c r="BT90" s="477"/>
      <c r="BU90" s="477"/>
      <c r="BV90" s="478"/>
      <c r="BW90" s="190"/>
      <c r="BX90" s="120"/>
      <c r="BY90" s="120"/>
      <c r="BZ90" s="120"/>
      <c r="CA90" s="121"/>
      <c r="CB90" s="359"/>
      <c r="CC90" s="155"/>
      <c r="CD90" s="155"/>
      <c r="CE90" s="155"/>
      <c r="CF90" s="360"/>
      <c r="CG90" s="120"/>
      <c r="CH90" s="120"/>
      <c r="CI90" s="120"/>
      <c r="CJ90" s="120"/>
      <c r="CK90" s="297"/>
      <c r="CL90" s="195"/>
      <c r="CM90" s="196"/>
      <c r="CN90" s="196"/>
      <c r="CO90" s="197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</row>
    <row r="91" spans="5:112" ht="8.15" customHeight="1" x14ac:dyDescent="0.2">
      <c r="E91" s="348"/>
      <c r="F91" s="384"/>
      <c r="G91" s="253"/>
      <c r="H91" s="254"/>
      <c r="I91" s="254"/>
      <c r="J91" s="254"/>
      <c r="K91" s="254"/>
      <c r="L91" s="255"/>
      <c r="M91" s="240"/>
      <c r="N91" s="241"/>
      <c r="O91" s="241"/>
      <c r="P91" s="241"/>
      <c r="Q91" s="241"/>
      <c r="R91" s="241"/>
      <c r="S91" s="241"/>
      <c r="T91" s="241"/>
      <c r="U91" s="241"/>
      <c r="V91" s="241"/>
      <c r="W91" s="242"/>
      <c r="X91" s="343"/>
      <c r="Y91" s="344"/>
      <c r="Z91" s="344"/>
      <c r="AA91" s="344"/>
      <c r="AB91" s="344"/>
      <c r="AC91" s="344"/>
      <c r="AD91" s="344"/>
      <c r="AE91" s="344"/>
      <c r="AF91" s="344"/>
      <c r="AG91" s="344"/>
      <c r="AH91" s="344"/>
      <c r="AI91" s="344"/>
      <c r="AJ91" s="345"/>
      <c r="AK91" s="240"/>
      <c r="AL91" s="241"/>
      <c r="AM91" s="241"/>
      <c r="AN91" s="241"/>
      <c r="AO91" s="241"/>
      <c r="AP91" s="241"/>
      <c r="AQ91" s="241"/>
      <c r="AR91" s="241"/>
      <c r="AS91" s="241"/>
      <c r="AT91" s="241"/>
      <c r="AU91" s="241"/>
      <c r="AV91" s="241"/>
      <c r="AW91" s="241"/>
      <c r="AX91" s="241"/>
      <c r="AY91" s="241"/>
      <c r="AZ91" s="241"/>
      <c r="BA91" s="241"/>
      <c r="BB91" s="241"/>
      <c r="BC91" s="241"/>
      <c r="BD91" s="241"/>
      <c r="BE91" s="241"/>
      <c r="BF91" s="241"/>
      <c r="BG91" s="242"/>
      <c r="BH91" s="479"/>
      <c r="BI91" s="480"/>
      <c r="BJ91" s="480"/>
      <c r="BK91" s="480"/>
      <c r="BL91" s="480"/>
      <c r="BM91" s="480"/>
      <c r="BN91" s="480"/>
      <c r="BO91" s="480"/>
      <c r="BP91" s="480"/>
      <c r="BQ91" s="480"/>
      <c r="BR91" s="480"/>
      <c r="BS91" s="480"/>
      <c r="BT91" s="480"/>
      <c r="BU91" s="480"/>
      <c r="BV91" s="481"/>
      <c r="BW91" s="172"/>
      <c r="BX91" s="173"/>
      <c r="BY91" s="173"/>
      <c r="BZ91" s="173"/>
      <c r="CA91" s="174"/>
      <c r="CB91" s="361"/>
      <c r="CC91" s="283"/>
      <c r="CD91" s="283"/>
      <c r="CE91" s="283"/>
      <c r="CF91" s="362"/>
      <c r="CG91" s="173"/>
      <c r="CH91" s="173"/>
      <c r="CI91" s="173"/>
      <c r="CJ91" s="173"/>
      <c r="CK91" s="299"/>
      <c r="CL91" s="198"/>
      <c r="CM91" s="199"/>
      <c r="CN91" s="199"/>
      <c r="CO91" s="200"/>
      <c r="CP91" s="3"/>
      <c r="CQ91" s="3"/>
      <c r="CR91" s="3"/>
      <c r="CS91" s="7"/>
      <c r="CT91" s="164" t="s">
        <v>122</v>
      </c>
      <c r="CU91" s="166" t="s">
        <v>123</v>
      </c>
      <c r="CV91" s="167"/>
      <c r="CW91" s="168"/>
      <c r="CX91" s="3"/>
      <c r="CY91" s="3"/>
      <c r="CZ91" s="3"/>
    </row>
    <row r="92" spans="5:112" ht="8.15" customHeight="1" x14ac:dyDescent="0.2">
      <c r="E92" s="348"/>
      <c r="F92" s="384"/>
      <c r="G92" s="253"/>
      <c r="H92" s="254"/>
      <c r="I92" s="254"/>
      <c r="J92" s="254"/>
      <c r="K92" s="254"/>
      <c r="L92" s="255"/>
      <c r="M92" s="364" t="s">
        <v>124</v>
      </c>
      <c r="N92" s="365"/>
      <c r="O92" s="365"/>
      <c r="P92" s="365"/>
      <c r="Q92" s="365"/>
      <c r="R92" s="365"/>
      <c r="S92" s="365"/>
      <c r="T92" s="365"/>
      <c r="U92" s="365"/>
      <c r="V92" s="365"/>
      <c r="W92" s="366"/>
      <c r="X92" s="209" t="s">
        <v>125</v>
      </c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1"/>
      <c r="AK92" s="209" t="s">
        <v>126</v>
      </c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1"/>
      <c r="BH92" s="89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107" t="str">
        <f>IF(CB92="○","",IF(BN96="","",IF(AND(CT93="○",CW93="○"),"○","")))</f>
        <v/>
      </c>
      <c r="BX92" s="108"/>
      <c r="BY92" s="108"/>
      <c r="BZ92" s="108"/>
      <c r="CA92" s="109"/>
      <c r="CB92" s="116" t="s">
        <v>127</v>
      </c>
      <c r="CC92" s="117"/>
      <c r="CD92" s="117"/>
      <c r="CE92" s="117"/>
      <c r="CF92" s="118"/>
      <c r="CG92" s="125" t="str">
        <f>IF(CB92="○","",IF(BN96="","",IF(OR(CT93="×",CW93="×"),"○","")))</f>
        <v/>
      </c>
      <c r="CH92" s="126"/>
      <c r="CI92" s="126"/>
      <c r="CJ92" s="126"/>
      <c r="CK92" s="127"/>
      <c r="CL92" s="106" t="s">
        <v>128</v>
      </c>
      <c r="CM92" s="106"/>
      <c r="CN92" s="106"/>
      <c r="CO92" s="106"/>
      <c r="CP92" s="3"/>
      <c r="CQ92" s="3"/>
      <c r="CR92" s="3"/>
      <c r="CS92" s="7"/>
      <c r="CT92" s="165"/>
      <c r="CU92" s="7" t="s">
        <v>129</v>
      </c>
      <c r="CV92" s="7" t="s">
        <v>130</v>
      </c>
      <c r="CW92" s="7" t="s">
        <v>83</v>
      </c>
      <c r="CX92" s="3"/>
      <c r="CY92" s="3"/>
      <c r="CZ92" s="3"/>
    </row>
    <row r="93" spans="5:112" ht="8.15" customHeight="1" x14ac:dyDescent="0.2">
      <c r="E93" s="348"/>
      <c r="F93" s="384"/>
      <c r="G93" s="253"/>
      <c r="H93" s="254"/>
      <c r="I93" s="254"/>
      <c r="J93" s="254"/>
      <c r="K93" s="254"/>
      <c r="L93" s="255"/>
      <c r="M93" s="218"/>
      <c r="N93" s="219"/>
      <c r="O93" s="219"/>
      <c r="P93" s="219"/>
      <c r="Q93" s="219"/>
      <c r="R93" s="219"/>
      <c r="S93" s="219"/>
      <c r="T93" s="219"/>
      <c r="U93" s="219"/>
      <c r="V93" s="219"/>
      <c r="W93" s="220"/>
      <c r="X93" s="212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4"/>
      <c r="AK93" s="212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4"/>
      <c r="BH93" s="134" t="s">
        <v>131</v>
      </c>
      <c r="BI93" s="135"/>
      <c r="BJ93" s="135"/>
      <c r="BK93" s="135"/>
      <c r="BL93" s="135"/>
      <c r="BM93" s="135"/>
      <c r="BN93" s="136"/>
      <c r="BO93" s="136"/>
      <c r="BP93" s="136"/>
      <c r="BQ93" s="136"/>
      <c r="BR93" s="136"/>
      <c r="BS93" s="138" t="s">
        <v>75</v>
      </c>
      <c r="BT93" s="138"/>
      <c r="BU93" s="138"/>
      <c r="BV93" s="90"/>
      <c r="BW93" s="110"/>
      <c r="BX93" s="111"/>
      <c r="BY93" s="111"/>
      <c r="BZ93" s="111"/>
      <c r="CA93" s="112"/>
      <c r="CB93" s="119"/>
      <c r="CC93" s="120"/>
      <c r="CD93" s="120"/>
      <c r="CE93" s="120"/>
      <c r="CF93" s="121"/>
      <c r="CG93" s="128"/>
      <c r="CH93" s="129"/>
      <c r="CI93" s="129"/>
      <c r="CJ93" s="129"/>
      <c r="CK93" s="130"/>
      <c r="CL93" s="106"/>
      <c r="CM93" s="106"/>
      <c r="CN93" s="106"/>
      <c r="CO93" s="106"/>
      <c r="CP93" s="3"/>
      <c r="CQ93" s="3"/>
      <c r="CR93" s="3"/>
      <c r="CS93" s="7" t="s">
        <v>132</v>
      </c>
      <c r="CT93" s="7" t="str">
        <f>IF(BN93&lt;=AR97,"○","×")</f>
        <v>○</v>
      </c>
      <c r="CU93" s="7" t="str">
        <f>IF((BN93-BN96)&lt;=(AR97*0.15),"○","×")</f>
        <v>○</v>
      </c>
      <c r="CV93" s="7" t="str">
        <f>IF((BN93-BN96)&gt;=(AR97*(-0.15)),"○","×")</f>
        <v>○</v>
      </c>
      <c r="CW93" s="7" t="str">
        <f>IF(AND(CU93="○",CV93="○"),"○","×")</f>
        <v>○</v>
      </c>
      <c r="CX93" s="3"/>
      <c r="CY93" s="3"/>
      <c r="CZ93" s="3"/>
    </row>
    <row r="94" spans="5:112" ht="8.15" customHeight="1" x14ac:dyDescent="0.2">
      <c r="E94" s="348"/>
      <c r="F94" s="384"/>
      <c r="G94" s="253"/>
      <c r="H94" s="254"/>
      <c r="I94" s="254"/>
      <c r="J94" s="254"/>
      <c r="K94" s="254"/>
      <c r="L94" s="255"/>
      <c r="M94" s="218"/>
      <c r="N94" s="219"/>
      <c r="O94" s="219"/>
      <c r="P94" s="219"/>
      <c r="Q94" s="219"/>
      <c r="R94" s="219"/>
      <c r="S94" s="219"/>
      <c r="T94" s="219"/>
      <c r="U94" s="219"/>
      <c r="V94" s="219"/>
      <c r="W94" s="220"/>
      <c r="X94" s="212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I94" s="213"/>
      <c r="AJ94" s="214"/>
      <c r="AK94" s="212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4"/>
      <c r="BH94" s="134"/>
      <c r="BI94" s="135"/>
      <c r="BJ94" s="135"/>
      <c r="BK94" s="135"/>
      <c r="BL94" s="135"/>
      <c r="BM94" s="135"/>
      <c r="BN94" s="137"/>
      <c r="BO94" s="137"/>
      <c r="BP94" s="137"/>
      <c r="BQ94" s="137"/>
      <c r="BR94" s="137"/>
      <c r="BS94" s="138"/>
      <c r="BT94" s="138"/>
      <c r="BU94" s="138"/>
      <c r="BV94" s="90"/>
      <c r="BW94" s="110"/>
      <c r="BX94" s="111"/>
      <c r="BY94" s="111"/>
      <c r="BZ94" s="111"/>
      <c r="CA94" s="112"/>
      <c r="CB94" s="119"/>
      <c r="CC94" s="120"/>
      <c r="CD94" s="120"/>
      <c r="CE94" s="120"/>
      <c r="CF94" s="121"/>
      <c r="CG94" s="128"/>
      <c r="CH94" s="129"/>
      <c r="CI94" s="129"/>
      <c r="CJ94" s="129"/>
      <c r="CK94" s="130"/>
      <c r="CL94" s="106"/>
      <c r="CM94" s="106"/>
      <c r="CN94" s="106"/>
      <c r="CO94" s="106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</row>
    <row r="95" spans="5:112" ht="8.15" customHeight="1" x14ac:dyDescent="0.2">
      <c r="E95" s="348"/>
      <c r="F95" s="384"/>
      <c r="G95" s="253"/>
      <c r="H95" s="254"/>
      <c r="I95" s="254"/>
      <c r="J95" s="254"/>
      <c r="K95" s="254"/>
      <c r="L95" s="255"/>
      <c r="M95" s="218"/>
      <c r="N95" s="219"/>
      <c r="O95" s="219"/>
      <c r="P95" s="219"/>
      <c r="Q95" s="219"/>
      <c r="R95" s="219"/>
      <c r="S95" s="219"/>
      <c r="T95" s="219"/>
      <c r="U95" s="219"/>
      <c r="V95" s="219"/>
      <c r="W95" s="220"/>
      <c r="X95" s="212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4"/>
      <c r="AK95" s="212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4"/>
      <c r="BH95" s="91"/>
      <c r="BI95" s="20"/>
      <c r="BJ95" s="20"/>
      <c r="BK95" s="20"/>
      <c r="BL95" s="20"/>
      <c r="BM95" s="20"/>
      <c r="BN95" s="53"/>
      <c r="BO95" s="53"/>
      <c r="BP95" s="53"/>
      <c r="BQ95" s="53"/>
      <c r="BR95" s="53"/>
      <c r="BS95" s="92"/>
      <c r="BT95" s="92"/>
      <c r="BU95" s="92"/>
      <c r="BV95" s="60"/>
      <c r="BW95" s="110"/>
      <c r="BX95" s="111"/>
      <c r="BY95" s="111"/>
      <c r="BZ95" s="111"/>
      <c r="CA95" s="112"/>
      <c r="CB95" s="119"/>
      <c r="CC95" s="120"/>
      <c r="CD95" s="120"/>
      <c r="CE95" s="120"/>
      <c r="CF95" s="121"/>
      <c r="CG95" s="128"/>
      <c r="CH95" s="129"/>
      <c r="CI95" s="129"/>
      <c r="CJ95" s="129"/>
      <c r="CK95" s="130"/>
      <c r="CL95" s="106"/>
      <c r="CM95" s="106"/>
      <c r="CN95" s="106"/>
      <c r="CO95" s="106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</row>
    <row r="96" spans="5:112" ht="8.15" customHeight="1" x14ac:dyDescent="0.2">
      <c r="E96" s="348"/>
      <c r="F96" s="384"/>
      <c r="G96" s="253"/>
      <c r="H96" s="254"/>
      <c r="I96" s="254"/>
      <c r="J96" s="254"/>
      <c r="K96" s="254"/>
      <c r="L96" s="255"/>
      <c r="M96" s="218"/>
      <c r="N96" s="219"/>
      <c r="O96" s="219"/>
      <c r="P96" s="219"/>
      <c r="Q96" s="219"/>
      <c r="R96" s="219"/>
      <c r="S96" s="219"/>
      <c r="T96" s="219"/>
      <c r="U96" s="219"/>
      <c r="V96" s="219"/>
      <c r="W96" s="220"/>
      <c r="X96" s="212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13"/>
      <c r="AJ96" s="214"/>
      <c r="AK96" s="212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4"/>
      <c r="BH96" s="134" t="s">
        <v>133</v>
      </c>
      <c r="BI96" s="135"/>
      <c r="BJ96" s="135"/>
      <c r="BK96" s="135"/>
      <c r="BL96" s="135"/>
      <c r="BM96" s="135"/>
      <c r="BN96" s="136"/>
      <c r="BO96" s="136"/>
      <c r="BP96" s="136"/>
      <c r="BQ96" s="136"/>
      <c r="BR96" s="136"/>
      <c r="BS96" s="138" t="s">
        <v>75</v>
      </c>
      <c r="BT96" s="138"/>
      <c r="BU96" s="138"/>
      <c r="BV96" s="29"/>
      <c r="BW96" s="110"/>
      <c r="BX96" s="111"/>
      <c r="BY96" s="111"/>
      <c r="BZ96" s="111"/>
      <c r="CA96" s="112"/>
      <c r="CB96" s="119"/>
      <c r="CC96" s="120"/>
      <c r="CD96" s="120"/>
      <c r="CE96" s="120"/>
      <c r="CF96" s="121"/>
      <c r="CG96" s="128"/>
      <c r="CH96" s="129"/>
      <c r="CI96" s="129"/>
      <c r="CJ96" s="129"/>
      <c r="CK96" s="130"/>
      <c r="CL96" s="106"/>
      <c r="CM96" s="106"/>
      <c r="CN96" s="106"/>
      <c r="CO96" s="106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</row>
    <row r="97" spans="5:104" ht="8.15" customHeight="1" x14ac:dyDescent="0.2">
      <c r="E97" s="348"/>
      <c r="F97" s="384"/>
      <c r="G97" s="253"/>
      <c r="H97" s="254"/>
      <c r="I97" s="254"/>
      <c r="J97" s="254"/>
      <c r="K97" s="254"/>
      <c r="L97" s="255"/>
      <c r="M97" s="218"/>
      <c r="N97" s="219"/>
      <c r="O97" s="219"/>
      <c r="P97" s="219"/>
      <c r="Q97" s="219"/>
      <c r="R97" s="219"/>
      <c r="S97" s="219"/>
      <c r="T97" s="219"/>
      <c r="U97" s="219"/>
      <c r="V97" s="219"/>
      <c r="W97" s="220"/>
      <c r="X97" s="212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213"/>
      <c r="AJ97" s="214"/>
      <c r="AK97" s="30"/>
      <c r="AL97" s="243" t="s">
        <v>134</v>
      </c>
      <c r="AM97" s="243"/>
      <c r="AN97" s="243"/>
      <c r="AO97" s="243"/>
      <c r="AP97" s="243"/>
      <c r="AQ97" s="243"/>
      <c r="AR97" s="469"/>
      <c r="AS97" s="469"/>
      <c r="AT97" s="469"/>
      <c r="AU97" s="469"/>
      <c r="AV97" s="469"/>
      <c r="AW97" s="469"/>
      <c r="AX97" s="469"/>
      <c r="AY97" s="469"/>
      <c r="AZ97" s="469"/>
      <c r="BA97" s="469"/>
      <c r="BB97" s="471" t="s">
        <v>75</v>
      </c>
      <c r="BC97" s="472"/>
      <c r="BD97" s="472"/>
      <c r="BE97" s="472"/>
      <c r="BG97" s="31"/>
      <c r="BH97" s="134"/>
      <c r="BI97" s="135"/>
      <c r="BJ97" s="135"/>
      <c r="BK97" s="135"/>
      <c r="BL97" s="135"/>
      <c r="BM97" s="135"/>
      <c r="BN97" s="137"/>
      <c r="BO97" s="137"/>
      <c r="BP97" s="137"/>
      <c r="BQ97" s="137"/>
      <c r="BR97" s="137"/>
      <c r="BS97" s="138"/>
      <c r="BT97" s="138"/>
      <c r="BU97" s="138"/>
      <c r="BV97" s="29"/>
      <c r="BW97" s="110"/>
      <c r="BX97" s="111"/>
      <c r="BY97" s="111"/>
      <c r="BZ97" s="111"/>
      <c r="CA97" s="112"/>
      <c r="CB97" s="119"/>
      <c r="CC97" s="120"/>
      <c r="CD97" s="120"/>
      <c r="CE97" s="120"/>
      <c r="CF97" s="121"/>
      <c r="CG97" s="128"/>
      <c r="CH97" s="129"/>
      <c r="CI97" s="129"/>
      <c r="CJ97" s="129"/>
      <c r="CK97" s="130"/>
      <c r="CL97" s="106"/>
      <c r="CM97" s="106"/>
      <c r="CN97" s="106"/>
      <c r="CO97" s="106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</row>
    <row r="98" spans="5:104" ht="8.15" customHeight="1" x14ac:dyDescent="0.2">
      <c r="E98" s="348"/>
      <c r="F98" s="384"/>
      <c r="G98" s="253"/>
      <c r="H98" s="254"/>
      <c r="I98" s="254"/>
      <c r="J98" s="254"/>
      <c r="K98" s="254"/>
      <c r="L98" s="255"/>
      <c r="M98" s="218"/>
      <c r="N98" s="219"/>
      <c r="O98" s="219"/>
      <c r="P98" s="219"/>
      <c r="Q98" s="219"/>
      <c r="R98" s="219"/>
      <c r="S98" s="219"/>
      <c r="T98" s="219"/>
      <c r="U98" s="219"/>
      <c r="V98" s="219"/>
      <c r="W98" s="220"/>
      <c r="X98" s="212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I98" s="213"/>
      <c r="AJ98" s="214"/>
      <c r="AK98" s="30"/>
      <c r="AL98" s="243"/>
      <c r="AM98" s="243"/>
      <c r="AN98" s="243"/>
      <c r="AO98" s="243"/>
      <c r="AP98" s="243"/>
      <c r="AQ98" s="243"/>
      <c r="AR98" s="470"/>
      <c r="AS98" s="470"/>
      <c r="AT98" s="470"/>
      <c r="AU98" s="470"/>
      <c r="AV98" s="470"/>
      <c r="AW98" s="470"/>
      <c r="AX98" s="470"/>
      <c r="AY98" s="470"/>
      <c r="AZ98" s="470"/>
      <c r="BA98" s="470"/>
      <c r="BB98" s="472"/>
      <c r="BC98" s="472"/>
      <c r="BD98" s="472"/>
      <c r="BE98" s="472"/>
      <c r="BF98" s="21"/>
      <c r="BG98" s="31"/>
      <c r="BH98" s="59"/>
      <c r="BI98" s="29"/>
      <c r="BJ98" s="29"/>
      <c r="BK98" s="29"/>
      <c r="BL98" s="29"/>
      <c r="BM98" s="29"/>
      <c r="BN98" s="155"/>
      <c r="BO98" s="155"/>
      <c r="BP98" s="155"/>
      <c r="BQ98" s="155"/>
      <c r="BR98" s="155"/>
      <c r="BS98" s="29"/>
      <c r="BT98" s="29"/>
      <c r="BU98" s="29"/>
      <c r="BV98" s="29"/>
      <c r="BW98" s="110"/>
      <c r="BX98" s="111"/>
      <c r="BY98" s="111"/>
      <c r="BZ98" s="111"/>
      <c r="CA98" s="112"/>
      <c r="CB98" s="119"/>
      <c r="CC98" s="120"/>
      <c r="CD98" s="120"/>
      <c r="CE98" s="120"/>
      <c r="CF98" s="121"/>
      <c r="CG98" s="128"/>
      <c r="CH98" s="129"/>
      <c r="CI98" s="129"/>
      <c r="CJ98" s="129"/>
      <c r="CK98" s="130"/>
      <c r="CL98" s="106"/>
      <c r="CM98" s="106"/>
      <c r="CN98" s="106"/>
      <c r="CO98" s="106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</row>
    <row r="99" spans="5:104" ht="8.15" customHeight="1" x14ac:dyDescent="0.2">
      <c r="E99" s="385"/>
      <c r="F99" s="386"/>
      <c r="G99" s="380"/>
      <c r="H99" s="381"/>
      <c r="I99" s="381"/>
      <c r="J99" s="381"/>
      <c r="K99" s="381"/>
      <c r="L99" s="382"/>
      <c r="M99" s="221"/>
      <c r="N99" s="222"/>
      <c r="O99" s="222"/>
      <c r="P99" s="222"/>
      <c r="Q99" s="222"/>
      <c r="R99" s="222"/>
      <c r="S99" s="222"/>
      <c r="T99" s="222"/>
      <c r="U99" s="222"/>
      <c r="V99" s="222"/>
      <c r="W99" s="223"/>
      <c r="X99" s="224"/>
      <c r="Y99" s="225"/>
      <c r="Z99" s="225"/>
      <c r="AA99" s="225"/>
      <c r="AB99" s="225"/>
      <c r="AC99" s="225"/>
      <c r="AD99" s="225"/>
      <c r="AE99" s="225"/>
      <c r="AF99" s="225"/>
      <c r="AG99" s="225"/>
      <c r="AH99" s="225"/>
      <c r="AI99" s="225"/>
      <c r="AJ99" s="226"/>
      <c r="AK99" s="30"/>
      <c r="BG99" s="31"/>
      <c r="BH99" s="91"/>
      <c r="BI99" s="20"/>
      <c r="BJ99" s="20"/>
      <c r="BK99" s="20"/>
      <c r="BL99" s="20"/>
      <c r="BM99" s="20"/>
      <c r="BN99" s="93"/>
      <c r="BO99" s="93"/>
      <c r="BP99" s="93"/>
      <c r="BQ99" s="93"/>
      <c r="BR99" s="93"/>
      <c r="BS99" s="93"/>
      <c r="BT99" s="20"/>
      <c r="BU99" s="20"/>
      <c r="BV99" s="60"/>
      <c r="BW99" s="113"/>
      <c r="BX99" s="114"/>
      <c r="BY99" s="114"/>
      <c r="BZ99" s="114"/>
      <c r="CA99" s="115"/>
      <c r="CB99" s="122"/>
      <c r="CC99" s="123"/>
      <c r="CD99" s="123"/>
      <c r="CE99" s="123"/>
      <c r="CF99" s="124"/>
      <c r="CG99" s="131"/>
      <c r="CH99" s="132"/>
      <c r="CI99" s="132"/>
      <c r="CJ99" s="132"/>
      <c r="CK99" s="133"/>
      <c r="CL99" s="106"/>
      <c r="CM99" s="106"/>
      <c r="CN99" s="106"/>
      <c r="CO99" s="106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</row>
    <row r="100" spans="5:104" ht="8.15" customHeight="1" x14ac:dyDescent="0.2">
      <c r="E100" s="237" t="s">
        <v>135</v>
      </c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38"/>
      <c r="AW100" s="238"/>
      <c r="AX100" s="238"/>
      <c r="AY100" s="238"/>
      <c r="AZ100" s="238"/>
      <c r="BA100" s="238"/>
      <c r="BB100" s="238"/>
      <c r="BC100" s="238"/>
      <c r="BD100" s="238"/>
      <c r="BE100" s="238"/>
      <c r="BF100" s="238"/>
      <c r="BG100" s="238"/>
      <c r="BH100" s="238"/>
      <c r="BI100" s="238"/>
      <c r="BJ100" s="238"/>
      <c r="BK100" s="238"/>
      <c r="BL100" s="238"/>
      <c r="BM100" s="238"/>
      <c r="BN100" s="238"/>
      <c r="BO100" s="238"/>
      <c r="BP100" s="238"/>
      <c r="BQ100" s="238"/>
      <c r="BR100" s="238"/>
      <c r="BS100" s="238"/>
      <c r="BT100" s="238"/>
      <c r="BU100" s="238"/>
      <c r="BV100" s="238"/>
      <c r="BW100" s="238"/>
      <c r="BX100" s="238"/>
      <c r="BY100" s="238"/>
      <c r="BZ100" s="238"/>
      <c r="CA100" s="238"/>
      <c r="CB100" s="238"/>
      <c r="CC100" s="238"/>
      <c r="CD100" s="238"/>
      <c r="CE100" s="238"/>
      <c r="CF100" s="238"/>
      <c r="CG100" s="238"/>
      <c r="CH100" s="238"/>
      <c r="CI100" s="238"/>
      <c r="CJ100" s="238"/>
      <c r="CK100" s="239"/>
      <c r="CL100" s="2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</row>
    <row r="101" spans="5:104" ht="8.15" customHeight="1" x14ac:dyDescent="0.2">
      <c r="E101" s="212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  <c r="BI101" s="213"/>
      <c r="BJ101" s="213"/>
      <c r="BK101" s="213"/>
      <c r="BL101" s="213"/>
      <c r="BM101" s="213"/>
      <c r="BN101" s="213"/>
      <c r="BO101" s="213"/>
      <c r="BP101" s="213"/>
      <c r="BQ101" s="213"/>
      <c r="BR101" s="213"/>
      <c r="BS101" s="213"/>
      <c r="BT101" s="213"/>
      <c r="BU101" s="213"/>
      <c r="BV101" s="213"/>
      <c r="BW101" s="213"/>
      <c r="BX101" s="213"/>
      <c r="BY101" s="213"/>
      <c r="BZ101" s="213"/>
      <c r="CA101" s="213"/>
      <c r="CB101" s="213"/>
      <c r="CC101" s="213"/>
      <c r="CD101" s="213"/>
      <c r="CE101" s="213"/>
      <c r="CF101" s="213"/>
      <c r="CG101" s="213"/>
      <c r="CH101" s="213"/>
      <c r="CI101" s="213"/>
      <c r="CJ101" s="213"/>
      <c r="CK101" s="214"/>
      <c r="CL101" s="6"/>
      <c r="CM101" s="6"/>
      <c r="CN101" s="6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</row>
    <row r="102" spans="5:104" ht="5.5" customHeight="1" x14ac:dyDescent="0.2">
      <c r="E102" s="212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  <c r="BI102" s="213"/>
      <c r="BJ102" s="213"/>
      <c r="BK102" s="213"/>
      <c r="BL102" s="213"/>
      <c r="BM102" s="213"/>
      <c r="BN102" s="213"/>
      <c r="BO102" s="213"/>
      <c r="BP102" s="213"/>
      <c r="BQ102" s="213"/>
      <c r="BR102" s="213"/>
      <c r="BS102" s="213"/>
      <c r="BT102" s="213"/>
      <c r="BU102" s="213"/>
      <c r="BV102" s="213"/>
      <c r="BW102" s="213"/>
      <c r="BX102" s="213"/>
      <c r="BY102" s="213"/>
      <c r="BZ102" s="213"/>
      <c r="CA102" s="213"/>
      <c r="CB102" s="213"/>
      <c r="CC102" s="213"/>
      <c r="CD102" s="213"/>
      <c r="CE102" s="213"/>
      <c r="CF102" s="213"/>
      <c r="CG102" s="213"/>
      <c r="CH102" s="213"/>
      <c r="CI102" s="213"/>
      <c r="CJ102" s="213"/>
      <c r="CK102" s="214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</row>
    <row r="103" spans="5:104" ht="5.5" customHeight="1" x14ac:dyDescent="0.2">
      <c r="E103" s="224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225"/>
      <c r="AQ103" s="225"/>
      <c r="AR103" s="225"/>
      <c r="AS103" s="225"/>
      <c r="AT103" s="225"/>
      <c r="AU103" s="225"/>
      <c r="AV103" s="225"/>
      <c r="AW103" s="225"/>
      <c r="AX103" s="225"/>
      <c r="AY103" s="225"/>
      <c r="AZ103" s="225"/>
      <c r="BA103" s="225"/>
      <c r="BB103" s="225"/>
      <c r="BC103" s="225"/>
      <c r="BD103" s="225"/>
      <c r="BE103" s="225"/>
      <c r="BF103" s="225"/>
      <c r="BG103" s="225"/>
      <c r="BH103" s="225"/>
      <c r="BI103" s="225"/>
      <c r="BJ103" s="225"/>
      <c r="BK103" s="225"/>
      <c r="BL103" s="225"/>
      <c r="BM103" s="225"/>
      <c r="BN103" s="225"/>
      <c r="BO103" s="225"/>
      <c r="BP103" s="225"/>
      <c r="BQ103" s="225"/>
      <c r="BR103" s="225"/>
      <c r="BS103" s="225"/>
      <c r="BT103" s="225"/>
      <c r="BU103" s="225"/>
      <c r="BV103" s="225"/>
      <c r="BW103" s="225"/>
      <c r="BX103" s="225"/>
      <c r="BY103" s="225"/>
      <c r="BZ103" s="225"/>
      <c r="CA103" s="225"/>
      <c r="CB103" s="225"/>
      <c r="CC103" s="225"/>
      <c r="CD103" s="225"/>
      <c r="CE103" s="225"/>
      <c r="CF103" s="225"/>
      <c r="CG103" s="225"/>
      <c r="CH103" s="225"/>
      <c r="CI103" s="225"/>
      <c r="CJ103" s="225"/>
      <c r="CK103" s="226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</row>
    <row r="104" spans="5:104" ht="5.5" customHeight="1" x14ac:dyDescent="0.2">
      <c r="E104" s="279" t="s">
        <v>136</v>
      </c>
      <c r="F104" s="279"/>
      <c r="G104" s="279"/>
      <c r="H104" s="279"/>
      <c r="I104" s="279"/>
      <c r="J104" s="279"/>
      <c r="K104" s="279"/>
      <c r="L104" s="27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</row>
    <row r="105" spans="5:104" ht="5.5" customHeight="1" x14ac:dyDescent="0.2">
      <c r="E105" s="155"/>
      <c r="F105" s="155"/>
      <c r="G105" s="155"/>
      <c r="H105" s="155"/>
      <c r="I105" s="155"/>
      <c r="J105" s="155"/>
      <c r="K105" s="155"/>
      <c r="L105" s="155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</row>
    <row r="106" spans="5:104" ht="5.5" customHeight="1" x14ac:dyDescent="0.2">
      <c r="E106" s="155"/>
      <c r="F106" s="155"/>
      <c r="G106" s="155"/>
      <c r="H106" s="155"/>
      <c r="I106" s="155"/>
      <c r="J106" s="155"/>
      <c r="K106" s="155"/>
      <c r="L106" s="155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</row>
    <row r="107" spans="5:104" ht="5.5" customHeight="1" x14ac:dyDescent="0.2">
      <c r="E107" s="315" t="s">
        <v>137</v>
      </c>
      <c r="F107" s="315"/>
      <c r="G107" s="315"/>
      <c r="H107" s="278" t="s">
        <v>17</v>
      </c>
      <c r="I107" s="279"/>
      <c r="J107" s="279"/>
      <c r="K107" s="279"/>
      <c r="L107" s="279"/>
      <c r="M107" s="279"/>
      <c r="N107" s="279"/>
      <c r="O107" s="279"/>
      <c r="P107" s="279"/>
      <c r="Q107" s="279"/>
      <c r="R107" s="279"/>
      <c r="S107" s="279"/>
      <c r="T107" s="279"/>
      <c r="U107" s="279"/>
      <c r="V107" s="279"/>
      <c r="W107" s="280"/>
      <c r="X107" s="315" t="s">
        <v>18</v>
      </c>
      <c r="Y107" s="315"/>
      <c r="Z107" s="315"/>
      <c r="AA107" s="315"/>
      <c r="AB107" s="315"/>
      <c r="AC107" s="315"/>
      <c r="AD107" s="315"/>
      <c r="AE107" s="315"/>
      <c r="AF107" s="315"/>
      <c r="AG107" s="315"/>
      <c r="AH107" s="315"/>
      <c r="AI107" s="315"/>
      <c r="AJ107" s="315"/>
      <c r="AK107" s="315" t="s">
        <v>138</v>
      </c>
      <c r="AL107" s="315"/>
      <c r="AM107" s="315"/>
      <c r="AN107" s="315"/>
      <c r="AO107" s="315"/>
      <c r="AP107" s="315"/>
      <c r="AQ107" s="315"/>
      <c r="AR107" s="315"/>
      <c r="AS107" s="315"/>
      <c r="AT107" s="315"/>
      <c r="AU107" s="315"/>
      <c r="AV107" s="315"/>
      <c r="AW107" s="315"/>
      <c r="AX107" s="315"/>
      <c r="AY107" s="315"/>
      <c r="AZ107" s="315"/>
      <c r="BA107" s="315"/>
      <c r="BB107" s="315"/>
      <c r="BC107" s="315"/>
      <c r="BD107" s="315"/>
      <c r="BE107" s="315"/>
      <c r="BF107" s="315"/>
      <c r="BG107" s="315"/>
      <c r="BH107" s="315" t="s">
        <v>139</v>
      </c>
      <c r="BI107" s="315"/>
      <c r="BJ107" s="315"/>
      <c r="BK107" s="315"/>
      <c r="BL107" s="315"/>
      <c r="BM107" s="315"/>
      <c r="BN107" s="315"/>
      <c r="BO107" s="315"/>
      <c r="BP107" s="315"/>
      <c r="BQ107" s="315"/>
      <c r="BR107" s="315"/>
      <c r="BS107" s="315"/>
      <c r="BT107" s="315"/>
      <c r="BU107" s="315"/>
      <c r="BV107" s="315"/>
      <c r="BW107" s="315"/>
      <c r="BX107" s="315"/>
      <c r="BY107" s="315"/>
      <c r="BZ107" s="315"/>
      <c r="CA107" s="315"/>
      <c r="CB107" s="315"/>
      <c r="CC107" s="315"/>
      <c r="CD107" s="263" t="s">
        <v>140</v>
      </c>
      <c r="CE107" s="264"/>
      <c r="CF107" s="264"/>
      <c r="CG107" s="264"/>
      <c r="CH107" s="264"/>
      <c r="CI107" s="264"/>
      <c r="CJ107" s="264"/>
      <c r="CK107" s="265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</row>
    <row r="108" spans="5:104" ht="5.5" customHeight="1" x14ac:dyDescent="0.2">
      <c r="E108" s="315"/>
      <c r="F108" s="315"/>
      <c r="G108" s="315"/>
      <c r="H108" s="281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231"/>
      <c r="X108" s="315"/>
      <c r="Y108" s="315"/>
      <c r="Z108" s="315"/>
      <c r="AA108" s="315"/>
      <c r="AB108" s="315"/>
      <c r="AC108" s="315"/>
      <c r="AD108" s="315"/>
      <c r="AE108" s="315"/>
      <c r="AF108" s="315"/>
      <c r="AG108" s="315"/>
      <c r="AH108" s="315"/>
      <c r="AI108" s="315"/>
      <c r="AJ108" s="315"/>
      <c r="AK108" s="315"/>
      <c r="AL108" s="315"/>
      <c r="AM108" s="315"/>
      <c r="AN108" s="315"/>
      <c r="AO108" s="315"/>
      <c r="AP108" s="315"/>
      <c r="AQ108" s="315"/>
      <c r="AR108" s="315"/>
      <c r="AS108" s="315"/>
      <c r="AT108" s="315"/>
      <c r="AU108" s="315"/>
      <c r="AV108" s="315"/>
      <c r="AW108" s="315"/>
      <c r="AX108" s="315"/>
      <c r="AY108" s="315"/>
      <c r="AZ108" s="315"/>
      <c r="BA108" s="315"/>
      <c r="BB108" s="315"/>
      <c r="BC108" s="315"/>
      <c r="BD108" s="315"/>
      <c r="BE108" s="315"/>
      <c r="BF108" s="315"/>
      <c r="BG108" s="315"/>
      <c r="BH108" s="315"/>
      <c r="BI108" s="315"/>
      <c r="BJ108" s="315"/>
      <c r="BK108" s="315"/>
      <c r="BL108" s="315"/>
      <c r="BM108" s="315"/>
      <c r="BN108" s="315"/>
      <c r="BO108" s="315"/>
      <c r="BP108" s="315"/>
      <c r="BQ108" s="315"/>
      <c r="BR108" s="315"/>
      <c r="BS108" s="315"/>
      <c r="BT108" s="315"/>
      <c r="BU108" s="315"/>
      <c r="BV108" s="315"/>
      <c r="BW108" s="315"/>
      <c r="BX108" s="315"/>
      <c r="BY108" s="315"/>
      <c r="BZ108" s="315"/>
      <c r="CA108" s="315"/>
      <c r="CB108" s="315"/>
      <c r="CC108" s="315"/>
      <c r="CD108" s="229"/>
      <c r="CE108" s="151"/>
      <c r="CF108" s="151"/>
      <c r="CG108" s="151"/>
      <c r="CH108" s="151"/>
      <c r="CI108" s="151"/>
      <c r="CJ108" s="151"/>
      <c r="CK108" s="152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</row>
    <row r="109" spans="5:104" ht="5.5" customHeight="1" x14ac:dyDescent="0.2">
      <c r="E109" s="315"/>
      <c r="F109" s="315"/>
      <c r="G109" s="315"/>
      <c r="H109" s="281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231"/>
      <c r="X109" s="315"/>
      <c r="Y109" s="315"/>
      <c r="Z109" s="315"/>
      <c r="AA109" s="315"/>
      <c r="AB109" s="315"/>
      <c r="AC109" s="315"/>
      <c r="AD109" s="315"/>
      <c r="AE109" s="315"/>
      <c r="AF109" s="315"/>
      <c r="AG109" s="315"/>
      <c r="AH109" s="315"/>
      <c r="AI109" s="315"/>
      <c r="AJ109" s="315"/>
      <c r="AK109" s="315"/>
      <c r="AL109" s="315"/>
      <c r="AM109" s="315"/>
      <c r="AN109" s="315"/>
      <c r="AO109" s="315"/>
      <c r="AP109" s="315"/>
      <c r="AQ109" s="315"/>
      <c r="AR109" s="315"/>
      <c r="AS109" s="315"/>
      <c r="AT109" s="315"/>
      <c r="AU109" s="315"/>
      <c r="AV109" s="315"/>
      <c r="AW109" s="315"/>
      <c r="AX109" s="315"/>
      <c r="AY109" s="315"/>
      <c r="AZ109" s="315"/>
      <c r="BA109" s="315"/>
      <c r="BB109" s="315"/>
      <c r="BC109" s="315"/>
      <c r="BD109" s="315"/>
      <c r="BE109" s="315"/>
      <c r="BF109" s="315"/>
      <c r="BG109" s="315"/>
      <c r="BH109" s="315"/>
      <c r="BI109" s="315"/>
      <c r="BJ109" s="315"/>
      <c r="BK109" s="315"/>
      <c r="BL109" s="315"/>
      <c r="BM109" s="315"/>
      <c r="BN109" s="315"/>
      <c r="BO109" s="315"/>
      <c r="BP109" s="315"/>
      <c r="BQ109" s="315"/>
      <c r="BR109" s="315"/>
      <c r="BS109" s="315"/>
      <c r="BT109" s="315"/>
      <c r="BU109" s="315"/>
      <c r="BV109" s="315"/>
      <c r="BW109" s="315"/>
      <c r="BX109" s="315"/>
      <c r="BY109" s="315"/>
      <c r="BZ109" s="315"/>
      <c r="CA109" s="315"/>
      <c r="CB109" s="315"/>
      <c r="CC109" s="315"/>
      <c r="CD109" s="229" t="s">
        <v>141</v>
      </c>
      <c r="CE109" s="151"/>
      <c r="CF109" s="151"/>
      <c r="CG109" s="151"/>
      <c r="CH109" s="151"/>
      <c r="CI109" s="151"/>
      <c r="CJ109" s="151"/>
      <c r="CK109" s="152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</row>
    <row r="110" spans="5:104" ht="5.5" customHeight="1" x14ac:dyDescent="0.2">
      <c r="E110" s="315"/>
      <c r="F110" s="315"/>
      <c r="G110" s="315"/>
      <c r="H110" s="355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232"/>
      <c r="X110" s="315"/>
      <c r="Y110" s="315"/>
      <c r="Z110" s="315"/>
      <c r="AA110" s="315"/>
      <c r="AB110" s="315"/>
      <c r="AC110" s="315"/>
      <c r="AD110" s="315"/>
      <c r="AE110" s="315"/>
      <c r="AF110" s="315"/>
      <c r="AG110" s="315"/>
      <c r="AH110" s="315"/>
      <c r="AI110" s="315"/>
      <c r="AJ110" s="315"/>
      <c r="AK110" s="315"/>
      <c r="AL110" s="315"/>
      <c r="AM110" s="315"/>
      <c r="AN110" s="315"/>
      <c r="AO110" s="315"/>
      <c r="AP110" s="315"/>
      <c r="AQ110" s="315"/>
      <c r="AR110" s="315"/>
      <c r="AS110" s="315"/>
      <c r="AT110" s="315"/>
      <c r="AU110" s="315"/>
      <c r="AV110" s="315"/>
      <c r="AW110" s="315"/>
      <c r="AX110" s="315"/>
      <c r="AY110" s="315"/>
      <c r="AZ110" s="315"/>
      <c r="BA110" s="315"/>
      <c r="BB110" s="315"/>
      <c r="BC110" s="315"/>
      <c r="BD110" s="315"/>
      <c r="BE110" s="315"/>
      <c r="BF110" s="315"/>
      <c r="BG110" s="315"/>
      <c r="BH110" s="315"/>
      <c r="BI110" s="315"/>
      <c r="BJ110" s="315"/>
      <c r="BK110" s="315"/>
      <c r="BL110" s="315"/>
      <c r="BM110" s="315"/>
      <c r="BN110" s="315"/>
      <c r="BO110" s="315"/>
      <c r="BP110" s="315"/>
      <c r="BQ110" s="315"/>
      <c r="BR110" s="315"/>
      <c r="BS110" s="315"/>
      <c r="BT110" s="315"/>
      <c r="BU110" s="315"/>
      <c r="BV110" s="315"/>
      <c r="BW110" s="315"/>
      <c r="BX110" s="315"/>
      <c r="BY110" s="315"/>
      <c r="BZ110" s="315"/>
      <c r="CA110" s="315"/>
      <c r="CB110" s="315"/>
      <c r="CC110" s="315"/>
      <c r="CD110" s="230"/>
      <c r="CE110" s="153"/>
      <c r="CF110" s="153"/>
      <c r="CG110" s="153"/>
      <c r="CH110" s="153"/>
      <c r="CI110" s="153"/>
      <c r="CJ110" s="153"/>
      <c r="CK110" s="154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</row>
    <row r="111" spans="5:104" ht="5.5" customHeight="1" x14ac:dyDescent="0.2">
      <c r="E111" s="285"/>
      <c r="F111" s="285"/>
      <c r="G111" s="285"/>
      <c r="H111" s="94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6"/>
      <c r="X111" s="309"/>
      <c r="Y111" s="309"/>
      <c r="Z111" s="309"/>
      <c r="AA111" s="309"/>
      <c r="AB111" s="309"/>
      <c r="AC111" s="309"/>
      <c r="AD111" s="309"/>
      <c r="AE111" s="309"/>
      <c r="AF111" s="309"/>
      <c r="AG111" s="309"/>
      <c r="AH111" s="309"/>
      <c r="AI111" s="309"/>
      <c r="AJ111" s="309"/>
      <c r="AK111" s="309"/>
      <c r="AL111" s="309"/>
      <c r="AM111" s="309"/>
      <c r="AN111" s="309"/>
      <c r="AO111" s="309"/>
      <c r="AP111" s="309"/>
      <c r="AQ111" s="309"/>
      <c r="AR111" s="309"/>
      <c r="AS111" s="309"/>
      <c r="AT111" s="309"/>
      <c r="AU111" s="309"/>
      <c r="AV111" s="309"/>
      <c r="AW111" s="309"/>
      <c r="AX111" s="309"/>
      <c r="AY111" s="309"/>
      <c r="AZ111" s="309"/>
      <c r="BA111" s="309"/>
      <c r="BB111" s="309"/>
      <c r="BC111" s="309"/>
      <c r="BD111" s="309"/>
      <c r="BE111" s="309"/>
      <c r="BF111" s="309"/>
      <c r="BG111" s="309"/>
      <c r="BH111" s="309"/>
      <c r="BI111" s="309"/>
      <c r="BJ111" s="309"/>
      <c r="BK111" s="309"/>
      <c r="BL111" s="309"/>
      <c r="BM111" s="309"/>
      <c r="BN111" s="309"/>
      <c r="BO111" s="309"/>
      <c r="BP111" s="309"/>
      <c r="BQ111" s="309"/>
      <c r="BR111" s="309"/>
      <c r="BS111" s="309"/>
      <c r="BT111" s="309"/>
      <c r="BU111" s="309"/>
      <c r="BV111" s="309"/>
      <c r="BW111" s="309"/>
      <c r="BX111" s="309"/>
      <c r="BY111" s="309"/>
      <c r="BZ111" s="309"/>
      <c r="CA111" s="309"/>
      <c r="CB111" s="309"/>
      <c r="CC111" s="309"/>
      <c r="CD111" s="285"/>
      <c r="CE111" s="285"/>
      <c r="CF111" s="285"/>
      <c r="CG111" s="285"/>
      <c r="CH111" s="285"/>
      <c r="CI111" s="285"/>
      <c r="CJ111" s="285"/>
      <c r="CK111" s="285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</row>
    <row r="112" spans="5:104" ht="5.5" customHeight="1" x14ac:dyDescent="0.2">
      <c r="E112" s="285"/>
      <c r="F112" s="285"/>
      <c r="G112" s="285"/>
      <c r="H112" s="97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9"/>
      <c r="X112" s="309"/>
      <c r="Y112" s="309"/>
      <c r="Z112" s="309"/>
      <c r="AA112" s="309"/>
      <c r="AB112" s="309"/>
      <c r="AC112" s="309"/>
      <c r="AD112" s="309"/>
      <c r="AE112" s="309"/>
      <c r="AF112" s="309"/>
      <c r="AG112" s="309"/>
      <c r="AH112" s="309"/>
      <c r="AI112" s="309"/>
      <c r="AJ112" s="309"/>
      <c r="AK112" s="309"/>
      <c r="AL112" s="309"/>
      <c r="AM112" s="309"/>
      <c r="AN112" s="309"/>
      <c r="AO112" s="309"/>
      <c r="AP112" s="309"/>
      <c r="AQ112" s="309"/>
      <c r="AR112" s="309"/>
      <c r="AS112" s="309"/>
      <c r="AT112" s="309"/>
      <c r="AU112" s="309"/>
      <c r="AV112" s="309"/>
      <c r="AW112" s="309"/>
      <c r="AX112" s="309"/>
      <c r="AY112" s="309"/>
      <c r="AZ112" s="309"/>
      <c r="BA112" s="309"/>
      <c r="BB112" s="309"/>
      <c r="BC112" s="309"/>
      <c r="BD112" s="309"/>
      <c r="BE112" s="309"/>
      <c r="BF112" s="309"/>
      <c r="BG112" s="309"/>
      <c r="BH112" s="309"/>
      <c r="BI112" s="309"/>
      <c r="BJ112" s="309"/>
      <c r="BK112" s="309"/>
      <c r="BL112" s="309"/>
      <c r="BM112" s="309"/>
      <c r="BN112" s="309"/>
      <c r="BO112" s="309"/>
      <c r="BP112" s="309"/>
      <c r="BQ112" s="309"/>
      <c r="BR112" s="309"/>
      <c r="BS112" s="309"/>
      <c r="BT112" s="309"/>
      <c r="BU112" s="309"/>
      <c r="BV112" s="309"/>
      <c r="BW112" s="309"/>
      <c r="BX112" s="309"/>
      <c r="BY112" s="309"/>
      <c r="BZ112" s="309"/>
      <c r="CA112" s="309"/>
      <c r="CB112" s="309"/>
      <c r="CC112" s="309"/>
      <c r="CD112" s="285"/>
      <c r="CE112" s="285"/>
      <c r="CF112" s="285"/>
      <c r="CG112" s="285"/>
      <c r="CH112" s="285"/>
      <c r="CI112" s="285"/>
      <c r="CJ112" s="285"/>
      <c r="CK112" s="285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</row>
    <row r="113" spans="5:104" ht="5.5" customHeight="1" x14ac:dyDescent="0.2">
      <c r="E113" s="285"/>
      <c r="F113" s="285"/>
      <c r="G113" s="285"/>
      <c r="H113" s="100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2"/>
      <c r="X113" s="309"/>
      <c r="Y113" s="309"/>
      <c r="Z113" s="309"/>
      <c r="AA113" s="309"/>
      <c r="AB113" s="309"/>
      <c r="AC113" s="309"/>
      <c r="AD113" s="309"/>
      <c r="AE113" s="309"/>
      <c r="AF113" s="309"/>
      <c r="AG113" s="309"/>
      <c r="AH113" s="309"/>
      <c r="AI113" s="309"/>
      <c r="AJ113" s="309"/>
      <c r="AK113" s="309"/>
      <c r="AL113" s="309"/>
      <c r="AM113" s="309"/>
      <c r="AN113" s="309"/>
      <c r="AO113" s="309"/>
      <c r="AP113" s="309"/>
      <c r="AQ113" s="309"/>
      <c r="AR113" s="309"/>
      <c r="AS113" s="309"/>
      <c r="AT113" s="309"/>
      <c r="AU113" s="309"/>
      <c r="AV113" s="309"/>
      <c r="AW113" s="309"/>
      <c r="AX113" s="309"/>
      <c r="AY113" s="309"/>
      <c r="AZ113" s="309"/>
      <c r="BA113" s="309"/>
      <c r="BB113" s="309"/>
      <c r="BC113" s="309"/>
      <c r="BD113" s="309"/>
      <c r="BE113" s="309"/>
      <c r="BF113" s="309"/>
      <c r="BG113" s="309"/>
      <c r="BH113" s="309"/>
      <c r="BI113" s="309"/>
      <c r="BJ113" s="309"/>
      <c r="BK113" s="309"/>
      <c r="BL113" s="309"/>
      <c r="BM113" s="309"/>
      <c r="BN113" s="309"/>
      <c r="BO113" s="309"/>
      <c r="BP113" s="309"/>
      <c r="BQ113" s="309"/>
      <c r="BR113" s="309"/>
      <c r="BS113" s="309"/>
      <c r="BT113" s="309"/>
      <c r="BU113" s="309"/>
      <c r="BV113" s="309"/>
      <c r="BW113" s="309"/>
      <c r="BX113" s="309"/>
      <c r="BY113" s="309"/>
      <c r="BZ113" s="309"/>
      <c r="CA113" s="309"/>
      <c r="CB113" s="309"/>
      <c r="CC113" s="309"/>
      <c r="CD113" s="285"/>
      <c r="CE113" s="285"/>
      <c r="CF113" s="285"/>
      <c r="CG113" s="285"/>
      <c r="CH113" s="285"/>
      <c r="CI113" s="285"/>
      <c r="CJ113" s="285"/>
      <c r="CK113" s="285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</row>
    <row r="114" spans="5:104" ht="5.5" customHeight="1" x14ac:dyDescent="0.2">
      <c r="E114" s="285"/>
      <c r="F114" s="285"/>
      <c r="G114" s="285"/>
      <c r="H114" s="94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6"/>
      <c r="X114" s="309"/>
      <c r="Y114" s="309"/>
      <c r="Z114" s="309"/>
      <c r="AA114" s="309"/>
      <c r="AB114" s="309"/>
      <c r="AC114" s="309"/>
      <c r="AD114" s="309"/>
      <c r="AE114" s="309"/>
      <c r="AF114" s="309"/>
      <c r="AG114" s="309"/>
      <c r="AH114" s="309"/>
      <c r="AI114" s="309"/>
      <c r="AJ114" s="309"/>
      <c r="AK114" s="309"/>
      <c r="AL114" s="309"/>
      <c r="AM114" s="309"/>
      <c r="AN114" s="309"/>
      <c r="AO114" s="309"/>
      <c r="AP114" s="309"/>
      <c r="AQ114" s="309"/>
      <c r="AR114" s="309"/>
      <c r="AS114" s="309"/>
      <c r="AT114" s="309"/>
      <c r="AU114" s="309"/>
      <c r="AV114" s="309"/>
      <c r="AW114" s="309"/>
      <c r="AX114" s="309"/>
      <c r="AY114" s="309"/>
      <c r="AZ114" s="309"/>
      <c r="BA114" s="309"/>
      <c r="BB114" s="309"/>
      <c r="BC114" s="309"/>
      <c r="BD114" s="309"/>
      <c r="BE114" s="309"/>
      <c r="BF114" s="309"/>
      <c r="BG114" s="309"/>
      <c r="BH114" s="309"/>
      <c r="BI114" s="309"/>
      <c r="BJ114" s="309"/>
      <c r="BK114" s="309"/>
      <c r="BL114" s="309"/>
      <c r="BM114" s="309"/>
      <c r="BN114" s="309"/>
      <c r="BO114" s="309"/>
      <c r="BP114" s="309"/>
      <c r="BQ114" s="309"/>
      <c r="BR114" s="309"/>
      <c r="BS114" s="309"/>
      <c r="BT114" s="309"/>
      <c r="BU114" s="309"/>
      <c r="BV114" s="309"/>
      <c r="BW114" s="309"/>
      <c r="BX114" s="309"/>
      <c r="BY114" s="309"/>
      <c r="BZ114" s="309"/>
      <c r="CA114" s="309"/>
      <c r="CB114" s="309"/>
      <c r="CC114" s="309"/>
      <c r="CD114" s="285"/>
      <c r="CE114" s="285"/>
      <c r="CF114" s="285"/>
      <c r="CG114" s="285"/>
      <c r="CH114" s="285"/>
      <c r="CI114" s="285"/>
      <c r="CJ114" s="285"/>
      <c r="CK114" s="285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</row>
    <row r="115" spans="5:104" ht="5.5" customHeight="1" x14ac:dyDescent="0.2">
      <c r="E115" s="285"/>
      <c r="F115" s="285"/>
      <c r="G115" s="285"/>
      <c r="H115" s="97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9"/>
      <c r="X115" s="309"/>
      <c r="Y115" s="309"/>
      <c r="Z115" s="309"/>
      <c r="AA115" s="309"/>
      <c r="AB115" s="309"/>
      <c r="AC115" s="309"/>
      <c r="AD115" s="309"/>
      <c r="AE115" s="309"/>
      <c r="AF115" s="309"/>
      <c r="AG115" s="309"/>
      <c r="AH115" s="309"/>
      <c r="AI115" s="309"/>
      <c r="AJ115" s="309"/>
      <c r="AK115" s="309"/>
      <c r="AL115" s="309"/>
      <c r="AM115" s="309"/>
      <c r="AN115" s="309"/>
      <c r="AO115" s="309"/>
      <c r="AP115" s="309"/>
      <c r="AQ115" s="309"/>
      <c r="AR115" s="309"/>
      <c r="AS115" s="309"/>
      <c r="AT115" s="309"/>
      <c r="AU115" s="309"/>
      <c r="AV115" s="309"/>
      <c r="AW115" s="309"/>
      <c r="AX115" s="309"/>
      <c r="AY115" s="309"/>
      <c r="AZ115" s="309"/>
      <c r="BA115" s="309"/>
      <c r="BB115" s="309"/>
      <c r="BC115" s="309"/>
      <c r="BD115" s="309"/>
      <c r="BE115" s="309"/>
      <c r="BF115" s="309"/>
      <c r="BG115" s="309"/>
      <c r="BH115" s="309"/>
      <c r="BI115" s="309"/>
      <c r="BJ115" s="309"/>
      <c r="BK115" s="309"/>
      <c r="BL115" s="309"/>
      <c r="BM115" s="309"/>
      <c r="BN115" s="309"/>
      <c r="BO115" s="309"/>
      <c r="BP115" s="309"/>
      <c r="BQ115" s="309"/>
      <c r="BR115" s="309"/>
      <c r="BS115" s="309"/>
      <c r="BT115" s="309"/>
      <c r="BU115" s="309"/>
      <c r="BV115" s="309"/>
      <c r="BW115" s="309"/>
      <c r="BX115" s="309"/>
      <c r="BY115" s="309"/>
      <c r="BZ115" s="309"/>
      <c r="CA115" s="309"/>
      <c r="CB115" s="309"/>
      <c r="CC115" s="309"/>
      <c r="CD115" s="285"/>
      <c r="CE115" s="285"/>
      <c r="CF115" s="285"/>
      <c r="CG115" s="285"/>
      <c r="CH115" s="285"/>
      <c r="CI115" s="285"/>
      <c r="CJ115" s="285"/>
      <c r="CK115" s="285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</row>
    <row r="116" spans="5:104" ht="5.5" customHeight="1" x14ac:dyDescent="0.2">
      <c r="E116" s="285"/>
      <c r="F116" s="285"/>
      <c r="G116" s="285"/>
      <c r="H116" s="100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2"/>
      <c r="X116" s="309"/>
      <c r="Y116" s="309"/>
      <c r="Z116" s="309"/>
      <c r="AA116" s="309"/>
      <c r="AB116" s="309"/>
      <c r="AC116" s="309"/>
      <c r="AD116" s="309"/>
      <c r="AE116" s="309"/>
      <c r="AF116" s="309"/>
      <c r="AG116" s="309"/>
      <c r="AH116" s="309"/>
      <c r="AI116" s="309"/>
      <c r="AJ116" s="309"/>
      <c r="AK116" s="309"/>
      <c r="AL116" s="309"/>
      <c r="AM116" s="309"/>
      <c r="AN116" s="309"/>
      <c r="AO116" s="309"/>
      <c r="AP116" s="309"/>
      <c r="AQ116" s="309"/>
      <c r="AR116" s="309"/>
      <c r="AS116" s="309"/>
      <c r="AT116" s="309"/>
      <c r="AU116" s="309"/>
      <c r="AV116" s="309"/>
      <c r="AW116" s="309"/>
      <c r="AX116" s="309"/>
      <c r="AY116" s="309"/>
      <c r="AZ116" s="309"/>
      <c r="BA116" s="309"/>
      <c r="BB116" s="309"/>
      <c r="BC116" s="309"/>
      <c r="BD116" s="309"/>
      <c r="BE116" s="309"/>
      <c r="BF116" s="309"/>
      <c r="BG116" s="309"/>
      <c r="BH116" s="309"/>
      <c r="BI116" s="309"/>
      <c r="BJ116" s="309"/>
      <c r="BK116" s="309"/>
      <c r="BL116" s="309"/>
      <c r="BM116" s="309"/>
      <c r="BN116" s="309"/>
      <c r="BO116" s="309"/>
      <c r="BP116" s="309"/>
      <c r="BQ116" s="309"/>
      <c r="BR116" s="309"/>
      <c r="BS116" s="309"/>
      <c r="BT116" s="309"/>
      <c r="BU116" s="309"/>
      <c r="BV116" s="309"/>
      <c r="BW116" s="309"/>
      <c r="BX116" s="309"/>
      <c r="BY116" s="309"/>
      <c r="BZ116" s="309"/>
      <c r="CA116" s="309"/>
      <c r="CB116" s="309"/>
      <c r="CC116" s="309"/>
      <c r="CD116" s="285"/>
      <c r="CE116" s="285"/>
      <c r="CF116" s="285"/>
      <c r="CG116" s="285"/>
      <c r="CH116" s="285"/>
      <c r="CI116" s="285"/>
      <c r="CJ116" s="285"/>
      <c r="CK116" s="285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</row>
    <row r="117" spans="5:104" ht="5.5" customHeight="1" x14ac:dyDescent="0.2">
      <c r="E117" s="285"/>
      <c r="F117" s="285"/>
      <c r="G117" s="285"/>
      <c r="H117" s="94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6"/>
      <c r="X117" s="309"/>
      <c r="Y117" s="309"/>
      <c r="Z117" s="309"/>
      <c r="AA117" s="309"/>
      <c r="AB117" s="309"/>
      <c r="AC117" s="309"/>
      <c r="AD117" s="309"/>
      <c r="AE117" s="309"/>
      <c r="AF117" s="309"/>
      <c r="AG117" s="309"/>
      <c r="AH117" s="309"/>
      <c r="AI117" s="309"/>
      <c r="AJ117" s="309"/>
      <c r="AK117" s="309"/>
      <c r="AL117" s="309"/>
      <c r="AM117" s="309"/>
      <c r="AN117" s="309"/>
      <c r="AO117" s="309"/>
      <c r="AP117" s="309"/>
      <c r="AQ117" s="309"/>
      <c r="AR117" s="309"/>
      <c r="AS117" s="309"/>
      <c r="AT117" s="309"/>
      <c r="AU117" s="309"/>
      <c r="AV117" s="309"/>
      <c r="AW117" s="309"/>
      <c r="AX117" s="309"/>
      <c r="AY117" s="309"/>
      <c r="AZ117" s="309"/>
      <c r="BA117" s="309"/>
      <c r="BB117" s="309"/>
      <c r="BC117" s="309"/>
      <c r="BD117" s="309"/>
      <c r="BE117" s="309"/>
      <c r="BF117" s="309"/>
      <c r="BG117" s="309"/>
      <c r="BH117" s="309"/>
      <c r="BI117" s="309"/>
      <c r="BJ117" s="309"/>
      <c r="BK117" s="309"/>
      <c r="BL117" s="309"/>
      <c r="BM117" s="309"/>
      <c r="BN117" s="309"/>
      <c r="BO117" s="309"/>
      <c r="BP117" s="309"/>
      <c r="BQ117" s="309"/>
      <c r="BR117" s="309"/>
      <c r="BS117" s="309"/>
      <c r="BT117" s="309"/>
      <c r="BU117" s="309"/>
      <c r="BV117" s="309"/>
      <c r="BW117" s="309"/>
      <c r="BX117" s="309"/>
      <c r="BY117" s="309"/>
      <c r="BZ117" s="309"/>
      <c r="CA117" s="309"/>
      <c r="CB117" s="309"/>
      <c r="CC117" s="309"/>
      <c r="CD117" s="285"/>
      <c r="CE117" s="285"/>
      <c r="CF117" s="285"/>
      <c r="CG117" s="285"/>
      <c r="CH117" s="285"/>
      <c r="CI117" s="285"/>
      <c r="CJ117" s="285"/>
      <c r="CK117" s="285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</row>
    <row r="118" spans="5:104" ht="5.5" customHeight="1" x14ac:dyDescent="0.2">
      <c r="E118" s="285"/>
      <c r="F118" s="285"/>
      <c r="G118" s="285"/>
      <c r="H118" s="97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9"/>
      <c r="X118" s="309"/>
      <c r="Y118" s="309"/>
      <c r="Z118" s="309"/>
      <c r="AA118" s="309"/>
      <c r="AB118" s="309"/>
      <c r="AC118" s="309"/>
      <c r="AD118" s="309"/>
      <c r="AE118" s="309"/>
      <c r="AF118" s="309"/>
      <c r="AG118" s="309"/>
      <c r="AH118" s="309"/>
      <c r="AI118" s="309"/>
      <c r="AJ118" s="309"/>
      <c r="AK118" s="309"/>
      <c r="AL118" s="309"/>
      <c r="AM118" s="309"/>
      <c r="AN118" s="309"/>
      <c r="AO118" s="309"/>
      <c r="AP118" s="309"/>
      <c r="AQ118" s="309"/>
      <c r="AR118" s="309"/>
      <c r="AS118" s="309"/>
      <c r="AT118" s="309"/>
      <c r="AU118" s="309"/>
      <c r="AV118" s="309"/>
      <c r="AW118" s="309"/>
      <c r="AX118" s="309"/>
      <c r="AY118" s="309"/>
      <c r="AZ118" s="309"/>
      <c r="BA118" s="309"/>
      <c r="BB118" s="309"/>
      <c r="BC118" s="309"/>
      <c r="BD118" s="309"/>
      <c r="BE118" s="309"/>
      <c r="BF118" s="309"/>
      <c r="BG118" s="309"/>
      <c r="BH118" s="309"/>
      <c r="BI118" s="309"/>
      <c r="BJ118" s="309"/>
      <c r="BK118" s="309"/>
      <c r="BL118" s="309"/>
      <c r="BM118" s="309"/>
      <c r="BN118" s="309"/>
      <c r="BO118" s="309"/>
      <c r="BP118" s="309"/>
      <c r="BQ118" s="309"/>
      <c r="BR118" s="309"/>
      <c r="BS118" s="309"/>
      <c r="BT118" s="309"/>
      <c r="BU118" s="309"/>
      <c r="BV118" s="309"/>
      <c r="BW118" s="309"/>
      <c r="BX118" s="309"/>
      <c r="BY118" s="309"/>
      <c r="BZ118" s="309"/>
      <c r="CA118" s="309"/>
      <c r="CB118" s="309"/>
      <c r="CC118" s="309"/>
      <c r="CD118" s="285"/>
      <c r="CE118" s="285"/>
      <c r="CF118" s="285"/>
      <c r="CG118" s="285"/>
      <c r="CH118" s="285"/>
      <c r="CI118" s="285"/>
      <c r="CJ118" s="285"/>
      <c r="CK118" s="285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</row>
    <row r="119" spans="5:104" ht="5.5" customHeight="1" x14ac:dyDescent="0.2">
      <c r="E119" s="285"/>
      <c r="F119" s="285"/>
      <c r="G119" s="285"/>
      <c r="H119" s="100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2"/>
      <c r="X119" s="309"/>
      <c r="Y119" s="309"/>
      <c r="Z119" s="309"/>
      <c r="AA119" s="309"/>
      <c r="AB119" s="309"/>
      <c r="AC119" s="309"/>
      <c r="AD119" s="309"/>
      <c r="AE119" s="309"/>
      <c r="AF119" s="309"/>
      <c r="AG119" s="309"/>
      <c r="AH119" s="309"/>
      <c r="AI119" s="309"/>
      <c r="AJ119" s="309"/>
      <c r="AK119" s="309"/>
      <c r="AL119" s="309"/>
      <c r="AM119" s="309"/>
      <c r="AN119" s="309"/>
      <c r="AO119" s="309"/>
      <c r="AP119" s="309"/>
      <c r="AQ119" s="309"/>
      <c r="AR119" s="309"/>
      <c r="AS119" s="309"/>
      <c r="AT119" s="309"/>
      <c r="AU119" s="309"/>
      <c r="AV119" s="309"/>
      <c r="AW119" s="309"/>
      <c r="AX119" s="309"/>
      <c r="AY119" s="309"/>
      <c r="AZ119" s="309"/>
      <c r="BA119" s="309"/>
      <c r="BB119" s="309"/>
      <c r="BC119" s="309"/>
      <c r="BD119" s="309"/>
      <c r="BE119" s="309"/>
      <c r="BF119" s="309"/>
      <c r="BG119" s="309"/>
      <c r="BH119" s="309"/>
      <c r="BI119" s="309"/>
      <c r="BJ119" s="309"/>
      <c r="BK119" s="309"/>
      <c r="BL119" s="309"/>
      <c r="BM119" s="309"/>
      <c r="BN119" s="309"/>
      <c r="BO119" s="309"/>
      <c r="BP119" s="309"/>
      <c r="BQ119" s="309"/>
      <c r="BR119" s="309"/>
      <c r="BS119" s="309"/>
      <c r="BT119" s="309"/>
      <c r="BU119" s="309"/>
      <c r="BV119" s="309"/>
      <c r="BW119" s="309"/>
      <c r="BX119" s="309"/>
      <c r="BY119" s="309"/>
      <c r="BZ119" s="309"/>
      <c r="CA119" s="309"/>
      <c r="CB119" s="309"/>
      <c r="CC119" s="309"/>
      <c r="CD119" s="285"/>
      <c r="CE119" s="285"/>
      <c r="CF119" s="285"/>
      <c r="CG119" s="285"/>
      <c r="CH119" s="285"/>
      <c r="CI119" s="285"/>
      <c r="CJ119" s="285"/>
      <c r="CK119" s="285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</row>
    <row r="120" spans="5:104" ht="5.5" customHeight="1" x14ac:dyDescent="0.2">
      <c r="E120" s="285"/>
      <c r="F120" s="285"/>
      <c r="G120" s="285"/>
      <c r="H120" s="94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6"/>
      <c r="X120" s="309"/>
      <c r="Y120" s="309"/>
      <c r="Z120" s="309"/>
      <c r="AA120" s="309"/>
      <c r="AB120" s="309"/>
      <c r="AC120" s="309"/>
      <c r="AD120" s="309"/>
      <c r="AE120" s="309"/>
      <c r="AF120" s="309"/>
      <c r="AG120" s="309"/>
      <c r="AH120" s="309"/>
      <c r="AI120" s="309"/>
      <c r="AJ120" s="309"/>
      <c r="AK120" s="309"/>
      <c r="AL120" s="309"/>
      <c r="AM120" s="309"/>
      <c r="AN120" s="309"/>
      <c r="AO120" s="309"/>
      <c r="AP120" s="309"/>
      <c r="AQ120" s="309"/>
      <c r="AR120" s="309"/>
      <c r="AS120" s="309"/>
      <c r="AT120" s="309"/>
      <c r="AU120" s="309"/>
      <c r="AV120" s="309"/>
      <c r="AW120" s="309"/>
      <c r="AX120" s="309"/>
      <c r="AY120" s="309"/>
      <c r="AZ120" s="309"/>
      <c r="BA120" s="309"/>
      <c r="BB120" s="309"/>
      <c r="BC120" s="309"/>
      <c r="BD120" s="309"/>
      <c r="BE120" s="309"/>
      <c r="BF120" s="309"/>
      <c r="BG120" s="309"/>
      <c r="BH120" s="309"/>
      <c r="BI120" s="309"/>
      <c r="BJ120" s="309"/>
      <c r="BK120" s="309"/>
      <c r="BL120" s="309"/>
      <c r="BM120" s="309"/>
      <c r="BN120" s="309"/>
      <c r="BO120" s="309"/>
      <c r="BP120" s="309"/>
      <c r="BQ120" s="309"/>
      <c r="BR120" s="309"/>
      <c r="BS120" s="309"/>
      <c r="BT120" s="309"/>
      <c r="BU120" s="309"/>
      <c r="BV120" s="309"/>
      <c r="BW120" s="309"/>
      <c r="BX120" s="309"/>
      <c r="BY120" s="309"/>
      <c r="BZ120" s="309"/>
      <c r="CA120" s="309"/>
      <c r="CB120" s="309"/>
      <c r="CC120" s="309"/>
      <c r="CD120" s="285"/>
      <c r="CE120" s="285"/>
      <c r="CF120" s="285"/>
      <c r="CG120" s="285"/>
      <c r="CH120" s="285"/>
      <c r="CI120" s="285"/>
      <c r="CJ120" s="285"/>
      <c r="CK120" s="285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</row>
    <row r="121" spans="5:104" ht="5.5" customHeight="1" x14ac:dyDescent="0.2">
      <c r="E121" s="285"/>
      <c r="F121" s="285"/>
      <c r="G121" s="285"/>
      <c r="H121" s="97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9"/>
      <c r="X121" s="309"/>
      <c r="Y121" s="309"/>
      <c r="Z121" s="309"/>
      <c r="AA121" s="309"/>
      <c r="AB121" s="309"/>
      <c r="AC121" s="309"/>
      <c r="AD121" s="309"/>
      <c r="AE121" s="309"/>
      <c r="AF121" s="309"/>
      <c r="AG121" s="309"/>
      <c r="AH121" s="309"/>
      <c r="AI121" s="309"/>
      <c r="AJ121" s="309"/>
      <c r="AK121" s="309"/>
      <c r="AL121" s="309"/>
      <c r="AM121" s="309"/>
      <c r="AN121" s="309"/>
      <c r="AO121" s="309"/>
      <c r="AP121" s="309"/>
      <c r="AQ121" s="309"/>
      <c r="AR121" s="309"/>
      <c r="AS121" s="309"/>
      <c r="AT121" s="309"/>
      <c r="AU121" s="309"/>
      <c r="AV121" s="309"/>
      <c r="AW121" s="309"/>
      <c r="AX121" s="309"/>
      <c r="AY121" s="309"/>
      <c r="AZ121" s="309"/>
      <c r="BA121" s="309"/>
      <c r="BB121" s="309"/>
      <c r="BC121" s="309"/>
      <c r="BD121" s="309"/>
      <c r="BE121" s="309"/>
      <c r="BF121" s="309"/>
      <c r="BG121" s="309"/>
      <c r="BH121" s="309"/>
      <c r="BI121" s="309"/>
      <c r="BJ121" s="309"/>
      <c r="BK121" s="309"/>
      <c r="BL121" s="309"/>
      <c r="BM121" s="309"/>
      <c r="BN121" s="309"/>
      <c r="BO121" s="309"/>
      <c r="BP121" s="309"/>
      <c r="BQ121" s="309"/>
      <c r="BR121" s="309"/>
      <c r="BS121" s="309"/>
      <c r="BT121" s="309"/>
      <c r="BU121" s="309"/>
      <c r="BV121" s="309"/>
      <c r="BW121" s="309"/>
      <c r="BX121" s="309"/>
      <c r="BY121" s="309"/>
      <c r="BZ121" s="309"/>
      <c r="CA121" s="309"/>
      <c r="CB121" s="309"/>
      <c r="CC121" s="309"/>
      <c r="CD121" s="285"/>
      <c r="CE121" s="285"/>
      <c r="CF121" s="285"/>
      <c r="CG121" s="285"/>
      <c r="CH121" s="285"/>
      <c r="CI121" s="285"/>
      <c r="CJ121" s="285"/>
      <c r="CK121" s="285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</row>
    <row r="122" spans="5:104" ht="5.5" customHeight="1" x14ac:dyDescent="0.2">
      <c r="E122" s="285"/>
      <c r="F122" s="285"/>
      <c r="G122" s="285"/>
      <c r="H122" s="100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2"/>
      <c r="X122" s="309"/>
      <c r="Y122" s="309"/>
      <c r="Z122" s="309"/>
      <c r="AA122" s="309"/>
      <c r="AB122" s="309"/>
      <c r="AC122" s="309"/>
      <c r="AD122" s="309"/>
      <c r="AE122" s="309"/>
      <c r="AF122" s="309"/>
      <c r="AG122" s="309"/>
      <c r="AH122" s="309"/>
      <c r="AI122" s="309"/>
      <c r="AJ122" s="309"/>
      <c r="AK122" s="309"/>
      <c r="AL122" s="309"/>
      <c r="AM122" s="309"/>
      <c r="AN122" s="309"/>
      <c r="AO122" s="309"/>
      <c r="AP122" s="309"/>
      <c r="AQ122" s="309"/>
      <c r="AR122" s="309"/>
      <c r="AS122" s="309"/>
      <c r="AT122" s="309"/>
      <c r="AU122" s="309"/>
      <c r="AV122" s="309"/>
      <c r="AW122" s="309"/>
      <c r="AX122" s="309"/>
      <c r="AY122" s="309"/>
      <c r="AZ122" s="309"/>
      <c r="BA122" s="309"/>
      <c r="BB122" s="309"/>
      <c r="BC122" s="309"/>
      <c r="BD122" s="309"/>
      <c r="BE122" s="309"/>
      <c r="BF122" s="309"/>
      <c r="BG122" s="309"/>
      <c r="BH122" s="309"/>
      <c r="BI122" s="309"/>
      <c r="BJ122" s="309"/>
      <c r="BK122" s="309"/>
      <c r="BL122" s="309"/>
      <c r="BM122" s="309"/>
      <c r="BN122" s="309"/>
      <c r="BO122" s="309"/>
      <c r="BP122" s="309"/>
      <c r="BQ122" s="309"/>
      <c r="BR122" s="309"/>
      <c r="BS122" s="309"/>
      <c r="BT122" s="309"/>
      <c r="BU122" s="309"/>
      <c r="BV122" s="309"/>
      <c r="BW122" s="309"/>
      <c r="BX122" s="309"/>
      <c r="BY122" s="309"/>
      <c r="BZ122" s="309"/>
      <c r="CA122" s="309"/>
      <c r="CB122" s="309"/>
      <c r="CC122" s="309"/>
      <c r="CD122" s="285"/>
      <c r="CE122" s="285"/>
      <c r="CF122" s="285"/>
      <c r="CG122" s="285"/>
      <c r="CH122" s="285"/>
      <c r="CI122" s="285"/>
      <c r="CJ122" s="285"/>
      <c r="CK122" s="285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</row>
    <row r="123" spans="5:104" ht="5.5" customHeight="1" x14ac:dyDescent="0.2"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</row>
    <row r="124" spans="5:104" ht="8.15" customHeight="1" x14ac:dyDescent="0.2"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</row>
    <row r="125" spans="5:104" ht="8.15" customHeight="1" x14ac:dyDescent="0.2"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</row>
    <row r="126" spans="5:104" ht="8.15" customHeight="1" x14ac:dyDescent="0.2">
      <c r="CL126" s="6"/>
      <c r="CM126" s="6"/>
      <c r="CN126" s="6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</row>
    <row r="127" spans="5:104" ht="8.15" customHeight="1" x14ac:dyDescent="0.2"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</row>
    <row r="128" spans="5:104" ht="8.15" customHeight="1" x14ac:dyDescent="0.2"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</row>
    <row r="129" spans="5:104" ht="8.15" customHeight="1" x14ac:dyDescent="0.2"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</row>
    <row r="130" spans="5:104" ht="8.15" customHeight="1" x14ac:dyDescent="0.2"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</row>
    <row r="131" spans="5:104" ht="5.5" customHeight="1" x14ac:dyDescent="0.2"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</row>
    <row r="132" spans="5:104" ht="5.5" customHeight="1" x14ac:dyDescent="0.2"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</row>
    <row r="133" spans="5:104" ht="5.5" customHeight="1" x14ac:dyDescent="0.2"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</row>
    <row r="134" spans="5:104" ht="5.5" customHeight="1" x14ac:dyDescent="0.2"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</row>
    <row r="135" spans="5:104" ht="5.5" customHeight="1" x14ac:dyDescent="0.2"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</row>
    <row r="136" spans="5:104" ht="5.5" customHeight="1" x14ac:dyDescent="0.2"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6"/>
      <c r="CM136" s="6"/>
      <c r="CN136" s="6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</row>
    <row r="137" spans="5:104" ht="5.5" customHeight="1" x14ac:dyDescent="0.2"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</row>
    <row r="138" spans="5:104" ht="5.5" customHeight="1" x14ac:dyDescent="0.2"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</row>
    <row r="139" spans="5:104" ht="5.5" customHeight="1" x14ac:dyDescent="0.2"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</row>
    <row r="140" spans="5:104" ht="5.5" customHeight="1" x14ac:dyDescent="0.2"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</row>
    <row r="141" spans="5:104" ht="5.5" customHeight="1" x14ac:dyDescent="0.2"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</row>
    <row r="142" spans="5:104" ht="5.5" customHeight="1" x14ac:dyDescent="0.2"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</row>
    <row r="143" spans="5:104" ht="5.5" customHeight="1" x14ac:dyDescent="0.2"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</row>
    <row r="144" spans="5:104" ht="5.5" customHeight="1" x14ac:dyDescent="0.2"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</row>
    <row r="145" spans="5:104" ht="5.5" customHeight="1" x14ac:dyDescent="0.2"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</row>
    <row r="146" spans="5:104" ht="5.5" customHeight="1" x14ac:dyDescent="0.2"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</row>
    <row r="147" spans="5:104" ht="5.5" customHeight="1" x14ac:dyDescent="0.2"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</row>
    <row r="148" spans="5:104" ht="8.15" customHeight="1" x14ac:dyDescent="0.2"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</row>
    <row r="149" spans="5:104" ht="8.15" customHeight="1" x14ac:dyDescent="0.2"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</row>
    <row r="150" spans="5:104" ht="8.15" customHeight="1" x14ac:dyDescent="0.2"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3"/>
      <c r="CM150" s="3"/>
      <c r="CN150" s="3"/>
      <c r="CO150" s="3"/>
      <c r="CP150" s="3"/>
      <c r="CQ150" s="3"/>
      <c r="CR150" s="3"/>
      <c r="CT150" s="3"/>
      <c r="CU150" s="3"/>
      <c r="CV150" s="3"/>
      <c r="CW150" s="3"/>
      <c r="CX150" s="3"/>
      <c r="CY150" s="3"/>
      <c r="CZ150" s="3"/>
    </row>
    <row r="151" spans="5:104" ht="8.15" customHeight="1" x14ac:dyDescent="0.2"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3"/>
      <c r="CM151" s="3"/>
      <c r="CN151" s="3"/>
      <c r="CO151" s="3"/>
      <c r="CP151" s="3"/>
      <c r="CQ151" s="3"/>
      <c r="CR151" s="3"/>
      <c r="CU151" s="3"/>
      <c r="CV151" s="3"/>
      <c r="CW151" s="3"/>
      <c r="CX151" s="3"/>
      <c r="CY151" s="3"/>
      <c r="CZ151" s="3"/>
    </row>
    <row r="152" spans="5:104" ht="8.15" customHeight="1" x14ac:dyDescent="0.2"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U152" s="3"/>
      <c r="CV152" s="3"/>
      <c r="CW152" s="3"/>
      <c r="CX152" s="3"/>
      <c r="CY152" s="3"/>
      <c r="CZ152" s="3"/>
    </row>
    <row r="153" spans="5:104" ht="8.15" customHeight="1" x14ac:dyDescent="0.2"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U153" s="3"/>
      <c r="CV153" s="3"/>
      <c r="CW153" s="3"/>
      <c r="CX153" s="3"/>
      <c r="CY153" s="3"/>
      <c r="CZ153" s="3"/>
    </row>
    <row r="154" spans="5:104" ht="8.15" customHeight="1" x14ac:dyDescent="0.2"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U154" s="3"/>
    </row>
    <row r="155" spans="5:104" ht="8.15" customHeight="1" x14ac:dyDescent="0.2"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</row>
    <row r="156" spans="5:104" ht="8.15" customHeight="1" x14ac:dyDescent="0.2"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</row>
    <row r="157" spans="5:104" ht="8.15" customHeight="1" x14ac:dyDescent="0.2"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</row>
    <row r="158" spans="5:104" ht="8.15" customHeight="1" x14ac:dyDescent="0.2"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</row>
    <row r="159" spans="5:104" ht="8.15" customHeight="1" x14ac:dyDescent="0.2"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</row>
    <row r="160" spans="5:104" ht="8.15" customHeight="1" x14ac:dyDescent="0.2"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</row>
    <row r="161" spans="5:89" ht="8.15" customHeight="1" x14ac:dyDescent="0.2"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</row>
    <row r="162" spans="5:89" ht="8.15" customHeight="1" x14ac:dyDescent="0.2"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</row>
    <row r="163" spans="5:89" ht="8.15" customHeight="1" x14ac:dyDescent="0.2"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</row>
    <row r="164" spans="5:89" ht="8.15" customHeight="1" x14ac:dyDescent="0.2"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</row>
    <row r="165" spans="5:89" ht="8.15" customHeight="1" x14ac:dyDescent="0.2"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</row>
    <row r="166" spans="5:89" ht="8.15" customHeight="1" x14ac:dyDescent="0.2"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</row>
    <row r="167" spans="5:89" ht="8.15" customHeight="1" x14ac:dyDescent="0.2"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</row>
    <row r="168" spans="5:89" ht="8.15" customHeight="1" x14ac:dyDescent="0.2"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</row>
    <row r="169" spans="5:89" ht="8.15" customHeight="1" x14ac:dyDescent="0.2"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</row>
    <row r="170" spans="5:89" ht="8.15" customHeight="1" x14ac:dyDescent="0.2"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</row>
    <row r="171" spans="5:89" ht="8.15" customHeight="1" x14ac:dyDescent="0.2"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</row>
    <row r="172" spans="5:89" ht="8.15" customHeight="1" x14ac:dyDescent="0.2"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</row>
    <row r="173" spans="5:89" ht="8.15" customHeight="1" x14ac:dyDescent="0.2"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</row>
    <row r="174" spans="5:89" ht="8.15" customHeight="1" x14ac:dyDescent="0.2"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</row>
    <row r="175" spans="5:89" ht="8.15" customHeight="1" x14ac:dyDescent="0.2"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</row>
    <row r="176" spans="5:89" ht="8.15" customHeight="1" x14ac:dyDescent="0.2"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</row>
    <row r="177" spans="5:89" ht="8.15" customHeight="1" x14ac:dyDescent="0.2"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</row>
    <row r="178" spans="5:89" ht="8.15" customHeight="1" x14ac:dyDescent="0.2"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</row>
    <row r="179" spans="5:89" ht="8.15" customHeight="1" x14ac:dyDescent="0.2"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  <c r="BU179" s="19"/>
      <c r="BV179" s="19"/>
      <c r="BW179" s="19"/>
      <c r="BX179" s="19"/>
      <c r="BY179" s="19"/>
      <c r="BZ179" s="19"/>
      <c r="CA179" s="19"/>
      <c r="CB179" s="19"/>
      <c r="CC179" s="19"/>
      <c r="CD179" s="19"/>
      <c r="CE179" s="19"/>
      <c r="CF179" s="19"/>
      <c r="CG179" s="19"/>
      <c r="CH179" s="19"/>
      <c r="CI179" s="19"/>
      <c r="CJ179" s="19"/>
      <c r="CK179" s="19"/>
    </row>
    <row r="180" spans="5:89" ht="8.15" customHeight="1" x14ac:dyDescent="0.2"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  <c r="BU180" s="19"/>
      <c r="BV180" s="19"/>
      <c r="BW180" s="19"/>
      <c r="BX180" s="19"/>
      <c r="BY180" s="19"/>
      <c r="BZ180" s="19"/>
      <c r="CA180" s="19"/>
      <c r="CB180" s="19"/>
      <c r="CC180" s="19"/>
      <c r="CD180" s="19"/>
      <c r="CE180" s="19"/>
      <c r="CF180" s="19"/>
      <c r="CG180" s="19"/>
      <c r="CH180" s="19"/>
      <c r="CI180" s="19"/>
      <c r="CJ180" s="19"/>
      <c r="CK180" s="19"/>
    </row>
    <row r="181" spans="5:89" ht="8.15" customHeight="1" x14ac:dyDescent="0.2"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  <c r="BU181" s="19"/>
      <c r="BV181" s="19"/>
      <c r="BW181" s="19"/>
      <c r="BX181" s="19"/>
      <c r="BY181" s="19"/>
      <c r="BZ181" s="19"/>
      <c r="CA181" s="19"/>
      <c r="CB181" s="19"/>
      <c r="CC181" s="19"/>
      <c r="CD181" s="19"/>
      <c r="CE181" s="19"/>
      <c r="CF181" s="19"/>
      <c r="CG181" s="19"/>
      <c r="CH181" s="19"/>
      <c r="CI181" s="19"/>
      <c r="CJ181" s="19"/>
      <c r="CK181" s="19"/>
    </row>
    <row r="182" spans="5:89" ht="8.15" customHeight="1" x14ac:dyDescent="0.2"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</row>
    <row r="183" spans="5:89" ht="8.15" customHeight="1" x14ac:dyDescent="0.2"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  <c r="BU183" s="19"/>
      <c r="BV183" s="19"/>
      <c r="BW183" s="19"/>
      <c r="BX183" s="19"/>
      <c r="BY183" s="19"/>
      <c r="BZ183" s="19"/>
      <c r="CA183" s="19"/>
      <c r="CB183" s="19"/>
      <c r="CC183" s="19"/>
      <c r="CD183" s="19"/>
      <c r="CE183" s="19"/>
      <c r="CF183" s="19"/>
      <c r="CG183" s="19"/>
      <c r="CH183" s="19"/>
      <c r="CI183" s="19"/>
      <c r="CJ183" s="19"/>
      <c r="CK183" s="19"/>
    </row>
    <row r="184" spans="5:89" ht="8.15" customHeight="1" x14ac:dyDescent="0.2"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  <c r="BU184" s="19"/>
      <c r="BV184" s="19"/>
      <c r="BW184" s="19"/>
      <c r="BX184" s="19"/>
      <c r="BY184" s="19"/>
      <c r="BZ184" s="19"/>
      <c r="CA184" s="19"/>
      <c r="CB184" s="19"/>
      <c r="CC184" s="19"/>
      <c r="CD184" s="19"/>
      <c r="CE184" s="19"/>
      <c r="CF184" s="19"/>
      <c r="CG184" s="19"/>
      <c r="CH184" s="19"/>
      <c r="CI184" s="19"/>
      <c r="CJ184" s="19"/>
      <c r="CK184" s="19"/>
    </row>
    <row r="185" spans="5:89" ht="8.15" customHeight="1" x14ac:dyDescent="0.2"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  <c r="BU185" s="19"/>
      <c r="BV185" s="19"/>
      <c r="BW185" s="19"/>
      <c r="BX185" s="19"/>
      <c r="BY185" s="19"/>
      <c r="BZ185" s="19"/>
      <c r="CA185" s="19"/>
      <c r="CB185" s="19"/>
      <c r="CC185" s="19"/>
      <c r="CD185" s="19"/>
      <c r="CE185" s="19"/>
      <c r="CF185" s="19"/>
      <c r="CG185" s="19"/>
      <c r="CH185" s="19"/>
      <c r="CI185" s="19"/>
      <c r="CJ185" s="19"/>
      <c r="CK185" s="19"/>
    </row>
    <row r="186" spans="5:89" ht="8.15" customHeight="1" x14ac:dyDescent="0.2"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  <c r="BU186" s="19"/>
      <c r="BV186" s="19"/>
      <c r="BW186" s="19"/>
      <c r="BX186" s="19"/>
      <c r="BY186" s="19"/>
      <c r="BZ186" s="19"/>
      <c r="CA186" s="19"/>
      <c r="CB186" s="19"/>
      <c r="CC186" s="19"/>
      <c r="CD186" s="19"/>
      <c r="CE186" s="19"/>
      <c r="CF186" s="19"/>
      <c r="CG186" s="19"/>
      <c r="CH186" s="19"/>
      <c r="CI186" s="19"/>
      <c r="CJ186" s="19"/>
      <c r="CK186" s="19"/>
    </row>
    <row r="187" spans="5:89" ht="8.15" customHeight="1" x14ac:dyDescent="0.2"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  <c r="BU187" s="19"/>
      <c r="BV187" s="19"/>
      <c r="BW187" s="19"/>
      <c r="BX187" s="19"/>
      <c r="BY187" s="19"/>
      <c r="BZ187" s="19"/>
      <c r="CA187" s="19"/>
      <c r="CB187" s="19"/>
      <c r="CC187" s="19"/>
      <c r="CD187" s="19"/>
      <c r="CE187" s="19"/>
      <c r="CF187" s="19"/>
      <c r="CG187" s="19"/>
      <c r="CH187" s="19"/>
      <c r="CI187" s="19"/>
      <c r="CJ187" s="19"/>
      <c r="CK187" s="19"/>
    </row>
    <row r="188" spans="5:89" ht="8.15" customHeight="1" x14ac:dyDescent="0.2"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  <c r="BU188" s="19"/>
      <c r="BV188" s="19"/>
      <c r="BW188" s="19"/>
      <c r="BX188" s="19"/>
      <c r="BY188" s="19"/>
      <c r="BZ188" s="19"/>
      <c r="CA188" s="19"/>
      <c r="CB188" s="19"/>
      <c r="CC188" s="19"/>
      <c r="CD188" s="19"/>
      <c r="CE188" s="19"/>
      <c r="CF188" s="19"/>
      <c r="CG188" s="19"/>
      <c r="CH188" s="19"/>
      <c r="CI188" s="19"/>
      <c r="CJ188" s="19"/>
      <c r="CK188" s="19"/>
    </row>
    <row r="189" spans="5:89" ht="8.15" customHeight="1" x14ac:dyDescent="0.2"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  <c r="BU189" s="19"/>
      <c r="BV189" s="19"/>
      <c r="BW189" s="19"/>
      <c r="BX189" s="19"/>
      <c r="BY189" s="19"/>
      <c r="BZ189" s="19"/>
      <c r="CA189" s="19"/>
      <c r="CB189" s="19"/>
      <c r="CC189" s="19"/>
      <c r="CD189" s="19"/>
      <c r="CE189" s="19"/>
      <c r="CF189" s="19"/>
      <c r="CG189" s="19"/>
      <c r="CH189" s="19"/>
      <c r="CI189" s="19"/>
      <c r="CJ189" s="19"/>
      <c r="CK189" s="19"/>
    </row>
    <row r="190" spans="5:89" ht="8.15" customHeight="1" x14ac:dyDescent="0.2"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  <c r="BU190" s="19"/>
      <c r="BV190" s="19"/>
      <c r="BW190" s="19"/>
      <c r="BX190" s="19"/>
      <c r="BY190" s="19"/>
      <c r="BZ190" s="19"/>
      <c r="CA190" s="19"/>
      <c r="CB190" s="19"/>
      <c r="CC190" s="19"/>
      <c r="CD190" s="19"/>
      <c r="CE190" s="19"/>
      <c r="CF190" s="19"/>
      <c r="CG190" s="19"/>
      <c r="CH190" s="19"/>
      <c r="CI190" s="19"/>
      <c r="CJ190" s="19"/>
      <c r="CK190" s="19"/>
    </row>
    <row r="191" spans="5:89" ht="8.15" customHeight="1" x14ac:dyDescent="0.2"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  <c r="BU191" s="19"/>
      <c r="BV191" s="19"/>
      <c r="BW191" s="19"/>
      <c r="BX191" s="19"/>
      <c r="BY191" s="19"/>
      <c r="BZ191" s="19"/>
      <c r="CA191" s="19"/>
      <c r="CB191" s="19"/>
      <c r="CC191" s="19"/>
      <c r="CD191" s="19"/>
      <c r="CE191" s="19"/>
      <c r="CF191" s="19"/>
      <c r="CG191" s="19"/>
      <c r="CH191" s="19"/>
      <c r="CI191" s="19"/>
      <c r="CJ191" s="19"/>
      <c r="CK191" s="19"/>
    </row>
    <row r="192" spans="5:89" ht="8.15" customHeight="1" x14ac:dyDescent="0.2"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  <c r="BU192" s="19"/>
      <c r="BV192" s="19"/>
      <c r="BW192" s="19"/>
      <c r="BX192" s="19"/>
      <c r="BY192" s="19"/>
      <c r="BZ192" s="19"/>
      <c r="CA192" s="19"/>
      <c r="CB192" s="19"/>
      <c r="CC192" s="19"/>
      <c r="CD192" s="19"/>
      <c r="CE192" s="19"/>
      <c r="CF192" s="19"/>
      <c r="CG192" s="19"/>
      <c r="CH192" s="19"/>
      <c r="CI192" s="19"/>
      <c r="CJ192" s="19"/>
      <c r="CK192" s="19"/>
    </row>
    <row r="193" spans="5:89" ht="8.15" customHeight="1" x14ac:dyDescent="0.2"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  <c r="BU193" s="19"/>
      <c r="BV193" s="19"/>
      <c r="BW193" s="19"/>
      <c r="BX193" s="19"/>
      <c r="BY193" s="19"/>
      <c r="BZ193" s="19"/>
      <c r="CA193" s="19"/>
      <c r="CB193" s="19"/>
      <c r="CC193" s="19"/>
      <c r="CD193" s="19"/>
      <c r="CE193" s="19"/>
      <c r="CF193" s="19"/>
      <c r="CG193" s="19"/>
      <c r="CH193" s="19"/>
      <c r="CI193" s="19"/>
      <c r="CJ193" s="19"/>
      <c r="CK193" s="19"/>
    </row>
    <row r="194" spans="5:89" ht="8.15" customHeight="1" x14ac:dyDescent="0.2"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  <c r="BU194" s="19"/>
      <c r="BV194" s="19"/>
      <c r="BW194" s="19"/>
      <c r="BX194" s="19"/>
      <c r="BY194" s="19"/>
      <c r="BZ194" s="19"/>
      <c r="CA194" s="19"/>
      <c r="CB194" s="19"/>
      <c r="CC194" s="19"/>
      <c r="CD194" s="19"/>
      <c r="CE194" s="19"/>
      <c r="CF194" s="19"/>
      <c r="CG194" s="19"/>
      <c r="CH194" s="19"/>
      <c r="CI194" s="19"/>
      <c r="CJ194" s="19"/>
      <c r="CK194" s="19"/>
    </row>
    <row r="195" spans="5:89" ht="8.15" customHeight="1" x14ac:dyDescent="0.2"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  <c r="BU195" s="19"/>
      <c r="BV195" s="19"/>
      <c r="BW195" s="19"/>
      <c r="BX195" s="19"/>
      <c r="BY195" s="19"/>
      <c r="BZ195" s="19"/>
      <c r="CA195" s="19"/>
      <c r="CB195" s="19"/>
      <c r="CC195" s="19"/>
      <c r="CD195" s="19"/>
      <c r="CE195" s="19"/>
      <c r="CF195" s="19"/>
      <c r="CG195" s="19"/>
      <c r="CH195" s="19"/>
      <c r="CI195" s="19"/>
      <c r="CJ195" s="19"/>
      <c r="CK195" s="19"/>
    </row>
    <row r="196" spans="5:89" ht="8.15" customHeight="1" x14ac:dyDescent="0.2"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  <c r="BU196" s="19"/>
      <c r="BV196" s="19"/>
      <c r="BW196" s="19"/>
      <c r="BX196" s="19"/>
      <c r="BY196" s="19"/>
      <c r="BZ196" s="19"/>
      <c r="CA196" s="19"/>
      <c r="CB196" s="19"/>
      <c r="CC196" s="19"/>
      <c r="CD196" s="19"/>
      <c r="CE196" s="19"/>
      <c r="CF196" s="19"/>
      <c r="CG196" s="19"/>
      <c r="CH196" s="19"/>
      <c r="CI196" s="19"/>
      <c r="CJ196" s="19"/>
      <c r="CK196" s="19"/>
    </row>
    <row r="197" spans="5:89" ht="8.15" customHeight="1" x14ac:dyDescent="0.2"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  <c r="BU197" s="19"/>
      <c r="BV197" s="19"/>
      <c r="BW197" s="19"/>
      <c r="BX197" s="19"/>
      <c r="BY197" s="19"/>
      <c r="BZ197" s="19"/>
      <c r="CA197" s="19"/>
      <c r="CB197" s="19"/>
      <c r="CC197" s="19"/>
      <c r="CD197" s="19"/>
      <c r="CE197" s="19"/>
      <c r="CF197" s="19"/>
      <c r="CG197" s="19"/>
      <c r="CH197" s="19"/>
      <c r="CI197" s="19"/>
      <c r="CJ197" s="19"/>
      <c r="CK197" s="19"/>
    </row>
    <row r="198" spans="5:89" ht="8.15" customHeight="1" x14ac:dyDescent="0.2"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  <c r="BU198" s="19"/>
      <c r="BV198" s="19"/>
      <c r="BW198" s="19"/>
      <c r="BX198" s="19"/>
      <c r="BY198" s="19"/>
      <c r="BZ198" s="19"/>
      <c r="CA198" s="19"/>
      <c r="CB198" s="19"/>
      <c r="CC198" s="19"/>
      <c r="CD198" s="19"/>
      <c r="CE198" s="19"/>
      <c r="CF198" s="19"/>
      <c r="CG198" s="19"/>
      <c r="CH198" s="19"/>
      <c r="CI198" s="19"/>
      <c r="CJ198" s="19"/>
      <c r="CK198" s="19"/>
    </row>
    <row r="199" spans="5:89" ht="8.15" customHeight="1" x14ac:dyDescent="0.2"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  <c r="BU199" s="19"/>
      <c r="BV199" s="19"/>
      <c r="BW199" s="19"/>
      <c r="BX199" s="19"/>
      <c r="BY199" s="19"/>
      <c r="BZ199" s="19"/>
      <c r="CA199" s="19"/>
      <c r="CB199" s="19"/>
      <c r="CC199" s="19"/>
      <c r="CD199" s="19"/>
      <c r="CE199" s="19"/>
      <c r="CF199" s="19"/>
      <c r="CG199" s="19"/>
      <c r="CH199" s="19"/>
      <c r="CI199" s="19"/>
      <c r="CJ199" s="19"/>
      <c r="CK199" s="19"/>
    </row>
    <row r="200" spans="5:89" ht="8.15" customHeight="1" x14ac:dyDescent="0.2"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  <c r="BU200" s="19"/>
      <c r="BV200" s="19"/>
      <c r="BW200" s="19"/>
      <c r="BX200" s="19"/>
      <c r="BY200" s="19"/>
      <c r="BZ200" s="19"/>
      <c r="CA200" s="19"/>
      <c r="CB200" s="19"/>
      <c r="CC200" s="19"/>
      <c r="CD200" s="19"/>
      <c r="CE200" s="19"/>
      <c r="CF200" s="19"/>
      <c r="CG200" s="19"/>
      <c r="CH200" s="19"/>
      <c r="CI200" s="19"/>
      <c r="CJ200" s="19"/>
      <c r="CK200" s="19"/>
    </row>
    <row r="201" spans="5:89" ht="8.15" customHeight="1" x14ac:dyDescent="0.2"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  <c r="BU201" s="19"/>
      <c r="BV201" s="19"/>
      <c r="BW201" s="19"/>
      <c r="BX201" s="19"/>
      <c r="BY201" s="19"/>
      <c r="BZ201" s="19"/>
      <c r="CA201" s="19"/>
      <c r="CB201" s="19"/>
      <c r="CC201" s="19"/>
      <c r="CD201" s="19"/>
      <c r="CE201" s="19"/>
      <c r="CF201" s="19"/>
      <c r="CG201" s="19"/>
      <c r="CH201" s="19"/>
      <c r="CI201" s="19"/>
      <c r="CJ201" s="19"/>
      <c r="CK201" s="19"/>
    </row>
    <row r="202" spans="5:89" ht="8.15" customHeight="1" x14ac:dyDescent="0.2"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  <c r="BU202" s="19"/>
      <c r="BV202" s="19"/>
      <c r="BW202" s="19"/>
      <c r="BX202" s="19"/>
      <c r="BY202" s="19"/>
      <c r="BZ202" s="19"/>
      <c r="CA202" s="19"/>
      <c r="CB202" s="19"/>
      <c r="CC202" s="19"/>
      <c r="CD202" s="19"/>
      <c r="CE202" s="19"/>
      <c r="CF202" s="19"/>
      <c r="CG202" s="19"/>
      <c r="CH202" s="19"/>
      <c r="CI202" s="19"/>
      <c r="CJ202" s="19"/>
      <c r="CK202" s="19"/>
    </row>
    <row r="203" spans="5:89" ht="8.15" customHeight="1" x14ac:dyDescent="0.2"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  <c r="BU203" s="19"/>
      <c r="BV203" s="19"/>
      <c r="BW203" s="19"/>
      <c r="BX203" s="19"/>
      <c r="BY203" s="19"/>
      <c r="BZ203" s="19"/>
      <c r="CA203" s="19"/>
      <c r="CB203" s="19"/>
      <c r="CC203" s="19"/>
      <c r="CD203" s="19"/>
      <c r="CE203" s="19"/>
      <c r="CF203" s="19"/>
      <c r="CG203" s="19"/>
      <c r="CH203" s="19"/>
      <c r="CI203" s="19"/>
      <c r="CJ203" s="19"/>
      <c r="CK203" s="19"/>
    </row>
    <row r="204" spans="5:89" ht="8.15" customHeight="1" x14ac:dyDescent="0.2"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  <c r="BU204" s="19"/>
      <c r="BV204" s="19"/>
      <c r="BW204" s="19"/>
      <c r="BX204" s="19"/>
      <c r="BY204" s="19"/>
      <c r="BZ204" s="19"/>
      <c r="CA204" s="19"/>
      <c r="CB204" s="19"/>
      <c r="CC204" s="19"/>
      <c r="CD204" s="19"/>
      <c r="CE204" s="19"/>
      <c r="CF204" s="19"/>
      <c r="CG204" s="19"/>
      <c r="CH204" s="19"/>
      <c r="CI204" s="19"/>
      <c r="CJ204" s="19"/>
      <c r="CK204" s="19"/>
    </row>
    <row r="205" spans="5:89" ht="8.15" customHeight="1" x14ac:dyDescent="0.2"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  <c r="BU205" s="19"/>
      <c r="BV205" s="19"/>
      <c r="BW205" s="19"/>
      <c r="BX205" s="19"/>
      <c r="BY205" s="19"/>
      <c r="BZ205" s="19"/>
      <c r="CA205" s="19"/>
      <c r="CB205" s="19"/>
      <c r="CC205" s="19"/>
      <c r="CD205" s="19"/>
      <c r="CE205" s="19"/>
      <c r="CF205" s="19"/>
      <c r="CG205" s="19"/>
      <c r="CH205" s="19"/>
      <c r="CI205" s="19"/>
      <c r="CJ205" s="19"/>
      <c r="CK205" s="19"/>
    </row>
    <row r="206" spans="5:89" ht="8.15" customHeight="1" x14ac:dyDescent="0.2"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  <c r="BU206" s="19"/>
      <c r="BV206" s="19"/>
      <c r="BW206" s="19"/>
      <c r="BX206" s="19"/>
      <c r="BY206" s="19"/>
      <c r="BZ206" s="19"/>
      <c r="CA206" s="19"/>
      <c r="CB206" s="19"/>
      <c r="CC206" s="19"/>
      <c r="CD206" s="19"/>
      <c r="CE206" s="19"/>
      <c r="CF206" s="19"/>
      <c r="CG206" s="19"/>
      <c r="CH206" s="19"/>
      <c r="CI206" s="19"/>
      <c r="CJ206" s="19"/>
      <c r="CK206" s="19"/>
    </row>
    <row r="207" spans="5:89" ht="8.15" customHeight="1" x14ac:dyDescent="0.2"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  <c r="BU207" s="19"/>
      <c r="BV207" s="19"/>
      <c r="BW207" s="19"/>
      <c r="BX207" s="19"/>
      <c r="BY207" s="19"/>
      <c r="BZ207" s="19"/>
      <c r="CA207" s="19"/>
      <c r="CB207" s="19"/>
      <c r="CC207" s="19"/>
      <c r="CD207" s="19"/>
      <c r="CE207" s="19"/>
      <c r="CF207" s="19"/>
      <c r="CG207" s="19"/>
      <c r="CH207" s="19"/>
      <c r="CI207" s="19"/>
      <c r="CJ207" s="19"/>
      <c r="CK207" s="19"/>
    </row>
    <row r="208" spans="5:89" ht="8.15" customHeight="1" x14ac:dyDescent="0.2"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  <c r="BU208" s="19"/>
      <c r="BV208" s="19"/>
      <c r="BW208" s="19"/>
      <c r="BX208" s="19"/>
      <c r="BY208" s="19"/>
      <c r="BZ208" s="19"/>
      <c r="CA208" s="19"/>
      <c r="CB208" s="19"/>
      <c r="CC208" s="19"/>
      <c r="CD208" s="19"/>
      <c r="CE208" s="19"/>
      <c r="CF208" s="19"/>
      <c r="CG208" s="19"/>
      <c r="CH208" s="19"/>
      <c r="CI208" s="19"/>
      <c r="CJ208" s="19"/>
      <c r="CK208" s="19"/>
    </row>
    <row r="209" spans="5:89" ht="8.15" customHeight="1" x14ac:dyDescent="0.2"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  <c r="BU209" s="19"/>
      <c r="BV209" s="19"/>
      <c r="BW209" s="19"/>
      <c r="BX209" s="19"/>
      <c r="BY209" s="19"/>
      <c r="BZ209" s="19"/>
      <c r="CA209" s="19"/>
      <c r="CB209" s="19"/>
      <c r="CC209" s="19"/>
      <c r="CD209" s="19"/>
      <c r="CE209" s="19"/>
      <c r="CF209" s="19"/>
      <c r="CG209" s="19"/>
      <c r="CH209" s="19"/>
      <c r="CI209" s="19"/>
      <c r="CJ209" s="19"/>
      <c r="CK209" s="19"/>
    </row>
    <row r="210" spans="5:89" ht="8.15" customHeight="1" x14ac:dyDescent="0.2"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  <c r="BU210" s="19"/>
      <c r="BV210" s="19"/>
      <c r="BW210" s="19"/>
      <c r="BX210" s="19"/>
      <c r="BY210" s="19"/>
      <c r="BZ210" s="19"/>
      <c r="CA210" s="19"/>
      <c r="CB210" s="19"/>
      <c r="CC210" s="19"/>
      <c r="CD210" s="19"/>
      <c r="CE210" s="19"/>
      <c r="CF210" s="19"/>
      <c r="CG210" s="19"/>
      <c r="CH210" s="19"/>
      <c r="CI210" s="19"/>
      <c r="CJ210" s="19"/>
      <c r="CK210" s="19"/>
    </row>
    <row r="211" spans="5:89" ht="8.15" customHeight="1" x14ac:dyDescent="0.2"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  <c r="BU211" s="19"/>
      <c r="BV211" s="19"/>
      <c r="BW211" s="19"/>
      <c r="BX211" s="19"/>
      <c r="BY211" s="19"/>
      <c r="BZ211" s="19"/>
      <c r="CA211" s="19"/>
      <c r="CB211" s="19"/>
      <c r="CC211" s="19"/>
      <c r="CD211" s="19"/>
      <c r="CE211" s="19"/>
      <c r="CF211" s="19"/>
      <c r="CG211" s="19"/>
      <c r="CH211" s="19"/>
      <c r="CI211" s="19"/>
      <c r="CJ211" s="19"/>
      <c r="CK211" s="19"/>
    </row>
    <row r="212" spans="5:89" ht="8.15" customHeight="1" x14ac:dyDescent="0.2"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  <c r="BU212" s="19"/>
      <c r="BV212" s="19"/>
      <c r="BW212" s="19"/>
      <c r="BX212" s="19"/>
      <c r="BY212" s="19"/>
      <c r="BZ212" s="19"/>
      <c r="CA212" s="19"/>
      <c r="CB212" s="19"/>
      <c r="CC212" s="19"/>
      <c r="CD212" s="19"/>
      <c r="CE212" s="19"/>
      <c r="CF212" s="19"/>
      <c r="CG212" s="19"/>
      <c r="CH212" s="19"/>
      <c r="CI212" s="19"/>
      <c r="CJ212" s="19"/>
      <c r="CK212" s="19"/>
    </row>
    <row r="213" spans="5:89" ht="8.15" customHeight="1" x14ac:dyDescent="0.2"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  <c r="BU213" s="19"/>
      <c r="BV213" s="19"/>
      <c r="BW213" s="19"/>
      <c r="BX213" s="19"/>
      <c r="BY213" s="19"/>
      <c r="BZ213" s="19"/>
      <c r="CA213" s="19"/>
      <c r="CB213" s="19"/>
      <c r="CC213" s="19"/>
      <c r="CD213" s="19"/>
      <c r="CE213" s="19"/>
      <c r="CF213" s="19"/>
      <c r="CG213" s="19"/>
      <c r="CH213" s="19"/>
      <c r="CI213" s="19"/>
      <c r="CJ213" s="19"/>
      <c r="CK213" s="19"/>
    </row>
    <row r="214" spans="5:89" ht="8.15" customHeight="1" x14ac:dyDescent="0.2"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  <c r="BU214" s="19"/>
      <c r="BV214" s="19"/>
      <c r="BW214" s="19"/>
      <c r="BX214" s="19"/>
      <c r="BY214" s="19"/>
      <c r="BZ214" s="19"/>
      <c r="CA214" s="19"/>
      <c r="CB214" s="19"/>
      <c r="CC214" s="19"/>
      <c r="CD214" s="19"/>
      <c r="CE214" s="19"/>
      <c r="CF214" s="19"/>
      <c r="CG214" s="19"/>
      <c r="CH214" s="19"/>
      <c r="CI214" s="19"/>
      <c r="CJ214" s="19"/>
      <c r="CK214" s="19"/>
    </row>
    <row r="215" spans="5:89" ht="8.15" customHeight="1" x14ac:dyDescent="0.2"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  <c r="BU215" s="19"/>
      <c r="BV215" s="19"/>
      <c r="BW215" s="19"/>
      <c r="BX215" s="19"/>
      <c r="BY215" s="19"/>
      <c r="BZ215" s="19"/>
      <c r="CA215" s="19"/>
      <c r="CB215" s="19"/>
      <c r="CC215" s="19"/>
      <c r="CD215" s="19"/>
      <c r="CE215" s="19"/>
      <c r="CF215" s="19"/>
      <c r="CG215" s="19"/>
      <c r="CH215" s="19"/>
      <c r="CI215" s="19"/>
      <c r="CJ215" s="19"/>
      <c r="CK215" s="19"/>
    </row>
    <row r="216" spans="5:89" ht="8.15" customHeight="1" x14ac:dyDescent="0.2"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  <c r="BU216" s="19"/>
      <c r="BV216" s="19"/>
      <c r="BW216" s="19"/>
      <c r="BX216" s="19"/>
      <c r="BY216" s="19"/>
      <c r="BZ216" s="19"/>
      <c r="CA216" s="19"/>
      <c r="CB216" s="19"/>
      <c r="CC216" s="19"/>
      <c r="CD216" s="19"/>
      <c r="CE216" s="19"/>
      <c r="CF216" s="19"/>
      <c r="CG216" s="19"/>
      <c r="CH216" s="19"/>
      <c r="CI216" s="19"/>
      <c r="CJ216" s="19"/>
      <c r="CK216" s="19"/>
    </row>
    <row r="217" spans="5:89" ht="8.15" customHeight="1" x14ac:dyDescent="0.2"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  <c r="BU217" s="19"/>
      <c r="BV217" s="19"/>
      <c r="BW217" s="19"/>
      <c r="BX217" s="19"/>
      <c r="BY217" s="19"/>
      <c r="BZ217" s="19"/>
      <c r="CA217" s="19"/>
      <c r="CB217" s="19"/>
      <c r="CC217" s="19"/>
      <c r="CD217" s="19"/>
      <c r="CE217" s="19"/>
      <c r="CF217" s="19"/>
      <c r="CG217" s="19"/>
      <c r="CH217" s="19"/>
      <c r="CI217" s="19"/>
      <c r="CJ217" s="19"/>
      <c r="CK217" s="19"/>
    </row>
    <row r="218" spans="5:89" ht="8.15" customHeight="1" x14ac:dyDescent="0.2"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  <c r="BU218" s="19"/>
      <c r="BV218" s="19"/>
      <c r="BW218" s="19"/>
      <c r="BX218" s="19"/>
      <c r="BY218" s="19"/>
      <c r="BZ218" s="19"/>
      <c r="CA218" s="19"/>
      <c r="CB218" s="19"/>
      <c r="CC218" s="19"/>
      <c r="CD218" s="19"/>
      <c r="CE218" s="19"/>
      <c r="CF218" s="19"/>
      <c r="CG218" s="19"/>
      <c r="CH218" s="19"/>
      <c r="CI218" s="19"/>
      <c r="CJ218" s="19"/>
      <c r="CK218" s="19"/>
    </row>
    <row r="219" spans="5:89" ht="8.15" customHeight="1" x14ac:dyDescent="0.2"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  <c r="BU219" s="19"/>
      <c r="BV219" s="19"/>
      <c r="BW219" s="19"/>
      <c r="BX219" s="19"/>
      <c r="BY219" s="19"/>
      <c r="BZ219" s="19"/>
      <c r="CA219" s="19"/>
      <c r="CB219" s="19"/>
      <c r="CC219" s="19"/>
      <c r="CD219" s="19"/>
      <c r="CE219" s="19"/>
      <c r="CF219" s="19"/>
      <c r="CG219" s="19"/>
      <c r="CH219" s="19"/>
      <c r="CI219" s="19"/>
      <c r="CJ219" s="19"/>
      <c r="CK219" s="19"/>
    </row>
    <row r="220" spans="5:89" ht="8.15" customHeight="1" x14ac:dyDescent="0.2"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  <c r="BU220" s="19"/>
      <c r="BV220" s="19"/>
      <c r="BW220" s="19"/>
      <c r="BX220" s="19"/>
      <c r="BY220" s="19"/>
      <c r="BZ220" s="19"/>
      <c r="CA220" s="19"/>
      <c r="CB220" s="19"/>
      <c r="CC220" s="19"/>
      <c r="CD220" s="19"/>
      <c r="CE220" s="19"/>
      <c r="CF220" s="19"/>
      <c r="CG220" s="19"/>
      <c r="CH220" s="19"/>
      <c r="CI220" s="19"/>
      <c r="CJ220" s="19"/>
      <c r="CK220" s="19"/>
    </row>
    <row r="221" spans="5:89" ht="8.15" customHeight="1" x14ac:dyDescent="0.2"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  <c r="BU221" s="19"/>
      <c r="BV221" s="19"/>
      <c r="BW221" s="19"/>
      <c r="BX221" s="19"/>
      <c r="BY221" s="19"/>
      <c r="BZ221" s="19"/>
      <c r="CA221" s="19"/>
      <c r="CB221" s="19"/>
      <c r="CC221" s="19"/>
      <c r="CD221" s="19"/>
      <c r="CE221" s="19"/>
      <c r="CF221" s="19"/>
      <c r="CG221" s="19"/>
      <c r="CH221" s="19"/>
      <c r="CI221" s="19"/>
      <c r="CJ221" s="19"/>
      <c r="CK221" s="19"/>
    </row>
    <row r="222" spans="5:89" ht="8.15" customHeight="1" x14ac:dyDescent="0.2"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  <c r="BU222" s="19"/>
      <c r="BV222" s="19"/>
      <c r="BW222" s="19"/>
      <c r="BX222" s="19"/>
      <c r="BY222" s="19"/>
      <c r="BZ222" s="19"/>
      <c r="CA222" s="19"/>
      <c r="CB222" s="19"/>
      <c r="CC222" s="19"/>
      <c r="CD222" s="19"/>
      <c r="CE222" s="19"/>
      <c r="CF222" s="19"/>
      <c r="CG222" s="19"/>
      <c r="CH222" s="19"/>
      <c r="CI222" s="19"/>
      <c r="CJ222" s="19"/>
      <c r="CK222" s="19"/>
    </row>
    <row r="223" spans="5:89" ht="8.15" customHeight="1" x14ac:dyDescent="0.2"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  <c r="BU223" s="19"/>
      <c r="BV223" s="19"/>
      <c r="BW223" s="19"/>
      <c r="BX223" s="19"/>
      <c r="BY223" s="19"/>
      <c r="BZ223" s="19"/>
      <c r="CA223" s="19"/>
      <c r="CB223" s="19"/>
      <c r="CC223" s="19"/>
      <c r="CD223" s="19"/>
      <c r="CE223" s="19"/>
      <c r="CF223" s="19"/>
      <c r="CG223" s="19"/>
      <c r="CH223" s="19"/>
      <c r="CI223" s="19"/>
      <c r="CJ223" s="19"/>
      <c r="CK223" s="19"/>
    </row>
    <row r="224" spans="5:89" ht="8.15" customHeight="1" x14ac:dyDescent="0.2"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  <c r="BU224" s="19"/>
      <c r="BV224" s="19"/>
      <c r="BW224" s="19"/>
      <c r="BX224" s="19"/>
      <c r="BY224" s="19"/>
      <c r="BZ224" s="19"/>
      <c r="CA224" s="19"/>
      <c r="CB224" s="19"/>
      <c r="CC224" s="19"/>
      <c r="CD224" s="19"/>
      <c r="CE224" s="19"/>
      <c r="CF224" s="19"/>
      <c r="CG224" s="19"/>
      <c r="CH224" s="19"/>
      <c r="CI224" s="19"/>
      <c r="CJ224" s="19"/>
      <c r="CK224" s="19"/>
    </row>
    <row r="225" spans="5:89" ht="8.15" customHeight="1" x14ac:dyDescent="0.2"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  <c r="BU225" s="19"/>
      <c r="BV225" s="19"/>
      <c r="BW225" s="19"/>
      <c r="BX225" s="19"/>
      <c r="BY225" s="19"/>
      <c r="BZ225" s="19"/>
      <c r="CA225" s="19"/>
      <c r="CB225" s="19"/>
      <c r="CC225" s="19"/>
      <c r="CD225" s="19"/>
      <c r="CE225" s="19"/>
      <c r="CF225" s="19"/>
      <c r="CG225" s="19"/>
      <c r="CH225" s="19"/>
      <c r="CI225" s="19"/>
      <c r="CJ225" s="19"/>
      <c r="CK225" s="19"/>
    </row>
    <row r="226" spans="5:89" ht="8.15" customHeight="1" x14ac:dyDescent="0.2"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  <c r="BU226" s="19"/>
      <c r="BV226" s="19"/>
      <c r="BW226" s="19"/>
      <c r="BX226" s="19"/>
      <c r="BY226" s="19"/>
      <c r="BZ226" s="19"/>
      <c r="CA226" s="19"/>
      <c r="CB226" s="19"/>
      <c r="CC226" s="19"/>
      <c r="CD226" s="19"/>
      <c r="CE226" s="19"/>
      <c r="CF226" s="19"/>
      <c r="CG226" s="19"/>
      <c r="CH226" s="19"/>
      <c r="CI226" s="19"/>
      <c r="CJ226" s="19"/>
      <c r="CK226" s="19"/>
    </row>
    <row r="227" spans="5:89" ht="8.15" customHeight="1" x14ac:dyDescent="0.2"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  <c r="BU227" s="19"/>
      <c r="BV227" s="19"/>
      <c r="BW227" s="19"/>
      <c r="BX227" s="19"/>
      <c r="BY227" s="19"/>
      <c r="BZ227" s="19"/>
      <c r="CA227" s="19"/>
      <c r="CB227" s="19"/>
      <c r="CC227" s="19"/>
      <c r="CD227" s="19"/>
      <c r="CE227" s="19"/>
      <c r="CF227" s="19"/>
      <c r="CG227" s="19"/>
      <c r="CH227" s="19"/>
      <c r="CI227" s="19"/>
      <c r="CJ227" s="19"/>
      <c r="CK227" s="19"/>
    </row>
    <row r="228" spans="5:89" ht="8.15" customHeight="1" x14ac:dyDescent="0.2"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  <c r="BU228" s="19"/>
      <c r="BV228" s="19"/>
      <c r="BW228" s="19"/>
      <c r="BX228" s="19"/>
      <c r="BY228" s="19"/>
      <c r="BZ228" s="19"/>
      <c r="CA228" s="19"/>
      <c r="CB228" s="19"/>
      <c r="CC228" s="19"/>
      <c r="CD228" s="19"/>
      <c r="CE228" s="19"/>
      <c r="CF228" s="19"/>
      <c r="CG228" s="19"/>
      <c r="CH228" s="19"/>
      <c r="CI228" s="19"/>
      <c r="CJ228" s="19"/>
      <c r="CK228" s="19"/>
    </row>
    <row r="229" spans="5:89" ht="8.15" customHeight="1" x14ac:dyDescent="0.2"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  <c r="BU229" s="19"/>
      <c r="BV229" s="19"/>
      <c r="BW229" s="19"/>
      <c r="BX229" s="19"/>
      <c r="BY229" s="19"/>
      <c r="BZ229" s="19"/>
      <c r="CA229" s="19"/>
      <c r="CB229" s="19"/>
      <c r="CC229" s="19"/>
      <c r="CD229" s="19"/>
      <c r="CE229" s="19"/>
      <c r="CF229" s="19"/>
      <c r="CG229" s="19"/>
      <c r="CH229" s="19"/>
      <c r="CI229" s="19"/>
      <c r="CJ229" s="19"/>
      <c r="CK229" s="19"/>
    </row>
    <row r="230" spans="5:89" ht="8.15" customHeight="1" x14ac:dyDescent="0.2"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  <c r="BU230" s="19"/>
      <c r="BV230" s="19"/>
      <c r="BW230" s="19"/>
      <c r="BX230" s="19"/>
      <c r="BY230" s="19"/>
      <c r="BZ230" s="19"/>
      <c r="CA230" s="19"/>
      <c r="CB230" s="19"/>
      <c r="CC230" s="19"/>
      <c r="CD230" s="19"/>
      <c r="CE230" s="19"/>
      <c r="CF230" s="19"/>
      <c r="CG230" s="19"/>
      <c r="CH230" s="19"/>
      <c r="CI230" s="19"/>
      <c r="CJ230" s="19"/>
      <c r="CK230" s="19"/>
    </row>
    <row r="231" spans="5:89" ht="8.15" customHeight="1" x14ac:dyDescent="0.2"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  <c r="BU231" s="19"/>
      <c r="BV231" s="19"/>
      <c r="BW231" s="19"/>
      <c r="BX231" s="19"/>
      <c r="BY231" s="19"/>
      <c r="BZ231" s="19"/>
      <c r="CA231" s="19"/>
      <c r="CB231" s="19"/>
      <c r="CC231" s="19"/>
      <c r="CD231" s="19"/>
      <c r="CE231" s="19"/>
      <c r="CF231" s="19"/>
      <c r="CG231" s="19"/>
      <c r="CH231" s="19"/>
      <c r="CI231" s="19"/>
      <c r="CJ231" s="19"/>
      <c r="CK231" s="19"/>
    </row>
    <row r="232" spans="5:89" ht="8.15" customHeight="1" x14ac:dyDescent="0.2"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  <c r="BU232" s="19"/>
      <c r="BV232" s="19"/>
      <c r="BW232" s="19"/>
      <c r="BX232" s="19"/>
      <c r="BY232" s="19"/>
      <c r="BZ232" s="19"/>
      <c r="CA232" s="19"/>
      <c r="CB232" s="19"/>
      <c r="CC232" s="19"/>
      <c r="CD232" s="19"/>
      <c r="CE232" s="19"/>
      <c r="CF232" s="19"/>
      <c r="CG232" s="19"/>
      <c r="CH232" s="19"/>
      <c r="CI232" s="19"/>
      <c r="CJ232" s="19"/>
      <c r="CK232" s="19"/>
    </row>
    <row r="233" spans="5:89" ht="8.15" customHeight="1" x14ac:dyDescent="0.2"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  <c r="BU233" s="19"/>
      <c r="BV233" s="19"/>
      <c r="BW233" s="19"/>
      <c r="BX233" s="19"/>
      <c r="BY233" s="19"/>
      <c r="BZ233" s="19"/>
      <c r="CA233" s="19"/>
      <c r="CB233" s="19"/>
      <c r="CC233" s="19"/>
      <c r="CD233" s="19"/>
      <c r="CE233" s="19"/>
      <c r="CF233" s="19"/>
      <c r="CG233" s="19"/>
      <c r="CH233" s="19"/>
      <c r="CI233" s="19"/>
      <c r="CJ233" s="19"/>
      <c r="CK233" s="19"/>
    </row>
    <row r="234" spans="5:89" ht="8.15" customHeight="1" x14ac:dyDescent="0.2"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  <c r="BU234" s="19"/>
      <c r="BV234" s="19"/>
      <c r="BW234" s="19"/>
      <c r="BX234" s="19"/>
      <c r="BY234" s="19"/>
      <c r="BZ234" s="19"/>
      <c r="CA234" s="19"/>
      <c r="CB234" s="19"/>
      <c r="CC234" s="19"/>
      <c r="CD234" s="19"/>
      <c r="CE234" s="19"/>
      <c r="CF234" s="19"/>
      <c r="CG234" s="19"/>
      <c r="CH234" s="19"/>
      <c r="CI234" s="19"/>
      <c r="CJ234" s="19"/>
      <c r="CK234" s="19"/>
    </row>
    <row r="235" spans="5:89" ht="8.15" customHeight="1" x14ac:dyDescent="0.2"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  <c r="BU235" s="19"/>
      <c r="BV235" s="19"/>
      <c r="BW235" s="19"/>
      <c r="BX235" s="19"/>
      <c r="BY235" s="19"/>
      <c r="BZ235" s="19"/>
      <c r="CA235" s="19"/>
      <c r="CB235" s="19"/>
      <c r="CC235" s="19"/>
      <c r="CD235" s="19"/>
      <c r="CE235" s="19"/>
      <c r="CF235" s="19"/>
      <c r="CG235" s="19"/>
      <c r="CH235" s="19"/>
      <c r="CI235" s="19"/>
      <c r="CJ235" s="19"/>
      <c r="CK235" s="19"/>
    </row>
    <row r="236" spans="5:89" ht="8.15" customHeight="1" x14ac:dyDescent="0.2"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  <c r="BU236" s="19"/>
      <c r="BV236" s="19"/>
      <c r="BW236" s="19"/>
      <c r="BX236" s="19"/>
      <c r="BY236" s="19"/>
      <c r="BZ236" s="19"/>
      <c r="CA236" s="19"/>
      <c r="CB236" s="19"/>
      <c r="CC236" s="19"/>
      <c r="CD236" s="19"/>
      <c r="CE236" s="19"/>
      <c r="CF236" s="19"/>
      <c r="CG236" s="19"/>
      <c r="CH236" s="19"/>
      <c r="CI236" s="19"/>
      <c r="CJ236" s="19"/>
      <c r="CK236" s="19"/>
    </row>
    <row r="237" spans="5:89" ht="8.15" customHeight="1" x14ac:dyDescent="0.2"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  <c r="BU237" s="19"/>
      <c r="BV237" s="19"/>
      <c r="BW237" s="19"/>
      <c r="BX237" s="19"/>
      <c r="BY237" s="19"/>
      <c r="BZ237" s="19"/>
      <c r="CA237" s="19"/>
      <c r="CB237" s="19"/>
      <c r="CC237" s="19"/>
      <c r="CD237" s="19"/>
      <c r="CE237" s="19"/>
      <c r="CF237" s="19"/>
      <c r="CG237" s="19"/>
      <c r="CH237" s="19"/>
      <c r="CI237" s="19"/>
      <c r="CJ237" s="19"/>
      <c r="CK237" s="19"/>
    </row>
    <row r="238" spans="5:89" ht="8.15" customHeight="1" x14ac:dyDescent="0.2"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  <c r="BU238" s="19"/>
      <c r="BV238" s="19"/>
      <c r="BW238" s="19"/>
      <c r="BX238" s="19"/>
      <c r="BY238" s="19"/>
      <c r="BZ238" s="19"/>
      <c r="CA238" s="19"/>
      <c r="CB238" s="19"/>
      <c r="CC238" s="19"/>
      <c r="CD238" s="19"/>
      <c r="CE238" s="19"/>
      <c r="CF238" s="19"/>
      <c r="CG238" s="19"/>
      <c r="CH238" s="19"/>
      <c r="CI238" s="19"/>
      <c r="CJ238" s="19"/>
      <c r="CK238" s="19"/>
    </row>
    <row r="239" spans="5:89" ht="8.15" customHeight="1" x14ac:dyDescent="0.2"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  <c r="BU239" s="19"/>
      <c r="BV239" s="19"/>
      <c r="BW239" s="19"/>
      <c r="BX239" s="19"/>
      <c r="BY239" s="19"/>
      <c r="BZ239" s="19"/>
      <c r="CA239" s="19"/>
      <c r="CB239" s="19"/>
      <c r="CC239" s="19"/>
      <c r="CD239" s="19"/>
      <c r="CE239" s="19"/>
      <c r="CF239" s="19"/>
      <c r="CG239" s="19"/>
      <c r="CH239" s="19"/>
      <c r="CI239" s="19"/>
      <c r="CJ239" s="19"/>
      <c r="CK239" s="19"/>
    </row>
    <row r="240" spans="5:89" ht="8.15" customHeight="1" x14ac:dyDescent="0.2"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  <c r="BU240" s="19"/>
      <c r="BV240" s="19"/>
      <c r="BW240" s="19"/>
      <c r="BX240" s="19"/>
      <c r="BY240" s="19"/>
      <c r="BZ240" s="19"/>
      <c r="CA240" s="19"/>
      <c r="CB240" s="19"/>
      <c r="CC240" s="19"/>
      <c r="CD240" s="19"/>
      <c r="CE240" s="19"/>
      <c r="CF240" s="19"/>
      <c r="CG240" s="19"/>
      <c r="CH240" s="19"/>
      <c r="CI240" s="19"/>
      <c r="CJ240" s="19"/>
      <c r="CK240" s="19"/>
    </row>
    <row r="241" spans="5:89" ht="8.15" customHeight="1" x14ac:dyDescent="0.2"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  <c r="BU241" s="19"/>
      <c r="BV241" s="19"/>
      <c r="BW241" s="19"/>
      <c r="BX241" s="19"/>
      <c r="BY241" s="19"/>
      <c r="BZ241" s="19"/>
      <c r="CA241" s="19"/>
      <c r="CB241" s="19"/>
      <c r="CC241" s="19"/>
      <c r="CD241" s="19"/>
      <c r="CE241" s="19"/>
      <c r="CF241" s="19"/>
      <c r="CG241" s="19"/>
      <c r="CH241" s="19"/>
      <c r="CI241" s="19"/>
      <c r="CJ241" s="19"/>
      <c r="CK241" s="19"/>
    </row>
    <row r="242" spans="5:89" ht="8.15" customHeight="1" x14ac:dyDescent="0.2"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  <c r="BU242" s="19"/>
      <c r="BV242" s="19"/>
      <c r="BW242" s="19"/>
      <c r="BX242" s="19"/>
      <c r="BY242" s="19"/>
      <c r="BZ242" s="19"/>
      <c r="CA242" s="19"/>
      <c r="CB242" s="19"/>
      <c r="CC242" s="19"/>
      <c r="CD242" s="19"/>
      <c r="CE242" s="19"/>
      <c r="CF242" s="19"/>
      <c r="CG242" s="19"/>
      <c r="CH242" s="19"/>
      <c r="CI242" s="19"/>
      <c r="CJ242" s="19"/>
      <c r="CK242" s="19"/>
    </row>
    <row r="243" spans="5:89" ht="8.15" customHeight="1" x14ac:dyDescent="0.2"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  <c r="BU243" s="19"/>
      <c r="BV243" s="19"/>
      <c r="BW243" s="19"/>
      <c r="BX243" s="19"/>
      <c r="BY243" s="19"/>
      <c r="BZ243" s="19"/>
      <c r="CA243" s="19"/>
      <c r="CB243" s="19"/>
      <c r="CC243" s="19"/>
      <c r="CD243" s="19"/>
      <c r="CE243" s="19"/>
      <c r="CF243" s="19"/>
      <c r="CG243" s="19"/>
      <c r="CH243" s="19"/>
      <c r="CI243" s="19"/>
      <c r="CJ243" s="19"/>
      <c r="CK243" s="19"/>
    </row>
    <row r="244" spans="5:89" ht="8.15" customHeight="1" x14ac:dyDescent="0.2"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  <c r="BU244" s="19"/>
      <c r="BV244" s="19"/>
      <c r="BW244" s="19"/>
      <c r="BX244" s="19"/>
      <c r="BY244" s="19"/>
      <c r="BZ244" s="19"/>
      <c r="CA244" s="19"/>
      <c r="CB244" s="19"/>
      <c r="CC244" s="19"/>
      <c r="CD244" s="19"/>
      <c r="CE244" s="19"/>
      <c r="CF244" s="19"/>
      <c r="CG244" s="19"/>
      <c r="CH244" s="19"/>
      <c r="CI244" s="19"/>
      <c r="CJ244" s="19"/>
      <c r="CK244" s="19"/>
    </row>
    <row r="245" spans="5:89" ht="8.15" customHeight="1" x14ac:dyDescent="0.2"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  <c r="BU245" s="19"/>
      <c r="BV245" s="19"/>
      <c r="BW245" s="19"/>
      <c r="BX245" s="19"/>
      <c r="BY245" s="19"/>
      <c r="BZ245" s="19"/>
      <c r="CA245" s="19"/>
      <c r="CB245" s="19"/>
      <c r="CC245" s="19"/>
      <c r="CD245" s="19"/>
      <c r="CE245" s="19"/>
      <c r="CF245" s="19"/>
      <c r="CG245" s="19"/>
      <c r="CH245" s="19"/>
      <c r="CI245" s="19"/>
      <c r="CJ245" s="19"/>
      <c r="CK245" s="19"/>
    </row>
    <row r="246" spans="5:89" ht="8.15" customHeight="1" x14ac:dyDescent="0.2"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  <c r="BU246" s="19"/>
      <c r="BV246" s="19"/>
      <c r="BW246" s="19"/>
      <c r="BX246" s="19"/>
      <c r="BY246" s="19"/>
      <c r="BZ246" s="19"/>
      <c r="CA246" s="19"/>
      <c r="CB246" s="19"/>
      <c r="CC246" s="19"/>
      <c r="CD246" s="19"/>
      <c r="CE246" s="19"/>
      <c r="CF246" s="19"/>
      <c r="CG246" s="19"/>
      <c r="CH246" s="19"/>
      <c r="CI246" s="19"/>
      <c r="CJ246" s="19"/>
      <c r="CK246" s="19"/>
    </row>
    <row r="247" spans="5:89" ht="8.15" customHeight="1" x14ac:dyDescent="0.2"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  <c r="BU247" s="19"/>
      <c r="BV247" s="19"/>
      <c r="BW247" s="19"/>
      <c r="BX247" s="19"/>
      <c r="BY247" s="19"/>
      <c r="BZ247" s="19"/>
      <c r="CA247" s="19"/>
      <c r="CB247" s="19"/>
      <c r="CC247" s="19"/>
      <c r="CD247" s="19"/>
      <c r="CE247" s="19"/>
      <c r="CF247" s="19"/>
      <c r="CG247" s="19"/>
      <c r="CH247" s="19"/>
      <c r="CI247" s="19"/>
      <c r="CJ247" s="19"/>
      <c r="CK247" s="19"/>
    </row>
    <row r="248" spans="5:89" ht="8.15" customHeight="1" x14ac:dyDescent="0.2"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  <c r="BU248" s="19"/>
      <c r="BV248" s="19"/>
      <c r="BW248" s="19"/>
      <c r="BX248" s="19"/>
      <c r="BY248" s="19"/>
      <c r="BZ248" s="19"/>
      <c r="CA248" s="19"/>
      <c r="CB248" s="19"/>
      <c r="CC248" s="19"/>
      <c r="CD248" s="19"/>
      <c r="CE248" s="19"/>
      <c r="CF248" s="19"/>
      <c r="CG248" s="19"/>
      <c r="CH248" s="19"/>
      <c r="CI248" s="19"/>
      <c r="CJ248" s="19"/>
      <c r="CK248" s="19"/>
    </row>
    <row r="249" spans="5:89" ht="8.15" customHeight="1" x14ac:dyDescent="0.2"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  <c r="BU249" s="19"/>
      <c r="BV249" s="19"/>
      <c r="BW249" s="19"/>
      <c r="BX249" s="19"/>
      <c r="BY249" s="19"/>
      <c r="BZ249" s="19"/>
      <c r="CA249" s="19"/>
      <c r="CB249" s="19"/>
      <c r="CC249" s="19"/>
      <c r="CD249" s="19"/>
      <c r="CE249" s="19"/>
      <c r="CF249" s="19"/>
      <c r="CG249" s="19"/>
      <c r="CH249" s="19"/>
      <c r="CI249" s="19"/>
      <c r="CJ249" s="19"/>
      <c r="CK249" s="19"/>
    </row>
    <row r="250" spans="5:89" ht="8.15" customHeight="1" x14ac:dyDescent="0.2"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  <c r="BU250" s="19"/>
      <c r="BV250" s="19"/>
      <c r="BW250" s="19"/>
      <c r="BX250" s="19"/>
      <c r="BY250" s="19"/>
      <c r="BZ250" s="19"/>
      <c r="CA250" s="19"/>
      <c r="CB250" s="19"/>
      <c r="CC250" s="19"/>
      <c r="CD250" s="19"/>
      <c r="CE250" s="19"/>
      <c r="CF250" s="19"/>
      <c r="CG250" s="19"/>
      <c r="CH250" s="19"/>
      <c r="CI250" s="19"/>
      <c r="CJ250" s="19"/>
      <c r="CK250" s="19"/>
    </row>
    <row r="251" spans="5:89" ht="8.15" customHeight="1" x14ac:dyDescent="0.2"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  <c r="BU251" s="19"/>
      <c r="BV251" s="19"/>
      <c r="BW251" s="19"/>
      <c r="BX251" s="19"/>
      <c r="BY251" s="19"/>
      <c r="BZ251" s="19"/>
      <c r="CA251" s="19"/>
      <c r="CB251" s="19"/>
      <c r="CC251" s="19"/>
      <c r="CD251" s="19"/>
      <c r="CE251" s="19"/>
      <c r="CF251" s="19"/>
      <c r="CG251" s="19"/>
      <c r="CH251" s="19"/>
      <c r="CI251" s="19"/>
      <c r="CJ251" s="19"/>
      <c r="CK251" s="19"/>
    </row>
    <row r="252" spans="5:89" ht="8.15" customHeight="1" x14ac:dyDescent="0.2"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  <c r="BU252" s="19"/>
      <c r="BV252" s="19"/>
      <c r="BW252" s="19"/>
      <c r="BX252" s="19"/>
      <c r="BY252" s="19"/>
      <c r="BZ252" s="19"/>
      <c r="CA252" s="19"/>
      <c r="CB252" s="19"/>
      <c r="CC252" s="19"/>
      <c r="CD252" s="19"/>
      <c r="CE252" s="19"/>
      <c r="CF252" s="19"/>
      <c r="CG252" s="19"/>
      <c r="CH252" s="19"/>
      <c r="CI252" s="19"/>
      <c r="CJ252" s="19"/>
      <c r="CK252" s="19"/>
    </row>
    <row r="253" spans="5:89" ht="8.15" customHeight="1" x14ac:dyDescent="0.2"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  <c r="BU253" s="19"/>
      <c r="BV253" s="19"/>
      <c r="BW253" s="19"/>
      <c r="BX253" s="19"/>
      <c r="BY253" s="19"/>
      <c r="BZ253" s="19"/>
      <c r="CA253" s="19"/>
      <c r="CB253" s="19"/>
      <c r="CC253" s="19"/>
      <c r="CD253" s="19"/>
      <c r="CE253" s="19"/>
      <c r="CF253" s="19"/>
      <c r="CG253" s="19"/>
      <c r="CH253" s="19"/>
      <c r="CI253" s="19"/>
      <c r="CJ253" s="19"/>
      <c r="CK253" s="19"/>
    </row>
    <row r="254" spans="5:89" ht="8.15" customHeight="1" x14ac:dyDescent="0.2"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  <c r="BU254" s="19"/>
      <c r="BV254" s="19"/>
      <c r="BW254" s="19"/>
      <c r="BX254" s="19"/>
      <c r="BY254" s="19"/>
      <c r="BZ254" s="19"/>
      <c r="CA254" s="19"/>
      <c r="CB254" s="19"/>
      <c r="CC254" s="19"/>
      <c r="CD254" s="19"/>
      <c r="CE254" s="19"/>
      <c r="CF254" s="19"/>
      <c r="CG254" s="19"/>
      <c r="CH254" s="19"/>
      <c r="CI254" s="19"/>
      <c r="CJ254" s="19"/>
      <c r="CK254" s="19"/>
    </row>
    <row r="255" spans="5:89" ht="8.15" customHeight="1" x14ac:dyDescent="0.2"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  <c r="BU255" s="19"/>
      <c r="BV255" s="19"/>
      <c r="BW255" s="19"/>
      <c r="BX255" s="19"/>
      <c r="BY255" s="19"/>
      <c r="BZ255" s="19"/>
      <c r="CA255" s="19"/>
      <c r="CB255" s="19"/>
      <c r="CC255" s="19"/>
      <c r="CD255" s="19"/>
      <c r="CE255" s="19"/>
      <c r="CF255" s="19"/>
      <c r="CG255" s="19"/>
      <c r="CH255" s="19"/>
      <c r="CI255" s="19"/>
      <c r="CJ255" s="19"/>
      <c r="CK255" s="19"/>
    </row>
    <row r="256" spans="5:89" ht="8.15" customHeight="1" x14ac:dyDescent="0.2"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  <c r="BU256" s="19"/>
      <c r="BV256" s="19"/>
      <c r="BW256" s="19"/>
      <c r="BX256" s="19"/>
      <c r="BY256" s="19"/>
      <c r="BZ256" s="19"/>
      <c r="CA256" s="19"/>
      <c r="CB256" s="19"/>
      <c r="CC256" s="19"/>
      <c r="CD256" s="19"/>
      <c r="CE256" s="19"/>
      <c r="CF256" s="19"/>
      <c r="CG256" s="19"/>
      <c r="CH256" s="19"/>
      <c r="CI256" s="19"/>
      <c r="CJ256" s="19"/>
      <c r="CK256" s="19"/>
    </row>
    <row r="257" spans="5:89" ht="8.15" customHeight="1" x14ac:dyDescent="0.2"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  <c r="BU257" s="19"/>
      <c r="BV257" s="19"/>
      <c r="BW257" s="19"/>
      <c r="BX257" s="19"/>
      <c r="BY257" s="19"/>
      <c r="BZ257" s="19"/>
      <c r="CA257" s="19"/>
      <c r="CB257" s="19"/>
      <c r="CC257" s="19"/>
      <c r="CD257" s="19"/>
      <c r="CE257" s="19"/>
      <c r="CF257" s="19"/>
      <c r="CG257" s="19"/>
      <c r="CH257" s="19"/>
      <c r="CI257" s="19"/>
      <c r="CJ257" s="19"/>
      <c r="CK257" s="19"/>
    </row>
    <row r="258" spans="5:89" ht="8.15" customHeight="1" x14ac:dyDescent="0.2"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  <c r="BU258" s="19"/>
      <c r="BV258" s="19"/>
      <c r="BW258" s="19"/>
      <c r="BX258" s="19"/>
      <c r="BY258" s="19"/>
      <c r="BZ258" s="19"/>
      <c r="CA258" s="19"/>
      <c r="CB258" s="19"/>
      <c r="CC258" s="19"/>
      <c r="CD258" s="19"/>
      <c r="CE258" s="19"/>
      <c r="CF258" s="19"/>
      <c r="CG258" s="19"/>
      <c r="CH258" s="19"/>
      <c r="CI258" s="19"/>
      <c r="CJ258" s="19"/>
      <c r="CK258" s="19"/>
    </row>
    <row r="259" spans="5:89" ht="8.15" customHeight="1" x14ac:dyDescent="0.2"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  <c r="BU259" s="19"/>
      <c r="BV259" s="19"/>
      <c r="BW259" s="19"/>
      <c r="BX259" s="19"/>
      <c r="BY259" s="19"/>
      <c r="BZ259" s="19"/>
      <c r="CA259" s="19"/>
      <c r="CB259" s="19"/>
      <c r="CC259" s="19"/>
      <c r="CD259" s="19"/>
      <c r="CE259" s="19"/>
      <c r="CF259" s="19"/>
      <c r="CG259" s="19"/>
      <c r="CH259" s="19"/>
      <c r="CI259" s="19"/>
      <c r="CJ259" s="19"/>
      <c r="CK259" s="19"/>
    </row>
    <row r="260" spans="5:89" ht="8.15" customHeight="1" x14ac:dyDescent="0.2"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  <c r="BU260" s="19"/>
      <c r="BV260" s="19"/>
      <c r="BW260" s="19"/>
      <c r="BX260" s="19"/>
      <c r="BY260" s="19"/>
      <c r="BZ260" s="19"/>
      <c r="CA260" s="19"/>
      <c r="CB260" s="19"/>
      <c r="CC260" s="19"/>
      <c r="CD260" s="19"/>
      <c r="CE260" s="19"/>
      <c r="CF260" s="19"/>
      <c r="CG260" s="19"/>
      <c r="CH260" s="19"/>
      <c r="CI260" s="19"/>
      <c r="CJ260" s="19"/>
      <c r="CK260" s="19"/>
    </row>
    <row r="261" spans="5:89" ht="8.15" customHeight="1" x14ac:dyDescent="0.2"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</row>
    <row r="262" spans="5:89" ht="8.15" customHeight="1" x14ac:dyDescent="0.2"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  <c r="BU262" s="19"/>
      <c r="BV262" s="19"/>
      <c r="BW262" s="19"/>
      <c r="BX262" s="19"/>
      <c r="BY262" s="19"/>
      <c r="BZ262" s="19"/>
      <c r="CA262" s="19"/>
      <c r="CB262" s="19"/>
      <c r="CC262" s="19"/>
      <c r="CD262" s="19"/>
      <c r="CE262" s="19"/>
      <c r="CF262" s="19"/>
      <c r="CG262" s="19"/>
      <c r="CH262" s="19"/>
      <c r="CI262" s="19"/>
      <c r="CJ262" s="19"/>
      <c r="CK262" s="19"/>
    </row>
    <row r="263" spans="5:89" ht="8.15" customHeight="1" x14ac:dyDescent="0.2"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  <c r="BU263" s="19"/>
      <c r="BV263" s="19"/>
      <c r="BW263" s="19"/>
      <c r="BX263" s="19"/>
      <c r="BY263" s="19"/>
      <c r="BZ263" s="19"/>
      <c r="CA263" s="19"/>
      <c r="CB263" s="19"/>
      <c r="CC263" s="19"/>
      <c r="CD263" s="19"/>
      <c r="CE263" s="19"/>
      <c r="CF263" s="19"/>
      <c r="CG263" s="19"/>
      <c r="CH263" s="19"/>
      <c r="CI263" s="19"/>
      <c r="CJ263" s="19"/>
      <c r="CK263" s="19"/>
    </row>
    <row r="264" spans="5:89" ht="8.15" customHeight="1" x14ac:dyDescent="0.2"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  <c r="BU264" s="19"/>
      <c r="BV264" s="19"/>
      <c r="BW264" s="19"/>
      <c r="BX264" s="19"/>
      <c r="BY264" s="19"/>
      <c r="BZ264" s="19"/>
      <c r="CA264" s="19"/>
      <c r="CB264" s="19"/>
      <c r="CC264" s="19"/>
      <c r="CD264" s="19"/>
      <c r="CE264" s="19"/>
      <c r="CF264" s="19"/>
      <c r="CG264" s="19"/>
      <c r="CH264" s="19"/>
      <c r="CI264" s="19"/>
      <c r="CJ264" s="19"/>
      <c r="CK264" s="19"/>
    </row>
    <row r="265" spans="5:89" ht="8.15" customHeight="1" x14ac:dyDescent="0.2"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  <c r="BU265" s="19"/>
      <c r="BV265" s="19"/>
      <c r="BW265" s="19"/>
      <c r="BX265" s="19"/>
      <c r="BY265" s="19"/>
      <c r="BZ265" s="19"/>
      <c r="CA265" s="19"/>
      <c r="CB265" s="19"/>
      <c r="CC265" s="19"/>
      <c r="CD265" s="19"/>
      <c r="CE265" s="19"/>
      <c r="CF265" s="19"/>
      <c r="CG265" s="19"/>
      <c r="CH265" s="19"/>
      <c r="CI265" s="19"/>
      <c r="CJ265" s="19"/>
      <c r="CK265" s="19"/>
    </row>
    <row r="266" spans="5:89" ht="8.15" customHeight="1" x14ac:dyDescent="0.2"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  <c r="BU266" s="19"/>
      <c r="BV266" s="19"/>
      <c r="BW266" s="19"/>
      <c r="BX266" s="19"/>
      <c r="BY266" s="19"/>
      <c r="BZ266" s="19"/>
      <c r="CA266" s="19"/>
      <c r="CB266" s="19"/>
      <c r="CC266" s="19"/>
      <c r="CD266" s="19"/>
      <c r="CE266" s="19"/>
      <c r="CF266" s="19"/>
      <c r="CG266" s="19"/>
      <c r="CH266" s="19"/>
      <c r="CI266" s="19"/>
      <c r="CJ266" s="19"/>
      <c r="CK266" s="19"/>
    </row>
    <row r="267" spans="5:89" ht="8.15" customHeight="1" x14ac:dyDescent="0.2"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  <c r="BU267" s="19"/>
      <c r="BV267" s="19"/>
      <c r="BW267" s="19"/>
      <c r="BX267" s="19"/>
      <c r="BY267" s="19"/>
      <c r="BZ267" s="19"/>
      <c r="CA267" s="19"/>
      <c r="CB267" s="19"/>
      <c r="CC267" s="19"/>
      <c r="CD267" s="19"/>
      <c r="CE267" s="19"/>
      <c r="CF267" s="19"/>
      <c r="CG267" s="19"/>
      <c r="CH267" s="19"/>
      <c r="CI267" s="19"/>
      <c r="CJ267" s="19"/>
      <c r="CK267" s="19"/>
    </row>
    <row r="268" spans="5:89" ht="8.15" customHeight="1" x14ac:dyDescent="0.2"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  <c r="BU268" s="19"/>
      <c r="BV268" s="19"/>
      <c r="BW268" s="19"/>
      <c r="BX268" s="19"/>
      <c r="BY268" s="19"/>
      <c r="BZ268" s="19"/>
      <c r="CA268" s="19"/>
      <c r="CB268" s="19"/>
      <c r="CC268" s="19"/>
      <c r="CD268" s="19"/>
      <c r="CE268" s="19"/>
      <c r="CF268" s="19"/>
      <c r="CG268" s="19"/>
      <c r="CH268" s="19"/>
      <c r="CI268" s="19"/>
      <c r="CJ268" s="19"/>
      <c r="CK268" s="19"/>
    </row>
    <row r="269" spans="5:89" ht="8.15" customHeight="1" x14ac:dyDescent="0.2"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  <c r="BU269" s="19"/>
      <c r="BV269" s="19"/>
      <c r="BW269" s="19"/>
      <c r="BX269" s="19"/>
      <c r="BY269" s="19"/>
      <c r="BZ269" s="19"/>
      <c r="CA269" s="19"/>
      <c r="CB269" s="19"/>
      <c r="CC269" s="19"/>
      <c r="CD269" s="19"/>
      <c r="CE269" s="19"/>
      <c r="CF269" s="19"/>
      <c r="CG269" s="19"/>
      <c r="CH269" s="19"/>
      <c r="CI269" s="19"/>
      <c r="CJ269" s="19"/>
      <c r="CK269" s="19"/>
    </row>
    <row r="270" spans="5:89" ht="8.15" customHeight="1" x14ac:dyDescent="0.2"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  <c r="BU270" s="19"/>
      <c r="BV270" s="19"/>
      <c r="BW270" s="19"/>
      <c r="BX270" s="19"/>
      <c r="BY270" s="19"/>
      <c r="BZ270" s="19"/>
      <c r="CA270" s="19"/>
      <c r="CB270" s="19"/>
      <c r="CC270" s="19"/>
      <c r="CD270" s="19"/>
      <c r="CE270" s="19"/>
      <c r="CF270" s="19"/>
      <c r="CG270" s="19"/>
      <c r="CH270" s="19"/>
      <c r="CI270" s="19"/>
      <c r="CJ270" s="19"/>
      <c r="CK270" s="19"/>
    </row>
    <row r="271" spans="5:89" ht="8.15" customHeight="1" x14ac:dyDescent="0.2"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  <c r="BU271" s="19"/>
      <c r="BV271" s="19"/>
      <c r="BW271" s="19"/>
      <c r="BX271" s="19"/>
      <c r="BY271" s="19"/>
      <c r="BZ271" s="19"/>
      <c r="CA271" s="19"/>
      <c r="CB271" s="19"/>
      <c r="CC271" s="19"/>
      <c r="CD271" s="19"/>
      <c r="CE271" s="19"/>
      <c r="CF271" s="19"/>
      <c r="CG271" s="19"/>
      <c r="CH271" s="19"/>
      <c r="CI271" s="19"/>
      <c r="CJ271" s="19"/>
      <c r="CK271" s="19"/>
    </row>
    <row r="272" spans="5:89" ht="8.15" customHeight="1" x14ac:dyDescent="0.2"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  <c r="BU272" s="19"/>
      <c r="BV272" s="19"/>
      <c r="BW272" s="19"/>
      <c r="BX272" s="19"/>
      <c r="BY272" s="19"/>
      <c r="BZ272" s="19"/>
      <c r="CA272" s="19"/>
      <c r="CB272" s="19"/>
      <c r="CC272" s="19"/>
      <c r="CD272" s="19"/>
      <c r="CE272" s="19"/>
      <c r="CF272" s="19"/>
      <c r="CG272" s="19"/>
      <c r="CH272" s="19"/>
      <c r="CI272" s="19"/>
      <c r="CJ272" s="19"/>
      <c r="CK272" s="19"/>
    </row>
    <row r="273" spans="5:89" ht="8.15" customHeight="1" x14ac:dyDescent="0.2"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  <c r="BU273" s="19"/>
      <c r="BV273" s="19"/>
      <c r="BW273" s="19"/>
      <c r="BX273" s="19"/>
      <c r="BY273" s="19"/>
      <c r="BZ273" s="19"/>
      <c r="CA273" s="19"/>
      <c r="CB273" s="19"/>
      <c r="CC273" s="19"/>
      <c r="CD273" s="19"/>
      <c r="CE273" s="19"/>
      <c r="CF273" s="19"/>
      <c r="CG273" s="19"/>
      <c r="CH273" s="19"/>
      <c r="CI273" s="19"/>
      <c r="CJ273" s="19"/>
      <c r="CK273" s="19"/>
    </row>
    <row r="274" spans="5:89" ht="8.15" customHeight="1" x14ac:dyDescent="0.2"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  <c r="BU274" s="19"/>
      <c r="BV274" s="19"/>
      <c r="BW274" s="19"/>
      <c r="BX274" s="19"/>
      <c r="BY274" s="19"/>
      <c r="BZ274" s="19"/>
      <c r="CA274" s="19"/>
      <c r="CB274" s="19"/>
      <c r="CC274" s="19"/>
      <c r="CD274" s="19"/>
      <c r="CE274" s="19"/>
      <c r="CF274" s="19"/>
      <c r="CG274" s="19"/>
      <c r="CH274" s="19"/>
      <c r="CI274" s="19"/>
      <c r="CJ274" s="19"/>
      <c r="CK274" s="19"/>
    </row>
    <row r="275" spans="5:89" ht="8.15" customHeight="1" x14ac:dyDescent="0.2"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  <c r="BU275" s="19"/>
      <c r="BV275" s="19"/>
      <c r="BW275" s="19"/>
      <c r="BX275" s="19"/>
      <c r="BY275" s="19"/>
      <c r="BZ275" s="19"/>
      <c r="CA275" s="19"/>
      <c r="CB275" s="19"/>
      <c r="CC275" s="19"/>
      <c r="CD275" s="19"/>
      <c r="CE275" s="19"/>
      <c r="CF275" s="19"/>
      <c r="CG275" s="19"/>
      <c r="CH275" s="19"/>
      <c r="CI275" s="19"/>
      <c r="CJ275" s="19"/>
      <c r="CK275" s="19"/>
    </row>
    <row r="276" spans="5:89" ht="8.15" customHeight="1" x14ac:dyDescent="0.2"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  <c r="BU276" s="19"/>
      <c r="BV276" s="19"/>
      <c r="BW276" s="19"/>
      <c r="BX276" s="19"/>
      <c r="BY276" s="19"/>
      <c r="BZ276" s="19"/>
      <c r="CA276" s="19"/>
      <c r="CB276" s="19"/>
      <c r="CC276" s="19"/>
      <c r="CD276" s="19"/>
      <c r="CE276" s="19"/>
      <c r="CF276" s="19"/>
      <c r="CG276" s="19"/>
      <c r="CH276" s="19"/>
      <c r="CI276" s="19"/>
      <c r="CJ276" s="19"/>
      <c r="CK276" s="19"/>
    </row>
    <row r="277" spans="5:89" ht="8.15" customHeight="1" x14ac:dyDescent="0.2"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  <c r="BU277" s="19"/>
      <c r="BV277" s="19"/>
      <c r="BW277" s="19"/>
      <c r="BX277" s="19"/>
      <c r="BY277" s="19"/>
      <c r="BZ277" s="19"/>
      <c r="CA277" s="19"/>
      <c r="CB277" s="19"/>
      <c r="CC277" s="19"/>
      <c r="CD277" s="19"/>
      <c r="CE277" s="19"/>
      <c r="CF277" s="19"/>
      <c r="CG277" s="19"/>
      <c r="CH277" s="19"/>
      <c r="CI277" s="19"/>
      <c r="CJ277" s="19"/>
      <c r="CK277" s="19"/>
    </row>
    <row r="278" spans="5:89" ht="8.15" customHeight="1" x14ac:dyDescent="0.2"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  <c r="BU278" s="19"/>
      <c r="BV278" s="19"/>
      <c r="BW278" s="19"/>
      <c r="BX278" s="19"/>
      <c r="BY278" s="19"/>
      <c r="BZ278" s="19"/>
      <c r="CA278" s="19"/>
      <c r="CB278" s="19"/>
      <c r="CC278" s="19"/>
      <c r="CD278" s="19"/>
      <c r="CE278" s="19"/>
      <c r="CF278" s="19"/>
      <c r="CG278" s="19"/>
      <c r="CH278" s="19"/>
      <c r="CI278" s="19"/>
      <c r="CJ278" s="19"/>
      <c r="CK278" s="19"/>
    </row>
    <row r="279" spans="5:89" ht="8.15" customHeight="1" x14ac:dyDescent="0.2"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  <c r="BU279" s="19"/>
      <c r="BV279" s="19"/>
      <c r="BW279" s="19"/>
      <c r="BX279" s="19"/>
      <c r="BY279" s="19"/>
      <c r="BZ279" s="19"/>
      <c r="CA279" s="19"/>
      <c r="CB279" s="19"/>
      <c r="CC279" s="19"/>
      <c r="CD279" s="19"/>
      <c r="CE279" s="19"/>
      <c r="CF279" s="19"/>
      <c r="CG279" s="19"/>
      <c r="CH279" s="19"/>
      <c r="CI279" s="19"/>
      <c r="CJ279" s="19"/>
      <c r="CK279" s="19"/>
    </row>
    <row r="280" spans="5:89" ht="8.15" customHeight="1" x14ac:dyDescent="0.2"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  <c r="BU280" s="19"/>
      <c r="BV280" s="19"/>
      <c r="BW280" s="19"/>
      <c r="BX280" s="19"/>
      <c r="BY280" s="19"/>
      <c r="BZ280" s="19"/>
      <c r="CA280" s="19"/>
      <c r="CB280" s="19"/>
      <c r="CC280" s="19"/>
      <c r="CD280" s="19"/>
      <c r="CE280" s="19"/>
      <c r="CF280" s="19"/>
      <c r="CG280" s="19"/>
      <c r="CH280" s="19"/>
      <c r="CI280" s="19"/>
      <c r="CJ280" s="19"/>
      <c r="CK280" s="19"/>
    </row>
    <row r="281" spans="5:89" ht="8.15" customHeight="1" x14ac:dyDescent="0.2"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  <c r="BU281" s="19"/>
      <c r="BV281" s="19"/>
      <c r="BW281" s="19"/>
      <c r="BX281" s="19"/>
      <c r="BY281" s="19"/>
      <c r="BZ281" s="19"/>
      <c r="CA281" s="19"/>
      <c r="CB281" s="19"/>
      <c r="CC281" s="19"/>
      <c r="CD281" s="19"/>
      <c r="CE281" s="19"/>
      <c r="CF281" s="19"/>
      <c r="CG281" s="19"/>
      <c r="CH281" s="19"/>
      <c r="CI281" s="19"/>
      <c r="CJ281" s="19"/>
      <c r="CK281" s="19"/>
    </row>
    <row r="282" spans="5:89" ht="8.15" customHeight="1" x14ac:dyDescent="0.2"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  <c r="BU282" s="19"/>
      <c r="BV282" s="19"/>
      <c r="BW282" s="19"/>
      <c r="BX282" s="19"/>
      <c r="BY282" s="19"/>
      <c r="BZ282" s="19"/>
      <c r="CA282" s="19"/>
      <c r="CB282" s="19"/>
      <c r="CC282" s="19"/>
      <c r="CD282" s="19"/>
      <c r="CE282" s="19"/>
      <c r="CF282" s="19"/>
      <c r="CG282" s="19"/>
      <c r="CH282" s="19"/>
      <c r="CI282" s="19"/>
      <c r="CJ282" s="19"/>
      <c r="CK282" s="19"/>
    </row>
    <row r="283" spans="5:89" ht="8.15" customHeight="1" x14ac:dyDescent="0.2"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  <c r="BU283" s="19"/>
      <c r="BV283" s="19"/>
      <c r="BW283" s="19"/>
      <c r="BX283" s="19"/>
      <c r="BY283" s="19"/>
      <c r="BZ283" s="19"/>
      <c r="CA283" s="19"/>
      <c r="CB283" s="19"/>
      <c r="CC283" s="19"/>
      <c r="CD283" s="19"/>
      <c r="CE283" s="19"/>
      <c r="CF283" s="19"/>
      <c r="CG283" s="19"/>
      <c r="CH283" s="19"/>
      <c r="CI283" s="19"/>
      <c r="CJ283" s="19"/>
      <c r="CK283" s="19"/>
    </row>
    <row r="284" spans="5:89" ht="8.15" customHeight="1" x14ac:dyDescent="0.2"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  <c r="BU284" s="19"/>
      <c r="BV284" s="19"/>
      <c r="BW284" s="19"/>
      <c r="BX284" s="19"/>
      <c r="BY284" s="19"/>
      <c r="BZ284" s="19"/>
      <c r="CA284" s="19"/>
      <c r="CB284" s="19"/>
      <c r="CC284" s="19"/>
      <c r="CD284" s="19"/>
      <c r="CE284" s="19"/>
      <c r="CF284" s="19"/>
      <c r="CG284" s="19"/>
      <c r="CH284" s="19"/>
      <c r="CI284" s="19"/>
      <c r="CJ284" s="19"/>
      <c r="CK284" s="19"/>
    </row>
    <row r="285" spans="5:89" ht="8.15" customHeight="1" x14ac:dyDescent="0.2"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  <c r="BU285" s="19"/>
      <c r="BV285" s="19"/>
      <c r="BW285" s="19"/>
      <c r="BX285" s="19"/>
      <c r="BY285" s="19"/>
      <c r="BZ285" s="19"/>
      <c r="CA285" s="19"/>
      <c r="CB285" s="19"/>
      <c r="CC285" s="19"/>
      <c r="CD285" s="19"/>
      <c r="CE285" s="19"/>
      <c r="CF285" s="19"/>
      <c r="CG285" s="19"/>
      <c r="CH285" s="19"/>
      <c r="CI285" s="19"/>
      <c r="CJ285" s="19"/>
      <c r="CK285" s="19"/>
    </row>
    <row r="286" spans="5:89" ht="8.15" customHeight="1" x14ac:dyDescent="0.2"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  <c r="BU286" s="19"/>
      <c r="BV286" s="19"/>
      <c r="BW286" s="19"/>
      <c r="BX286" s="19"/>
      <c r="BY286" s="19"/>
      <c r="BZ286" s="19"/>
      <c r="CA286" s="19"/>
      <c r="CB286" s="19"/>
      <c r="CC286" s="19"/>
      <c r="CD286" s="19"/>
      <c r="CE286" s="19"/>
      <c r="CF286" s="19"/>
      <c r="CG286" s="19"/>
      <c r="CH286" s="19"/>
      <c r="CI286" s="19"/>
      <c r="CJ286" s="19"/>
      <c r="CK286" s="19"/>
    </row>
    <row r="287" spans="5:89" ht="8.15" customHeight="1" x14ac:dyDescent="0.2"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  <c r="BU287" s="19"/>
      <c r="BV287" s="19"/>
      <c r="BW287" s="19"/>
      <c r="BX287" s="19"/>
      <c r="BY287" s="19"/>
      <c r="BZ287" s="19"/>
      <c r="CA287" s="19"/>
      <c r="CB287" s="19"/>
      <c r="CC287" s="19"/>
      <c r="CD287" s="19"/>
      <c r="CE287" s="19"/>
      <c r="CF287" s="19"/>
      <c r="CG287" s="19"/>
      <c r="CH287" s="19"/>
      <c r="CI287" s="19"/>
      <c r="CJ287" s="19"/>
      <c r="CK287" s="19"/>
    </row>
    <row r="288" spans="5:89" ht="8.15" customHeight="1" x14ac:dyDescent="0.2"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  <c r="BU288" s="19"/>
      <c r="BV288" s="19"/>
      <c r="BW288" s="19"/>
      <c r="BX288" s="19"/>
      <c r="BY288" s="19"/>
      <c r="BZ288" s="19"/>
      <c r="CA288" s="19"/>
      <c r="CB288" s="19"/>
      <c r="CC288" s="19"/>
      <c r="CD288" s="19"/>
      <c r="CE288" s="19"/>
      <c r="CF288" s="19"/>
      <c r="CG288" s="19"/>
      <c r="CH288" s="19"/>
      <c r="CI288" s="19"/>
      <c r="CJ288" s="19"/>
      <c r="CK288" s="19"/>
    </row>
    <row r="289" spans="5:89" ht="8.15" customHeight="1" x14ac:dyDescent="0.2"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  <c r="BU289" s="19"/>
      <c r="BV289" s="19"/>
      <c r="BW289" s="19"/>
      <c r="BX289" s="19"/>
      <c r="BY289" s="19"/>
      <c r="BZ289" s="19"/>
      <c r="CA289" s="19"/>
      <c r="CB289" s="19"/>
      <c r="CC289" s="19"/>
      <c r="CD289" s="19"/>
      <c r="CE289" s="19"/>
      <c r="CF289" s="19"/>
      <c r="CG289" s="19"/>
      <c r="CH289" s="19"/>
      <c r="CI289" s="19"/>
      <c r="CJ289" s="19"/>
      <c r="CK289" s="19"/>
    </row>
    <row r="290" spans="5:89" ht="8.15" customHeight="1" x14ac:dyDescent="0.2"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  <c r="BU290" s="19"/>
      <c r="BV290" s="19"/>
      <c r="BW290" s="19"/>
      <c r="BX290" s="19"/>
      <c r="BY290" s="19"/>
      <c r="BZ290" s="19"/>
      <c r="CA290" s="19"/>
      <c r="CB290" s="19"/>
      <c r="CC290" s="19"/>
      <c r="CD290" s="19"/>
      <c r="CE290" s="19"/>
      <c r="CF290" s="19"/>
      <c r="CG290" s="19"/>
      <c r="CH290" s="19"/>
      <c r="CI290" s="19"/>
      <c r="CJ290" s="19"/>
      <c r="CK290" s="19"/>
    </row>
    <row r="291" spans="5:89" ht="8.15" customHeight="1" x14ac:dyDescent="0.2"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  <c r="BU291" s="19"/>
      <c r="BV291" s="19"/>
      <c r="BW291" s="19"/>
      <c r="BX291" s="19"/>
      <c r="BY291" s="19"/>
      <c r="BZ291" s="19"/>
      <c r="CA291" s="19"/>
      <c r="CB291" s="19"/>
      <c r="CC291" s="19"/>
      <c r="CD291" s="19"/>
      <c r="CE291" s="19"/>
      <c r="CF291" s="19"/>
      <c r="CG291" s="19"/>
      <c r="CH291" s="19"/>
      <c r="CI291" s="19"/>
      <c r="CJ291" s="19"/>
      <c r="CK291" s="19"/>
    </row>
    <row r="292" spans="5:89" ht="8.15" customHeight="1" x14ac:dyDescent="0.2"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  <c r="BU292" s="19"/>
      <c r="BV292" s="19"/>
      <c r="BW292" s="19"/>
      <c r="BX292" s="19"/>
      <c r="BY292" s="19"/>
      <c r="BZ292" s="19"/>
      <c r="CA292" s="19"/>
      <c r="CB292" s="19"/>
      <c r="CC292" s="19"/>
      <c r="CD292" s="19"/>
      <c r="CE292" s="19"/>
      <c r="CF292" s="19"/>
      <c r="CG292" s="19"/>
      <c r="CH292" s="19"/>
      <c r="CI292" s="19"/>
      <c r="CJ292" s="19"/>
      <c r="CK292" s="19"/>
    </row>
    <row r="293" spans="5:89" ht="8.15" customHeight="1" x14ac:dyDescent="0.2"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  <c r="BU293" s="19"/>
      <c r="BV293" s="19"/>
      <c r="BW293" s="19"/>
      <c r="BX293" s="19"/>
      <c r="BY293" s="19"/>
      <c r="BZ293" s="19"/>
      <c r="CA293" s="19"/>
      <c r="CB293" s="19"/>
      <c r="CC293" s="19"/>
      <c r="CD293" s="19"/>
      <c r="CE293" s="19"/>
      <c r="CF293" s="19"/>
      <c r="CG293" s="19"/>
      <c r="CH293" s="19"/>
      <c r="CI293" s="19"/>
      <c r="CJ293" s="19"/>
      <c r="CK293" s="19"/>
    </row>
    <row r="294" spans="5:89" ht="8.15" customHeight="1" x14ac:dyDescent="0.2"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  <c r="BU294" s="19"/>
      <c r="BV294" s="19"/>
      <c r="BW294" s="19"/>
      <c r="BX294" s="19"/>
      <c r="BY294" s="19"/>
      <c r="BZ294" s="19"/>
      <c r="CA294" s="19"/>
      <c r="CB294" s="19"/>
      <c r="CC294" s="19"/>
      <c r="CD294" s="19"/>
      <c r="CE294" s="19"/>
      <c r="CF294" s="19"/>
      <c r="CG294" s="19"/>
      <c r="CH294" s="19"/>
      <c r="CI294" s="19"/>
      <c r="CJ294" s="19"/>
      <c r="CK294" s="19"/>
    </row>
    <row r="295" spans="5:89" ht="8.15" customHeight="1" x14ac:dyDescent="0.2"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  <c r="BU295" s="19"/>
      <c r="BV295" s="19"/>
      <c r="BW295" s="19"/>
      <c r="BX295" s="19"/>
      <c r="BY295" s="19"/>
      <c r="BZ295" s="19"/>
      <c r="CA295" s="19"/>
      <c r="CB295" s="19"/>
      <c r="CC295" s="19"/>
      <c r="CD295" s="19"/>
      <c r="CE295" s="19"/>
      <c r="CF295" s="19"/>
      <c r="CG295" s="19"/>
      <c r="CH295" s="19"/>
      <c r="CI295" s="19"/>
      <c r="CJ295" s="19"/>
      <c r="CK295" s="19"/>
    </row>
    <row r="296" spans="5:89" ht="8.15" customHeight="1" x14ac:dyDescent="0.2"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  <c r="BU296" s="19"/>
      <c r="BV296" s="19"/>
      <c r="BW296" s="19"/>
      <c r="BX296" s="19"/>
      <c r="BY296" s="19"/>
      <c r="BZ296" s="19"/>
      <c r="CA296" s="19"/>
      <c r="CB296" s="19"/>
      <c r="CC296" s="19"/>
      <c r="CD296" s="19"/>
      <c r="CE296" s="19"/>
      <c r="CF296" s="19"/>
      <c r="CG296" s="19"/>
      <c r="CH296" s="19"/>
      <c r="CI296" s="19"/>
      <c r="CJ296" s="19"/>
      <c r="CK296" s="19"/>
    </row>
    <row r="297" spans="5:89" ht="8.15" customHeight="1" x14ac:dyDescent="0.2"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  <c r="BU297" s="19"/>
      <c r="BV297" s="19"/>
      <c r="BW297" s="19"/>
      <c r="BX297" s="19"/>
      <c r="BY297" s="19"/>
      <c r="BZ297" s="19"/>
      <c r="CA297" s="19"/>
      <c r="CB297" s="19"/>
      <c r="CC297" s="19"/>
      <c r="CD297" s="19"/>
      <c r="CE297" s="19"/>
      <c r="CF297" s="19"/>
      <c r="CG297" s="19"/>
      <c r="CH297" s="19"/>
      <c r="CI297" s="19"/>
      <c r="CJ297" s="19"/>
      <c r="CK297" s="19"/>
    </row>
    <row r="298" spans="5:89" ht="8.15" customHeight="1" x14ac:dyDescent="0.2"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  <c r="BU298" s="19"/>
      <c r="BV298" s="19"/>
      <c r="BW298" s="19"/>
      <c r="BX298" s="19"/>
      <c r="BY298" s="19"/>
      <c r="BZ298" s="19"/>
      <c r="CA298" s="19"/>
      <c r="CB298" s="19"/>
      <c r="CC298" s="19"/>
      <c r="CD298" s="19"/>
      <c r="CE298" s="19"/>
      <c r="CF298" s="19"/>
      <c r="CG298" s="19"/>
      <c r="CH298" s="19"/>
      <c r="CI298" s="19"/>
      <c r="CJ298" s="19"/>
      <c r="CK298" s="19"/>
    </row>
    <row r="299" spans="5:89" ht="8.15" customHeight="1" x14ac:dyDescent="0.2"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  <c r="BU299" s="19"/>
      <c r="BV299" s="19"/>
      <c r="BW299" s="19"/>
      <c r="BX299" s="19"/>
      <c r="BY299" s="19"/>
      <c r="BZ299" s="19"/>
      <c r="CA299" s="19"/>
      <c r="CB299" s="19"/>
      <c r="CC299" s="19"/>
      <c r="CD299" s="19"/>
      <c r="CE299" s="19"/>
      <c r="CF299" s="19"/>
      <c r="CG299" s="19"/>
      <c r="CH299" s="19"/>
      <c r="CI299" s="19"/>
      <c r="CJ299" s="19"/>
      <c r="CK299" s="19"/>
    </row>
    <row r="300" spans="5:89" ht="8.15" customHeight="1" x14ac:dyDescent="0.2"/>
    <row r="301" spans="5:89" ht="8.15" customHeight="1" x14ac:dyDescent="0.2"/>
    <row r="302" spans="5:89" ht="8.15" customHeight="1" x14ac:dyDescent="0.2"/>
    <row r="303" spans="5:89" ht="8.15" customHeight="1" x14ac:dyDescent="0.2"/>
    <row r="304" spans="5:89" ht="8.15" customHeight="1" x14ac:dyDescent="0.2"/>
    <row r="305" ht="8.15" customHeight="1" x14ac:dyDescent="0.2"/>
    <row r="306" ht="8.15" customHeight="1" x14ac:dyDescent="0.2"/>
    <row r="307" ht="8.15" customHeight="1" x14ac:dyDescent="0.2"/>
    <row r="308" ht="8.15" customHeight="1" x14ac:dyDescent="0.2"/>
    <row r="309" ht="8.15" customHeight="1" x14ac:dyDescent="0.2"/>
    <row r="310" ht="8.15" customHeight="1" x14ac:dyDescent="0.2"/>
    <row r="311" ht="8.15" customHeight="1" x14ac:dyDescent="0.2"/>
    <row r="312" ht="8.15" customHeight="1" x14ac:dyDescent="0.2"/>
    <row r="313" ht="8.15" customHeight="1" x14ac:dyDescent="0.2"/>
    <row r="314" ht="8.15" customHeight="1" x14ac:dyDescent="0.2"/>
    <row r="315" ht="8.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8.15" customHeight="1" x14ac:dyDescent="0.2"/>
    <row r="386" ht="8.15" customHeight="1" x14ac:dyDescent="0.2"/>
    <row r="387" ht="8.15" customHeight="1" x14ac:dyDescent="0.2"/>
    <row r="388" ht="8.15" customHeight="1" x14ac:dyDescent="0.2"/>
    <row r="389" ht="8.15" customHeight="1" x14ac:dyDescent="0.2"/>
    <row r="390" ht="8.15" customHeight="1" x14ac:dyDescent="0.2"/>
    <row r="391" ht="8.15" customHeight="1" x14ac:dyDescent="0.2"/>
    <row r="392" ht="8.15" customHeight="1" x14ac:dyDescent="0.2"/>
    <row r="393" ht="8.15" customHeight="1" x14ac:dyDescent="0.2"/>
    <row r="394" ht="8.15" customHeight="1" x14ac:dyDescent="0.2"/>
    <row r="395" ht="8.15" customHeight="1" x14ac:dyDescent="0.2"/>
    <row r="396" ht="8.15" customHeight="1" x14ac:dyDescent="0.2"/>
    <row r="397" ht="8.15" customHeight="1" x14ac:dyDescent="0.2"/>
    <row r="398" ht="8.15" customHeight="1" x14ac:dyDescent="0.2"/>
    <row r="399" ht="8.15" customHeight="1" x14ac:dyDescent="0.2"/>
    <row r="400" ht="8.15" customHeight="1" x14ac:dyDescent="0.2"/>
    <row r="401" ht="8.15" customHeight="1" x14ac:dyDescent="0.2"/>
    <row r="402" ht="8.15" customHeight="1" x14ac:dyDescent="0.2"/>
    <row r="403" ht="8.15" customHeight="1" x14ac:dyDescent="0.2"/>
    <row r="404" ht="8.15" customHeight="1" x14ac:dyDescent="0.2"/>
    <row r="405" ht="8.15" customHeight="1" x14ac:dyDescent="0.2"/>
    <row r="406" ht="8.15" customHeight="1" x14ac:dyDescent="0.2"/>
    <row r="407" ht="8.15" customHeight="1" x14ac:dyDescent="0.2"/>
    <row r="408" ht="8.15" customHeight="1" x14ac:dyDescent="0.2"/>
    <row r="409" ht="8.15" customHeight="1" x14ac:dyDescent="0.2"/>
    <row r="410" ht="8.15" customHeight="1" x14ac:dyDescent="0.2"/>
    <row r="411" ht="8.15" customHeight="1" x14ac:dyDescent="0.2"/>
    <row r="412" ht="8.15" customHeight="1" x14ac:dyDescent="0.2"/>
    <row r="413" ht="8.15" customHeight="1" x14ac:dyDescent="0.2"/>
    <row r="414" ht="8.15" customHeight="1" x14ac:dyDescent="0.2"/>
    <row r="415" ht="8.15" customHeight="1" x14ac:dyDescent="0.2"/>
    <row r="416" ht="8.15" customHeight="1" x14ac:dyDescent="0.2"/>
    <row r="417" ht="8.15" customHeight="1" x14ac:dyDescent="0.2"/>
    <row r="418" ht="8.15" customHeight="1" x14ac:dyDescent="0.2"/>
    <row r="419" ht="8.15" customHeight="1" x14ac:dyDescent="0.2"/>
    <row r="420" ht="8.15" customHeight="1" x14ac:dyDescent="0.2"/>
    <row r="421" ht="8.15" customHeight="1" x14ac:dyDescent="0.2"/>
    <row r="422" ht="8.15" customHeight="1" x14ac:dyDescent="0.2"/>
    <row r="423" ht="8.15" customHeight="1" x14ac:dyDescent="0.2"/>
    <row r="424" ht="8.15" customHeight="1" x14ac:dyDescent="0.2"/>
    <row r="425" ht="8.15" customHeight="1" x14ac:dyDescent="0.2"/>
    <row r="426" ht="8.15" customHeight="1" x14ac:dyDescent="0.2"/>
    <row r="427" ht="8.15" customHeight="1" x14ac:dyDescent="0.2"/>
    <row r="428" ht="8.15" customHeight="1" x14ac:dyDescent="0.2"/>
    <row r="429" ht="8.15" customHeight="1" x14ac:dyDescent="0.2"/>
    <row r="430" ht="8.15" customHeight="1" x14ac:dyDescent="0.2"/>
    <row r="431" ht="8.15" customHeight="1" x14ac:dyDescent="0.2"/>
    <row r="432" ht="8.15" customHeight="1" x14ac:dyDescent="0.2"/>
    <row r="433" ht="8.15" customHeight="1" x14ac:dyDescent="0.2"/>
    <row r="434" ht="8.15" customHeight="1" x14ac:dyDescent="0.2"/>
    <row r="435" ht="8.15" customHeight="1" x14ac:dyDescent="0.2"/>
    <row r="436" ht="8.15" customHeight="1" x14ac:dyDescent="0.2"/>
    <row r="437" ht="8.15" customHeight="1" x14ac:dyDescent="0.2"/>
    <row r="438" ht="8.15" customHeight="1" x14ac:dyDescent="0.2"/>
    <row r="439" ht="8.15" customHeight="1" x14ac:dyDescent="0.2"/>
    <row r="440" ht="8.15" customHeight="1" x14ac:dyDescent="0.2"/>
    <row r="441" ht="8.15" customHeight="1" x14ac:dyDescent="0.2"/>
    <row r="442" ht="8.15" customHeight="1" x14ac:dyDescent="0.2"/>
    <row r="443" ht="8.15" customHeight="1" x14ac:dyDescent="0.2"/>
    <row r="444" ht="8.15" customHeight="1" x14ac:dyDescent="0.2"/>
    <row r="445" ht="8.15" customHeight="1" x14ac:dyDescent="0.2"/>
    <row r="446" ht="8.15" customHeight="1" x14ac:dyDescent="0.2"/>
    <row r="447" ht="8.15" customHeight="1" x14ac:dyDescent="0.2"/>
    <row r="448" ht="8.15" customHeight="1" x14ac:dyDescent="0.2"/>
    <row r="449" ht="8.15" customHeight="1" x14ac:dyDescent="0.2"/>
    <row r="450" ht="8.15" customHeight="1" x14ac:dyDescent="0.2"/>
    <row r="451" ht="8.15" customHeight="1" x14ac:dyDescent="0.2"/>
    <row r="452" ht="8.15" customHeight="1" x14ac:dyDescent="0.2"/>
    <row r="453" ht="8.15" customHeight="1" x14ac:dyDescent="0.2"/>
    <row r="454" ht="8.15" customHeight="1" x14ac:dyDescent="0.2"/>
    <row r="455" ht="8.15" customHeight="1" x14ac:dyDescent="0.2"/>
    <row r="456" ht="8.15" customHeight="1" x14ac:dyDescent="0.2"/>
    <row r="457" ht="8.15" customHeight="1" x14ac:dyDescent="0.2"/>
    <row r="458" ht="8.15" customHeight="1" x14ac:dyDescent="0.2"/>
    <row r="459" ht="8.15" customHeight="1" x14ac:dyDescent="0.2"/>
    <row r="460" ht="8.15" customHeight="1" x14ac:dyDescent="0.2"/>
    <row r="461" ht="8.15" customHeight="1" x14ac:dyDescent="0.2"/>
    <row r="462" ht="8.15" customHeight="1" x14ac:dyDescent="0.2"/>
    <row r="463" ht="8.15" customHeight="1" x14ac:dyDescent="0.2"/>
    <row r="464" ht="8.15" customHeight="1" x14ac:dyDescent="0.2"/>
    <row r="465" ht="8.15" customHeight="1" x14ac:dyDescent="0.2"/>
    <row r="466" ht="8.15" customHeight="1" x14ac:dyDescent="0.2"/>
    <row r="467" ht="8.15" customHeight="1" x14ac:dyDescent="0.2"/>
    <row r="468" ht="8.15" customHeight="1" x14ac:dyDescent="0.2"/>
    <row r="469" ht="8.15" customHeight="1" x14ac:dyDescent="0.2"/>
    <row r="470" ht="8.15" customHeight="1" x14ac:dyDescent="0.2"/>
    <row r="471" ht="8.15" customHeight="1" x14ac:dyDescent="0.2"/>
    <row r="472" ht="8.15" customHeight="1" x14ac:dyDescent="0.2"/>
    <row r="473" ht="8.15" customHeight="1" x14ac:dyDescent="0.2"/>
    <row r="474" ht="8.15" customHeight="1" x14ac:dyDescent="0.2"/>
    <row r="475" ht="8.15" customHeight="1" x14ac:dyDescent="0.2"/>
    <row r="476" ht="8.15" customHeight="1" x14ac:dyDescent="0.2"/>
    <row r="477" ht="8.15" customHeight="1" x14ac:dyDescent="0.2"/>
    <row r="478" ht="8.15" customHeight="1" x14ac:dyDescent="0.2"/>
    <row r="479" ht="8.15" customHeight="1" x14ac:dyDescent="0.2"/>
    <row r="480" ht="8.15" customHeight="1" x14ac:dyDescent="0.2"/>
    <row r="481" ht="8.15" customHeight="1" x14ac:dyDescent="0.2"/>
    <row r="482" ht="8.15" customHeight="1" x14ac:dyDescent="0.2"/>
    <row r="483" ht="8.15" customHeight="1" x14ac:dyDescent="0.2"/>
    <row r="484" ht="8.15" customHeight="1" x14ac:dyDescent="0.2"/>
    <row r="485" ht="8.15" customHeight="1" x14ac:dyDescent="0.2"/>
    <row r="486" ht="8.15" customHeight="1" x14ac:dyDescent="0.2"/>
    <row r="487" ht="8.15" customHeight="1" x14ac:dyDescent="0.2"/>
    <row r="488" ht="8.15" customHeight="1" x14ac:dyDescent="0.2"/>
    <row r="489" ht="8.15" customHeight="1" x14ac:dyDescent="0.2"/>
    <row r="490" ht="8.15" customHeight="1" x14ac:dyDescent="0.2"/>
    <row r="491" ht="8.15" customHeight="1" x14ac:dyDescent="0.2"/>
    <row r="492" ht="8.15" customHeight="1" x14ac:dyDescent="0.2"/>
    <row r="493" ht="8.15" customHeight="1" x14ac:dyDescent="0.2"/>
    <row r="494" ht="8.15" customHeight="1" x14ac:dyDescent="0.2"/>
    <row r="495" ht="8.15" customHeight="1" x14ac:dyDescent="0.2"/>
    <row r="496" ht="8.15" customHeight="1" x14ac:dyDescent="0.2"/>
    <row r="497" ht="8.15" customHeight="1" x14ac:dyDescent="0.2"/>
    <row r="498" ht="8.15" customHeight="1" x14ac:dyDescent="0.2"/>
    <row r="499" ht="8.15" customHeight="1" x14ac:dyDescent="0.2"/>
    <row r="500" ht="8.15" customHeight="1" x14ac:dyDescent="0.2"/>
    <row r="501" ht="8.15" customHeight="1" x14ac:dyDescent="0.2"/>
    <row r="502" ht="8.15" customHeight="1" x14ac:dyDescent="0.2"/>
    <row r="503" ht="8.15" customHeight="1" x14ac:dyDescent="0.2"/>
    <row r="504" ht="8.15" customHeight="1" x14ac:dyDescent="0.2"/>
    <row r="505" ht="8.15" customHeight="1" x14ac:dyDescent="0.2"/>
    <row r="506" ht="8.15" customHeight="1" x14ac:dyDescent="0.2"/>
    <row r="507" ht="8.15" customHeight="1" x14ac:dyDescent="0.2"/>
    <row r="508" ht="8.15" customHeight="1" x14ac:dyDescent="0.2"/>
    <row r="509" ht="8.15" customHeight="1" x14ac:dyDescent="0.2"/>
    <row r="510" ht="8.15" customHeight="1" x14ac:dyDescent="0.2"/>
    <row r="511" ht="8.15" customHeight="1" x14ac:dyDescent="0.2"/>
    <row r="512" ht="8.15" customHeight="1" x14ac:dyDescent="0.2"/>
    <row r="513" ht="8.15" customHeight="1" x14ac:dyDescent="0.2"/>
    <row r="514" ht="8.15" customHeight="1" x14ac:dyDescent="0.2"/>
    <row r="515" ht="8.15" customHeight="1" x14ac:dyDescent="0.2"/>
    <row r="516" ht="8.15" customHeight="1" x14ac:dyDescent="0.2"/>
    <row r="517" ht="8.15" customHeight="1" x14ac:dyDescent="0.2"/>
    <row r="518" ht="8.15" customHeight="1" x14ac:dyDescent="0.2"/>
    <row r="519" ht="8.15" customHeight="1" x14ac:dyDescent="0.2"/>
    <row r="520" ht="8.15" customHeight="1" x14ac:dyDescent="0.2"/>
    <row r="521" ht="8.15" customHeight="1" x14ac:dyDescent="0.2"/>
    <row r="522" ht="8.15" customHeight="1" x14ac:dyDescent="0.2"/>
    <row r="523" ht="8.15" customHeight="1" x14ac:dyDescent="0.2"/>
    <row r="524" ht="8.15" customHeight="1" x14ac:dyDescent="0.2"/>
    <row r="525" ht="8.15" customHeight="1" x14ac:dyDescent="0.2"/>
    <row r="526" ht="8.15" customHeight="1" x14ac:dyDescent="0.2"/>
    <row r="527" ht="8.15" customHeight="1" x14ac:dyDescent="0.2"/>
    <row r="528" ht="8.15" customHeight="1" x14ac:dyDescent="0.2"/>
    <row r="529" ht="8.15" customHeight="1" x14ac:dyDescent="0.2"/>
    <row r="530" ht="8.15" customHeight="1" x14ac:dyDescent="0.2"/>
    <row r="531" ht="8.15" customHeight="1" x14ac:dyDescent="0.2"/>
    <row r="532" ht="8.15" customHeight="1" x14ac:dyDescent="0.2"/>
    <row r="533" ht="8.15" customHeight="1" x14ac:dyDescent="0.2"/>
    <row r="534" ht="8.15" customHeight="1" x14ac:dyDescent="0.2"/>
    <row r="535" ht="8.15" customHeight="1" x14ac:dyDescent="0.2"/>
    <row r="536" ht="8.15" customHeight="1" x14ac:dyDescent="0.2"/>
    <row r="537" ht="8.15" customHeight="1" x14ac:dyDescent="0.2"/>
    <row r="538" ht="8.15" customHeight="1" x14ac:dyDescent="0.2"/>
    <row r="539" ht="8.15" customHeight="1" x14ac:dyDescent="0.2"/>
    <row r="540" ht="8.15" customHeight="1" x14ac:dyDescent="0.2"/>
    <row r="541" ht="8.15" customHeight="1" x14ac:dyDescent="0.2"/>
    <row r="542" ht="8.15" customHeight="1" x14ac:dyDescent="0.2"/>
    <row r="543" ht="8.15" customHeight="1" x14ac:dyDescent="0.2"/>
    <row r="544" ht="8.15" customHeight="1" x14ac:dyDescent="0.2"/>
    <row r="545" ht="8.15" customHeight="1" x14ac:dyDescent="0.2"/>
    <row r="546" ht="8.15" customHeight="1" x14ac:dyDescent="0.2"/>
    <row r="547" ht="8.15" customHeight="1" x14ac:dyDescent="0.2"/>
    <row r="548" ht="8.15" customHeight="1" x14ac:dyDescent="0.2"/>
    <row r="549" ht="8.15" customHeight="1" x14ac:dyDescent="0.2"/>
    <row r="550" ht="8.15" customHeight="1" x14ac:dyDescent="0.2"/>
    <row r="551" ht="8.15" customHeight="1" x14ac:dyDescent="0.2"/>
    <row r="552" ht="8.15" customHeight="1" x14ac:dyDescent="0.2"/>
    <row r="553" ht="8.15" customHeight="1" x14ac:dyDescent="0.2"/>
    <row r="554" ht="8.15" customHeight="1" x14ac:dyDescent="0.2"/>
    <row r="555" ht="8.15" customHeight="1" x14ac:dyDescent="0.2"/>
    <row r="556" ht="8.15" customHeight="1" x14ac:dyDescent="0.2"/>
    <row r="557" ht="8.15" customHeight="1" x14ac:dyDescent="0.2"/>
    <row r="558" ht="8.15" customHeight="1" x14ac:dyDescent="0.2"/>
    <row r="559" ht="8.15" customHeight="1" x14ac:dyDescent="0.2"/>
    <row r="560" ht="8.15" customHeight="1" x14ac:dyDescent="0.2"/>
    <row r="561" ht="8.15" customHeight="1" x14ac:dyDescent="0.2"/>
    <row r="562" ht="8.15" customHeight="1" x14ac:dyDescent="0.2"/>
    <row r="563" ht="8.15" customHeight="1" x14ac:dyDescent="0.2"/>
    <row r="564" ht="8.15" customHeight="1" x14ac:dyDescent="0.2"/>
    <row r="565" ht="8.15" customHeight="1" x14ac:dyDescent="0.2"/>
    <row r="566" ht="8.15" customHeight="1" x14ac:dyDescent="0.2"/>
    <row r="567" ht="8.15" customHeight="1" x14ac:dyDescent="0.2"/>
    <row r="568" ht="8.15" customHeight="1" x14ac:dyDescent="0.2"/>
    <row r="569" ht="8.15" customHeight="1" x14ac:dyDescent="0.2"/>
    <row r="570" ht="8.15" customHeight="1" x14ac:dyDescent="0.2"/>
    <row r="571" ht="8.15" customHeight="1" x14ac:dyDescent="0.2"/>
    <row r="572" ht="8.15" customHeight="1" x14ac:dyDescent="0.2"/>
    <row r="573" ht="8.15" customHeight="1" x14ac:dyDescent="0.2"/>
    <row r="574" ht="8.15" customHeight="1" x14ac:dyDescent="0.2"/>
    <row r="575" ht="8.15" customHeight="1" x14ac:dyDescent="0.2"/>
    <row r="576" ht="8.15" customHeight="1" x14ac:dyDescent="0.2"/>
    <row r="577" ht="8.15" customHeight="1" x14ac:dyDescent="0.2"/>
    <row r="578" ht="8.15" customHeight="1" x14ac:dyDescent="0.2"/>
    <row r="579" ht="8.15" customHeight="1" x14ac:dyDescent="0.2"/>
    <row r="580" ht="8.15" customHeight="1" x14ac:dyDescent="0.2"/>
    <row r="581" ht="8.15" customHeight="1" x14ac:dyDescent="0.2"/>
    <row r="582" ht="8.15" customHeight="1" x14ac:dyDescent="0.2"/>
    <row r="583" ht="8.15" customHeight="1" x14ac:dyDescent="0.2"/>
    <row r="584" ht="8.15" customHeight="1" x14ac:dyDescent="0.2"/>
    <row r="585" ht="8.15" customHeight="1" x14ac:dyDescent="0.2"/>
    <row r="586" ht="8.15" customHeight="1" x14ac:dyDescent="0.2"/>
    <row r="587" ht="8.15" customHeight="1" x14ac:dyDescent="0.2"/>
    <row r="588" ht="8.15" customHeight="1" x14ac:dyDescent="0.2"/>
    <row r="589" ht="8.15" customHeight="1" x14ac:dyDescent="0.2"/>
    <row r="590" ht="8.15" customHeight="1" x14ac:dyDescent="0.2"/>
    <row r="591" ht="8.15" customHeight="1" x14ac:dyDescent="0.2"/>
    <row r="592" ht="8.15" customHeight="1" x14ac:dyDescent="0.2"/>
    <row r="593" ht="8.15" customHeight="1" x14ac:dyDescent="0.2"/>
    <row r="594" ht="8.15" customHeight="1" x14ac:dyDescent="0.2"/>
    <row r="595" ht="8.15" customHeight="1" x14ac:dyDescent="0.2"/>
    <row r="596" ht="8.15" customHeight="1" x14ac:dyDescent="0.2"/>
    <row r="597" ht="8.15" customHeight="1" x14ac:dyDescent="0.2"/>
    <row r="598" ht="8.15" customHeight="1" x14ac:dyDescent="0.2"/>
    <row r="599" ht="8.15" customHeight="1" x14ac:dyDescent="0.2"/>
    <row r="600" ht="8.15" customHeight="1" x14ac:dyDescent="0.2"/>
    <row r="601" ht="8.15" customHeight="1" x14ac:dyDescent="0.2"/>
    <row r="602" ht="8.15" customHeight="1" x14ac:dyDescent="0.2"/>
    <row r="603" ht="8.15" customHeight="1" x14ac:dyDescent="0.2"/>
    <row r="604" ht="8.15" customHeight="1" x14ac:dyDescent="0.2"/>
    <row r="605" ht="8.15" customHeight="1" x14ac:dyDescent="0.2"/>
    <row r="606" ht="8.15" customHeight="1" x14ac:dyDescent="0.2"/>
    <row r="607" ht="8.15" customHeight="1" x14ac:dyDescent="0.2"/>
    <row r="608" ht="8.15" customHeight="1" x14ac:dyDescent="0.2"/>
    <row r="609" ht="8.15" customHeight="1" x14ac:dyDescent="0.2"/>
    <row r="610" ht="8.15" customHeight="1" x14ac:dyDescent="0.2"/>
    <row r="611" ht="8.15" customHeight="1" x14ac:dyDescent="0.2"/>
    <row r="612" ht="8.15" customHeight="1" x14ac:dyDescent="0.2"/>
    <row r="613" ht="8.15" customHeight="1" x14ac:dyDescent="0.2"/>
    <row r="614" ht="8.15" customHeight="1" x14ac:dyDescent="0.2"/>
    <row r="615" ht="8.15" customHeight="1" x14ac:dyDescent="0.2"/>
    <row r="616" ht="8.15" customHeight="1" x14ac:dyDescent="0.2"/>
    <row r="617" ht="8.15" customHeight="1" x14ac:dyDescent="0.2"/>
    <row r="618" ht="8.15" customHeight="1" x14ac:dyDescent="0.2"/>
    <row r="619" ht="8.15" customHeight="1" x14ac:dyDescent="0.2"/>
    <row r="620" ht="8.15" customHeight="1" x14ac:dyDescent="0.2"/>
    <row r="621" ht="8.15" customHeight="1" x14ac:dyDescent="0.2"/>
    <row r="622" ht="8.15" customHeight="1" x14ac:dyDescent="0.2"/>
    <row r="623" ht="8.15" customHeight="1" x14ac:dyDescent="0.2"/>
    <row r="624" ht="8.15" customHeight="1" x14ac:dyDescent="0.2"/>
    <row r="625" ht="8.15" customHeight="1" x14ac:dyDescent="0.2"/>
    <row r="626" ht="8.15" customHeight="1" x14ac:dyDescent="0.2"/>
    <row r="627" ht="8.15" customHeight="1" x14ac:dyDescent="0.2"/>
    <row r="628" ht="8.15" customHeight="1" x14ac:dyDescent="0.2"/>
    <row r="629" ht="8.15" customHeight="1" x14ac:dyDescent="0.2"/>
    <row r="630" ht="8.15" customHeight="1" x14ac:dyDescent="0.2"/>
    <row r="631" ht="8.15" customHeight="1" x14ac:dyDescent="0.2"/>
    <row r="632" ht="8.15" customHeight="1" x14ac:dyDescent="0.2"/>
    <row r="633" ht="8.15" customHeight="1" x14ac:dyDescent="0.2"/>
    <row r="634" ht="8.15" customHeight="1" x14ac:dyDescent="0.2"/>
    <row r="635" ht="8.15" customHeight="1" x14ac:dyDescent="0.2"/>
    <row r="636" ht="8.15" customHeight="1" x14ac:dyDescent="0.2"/>
    <row r="637" ht="8.15" customHeight="1" x14ac:dyDescent="0.2"/>
    <row r="638" ht="8.15" customHeight="1" x14ac:dyDescent="0.2"/>
    <row r="639" ht="8.15" customHeight="1" x14ac:dyDescent="0.2"/>
    <row r="640" ht="8.15" customHeight="1" x14ac:dyDescent="0.2"/>
    <row r="641" ht="8.15" customHeight="1" x14ac:dyDescent="0.2"/>
    <row r="642" ht="8.15" customHeight="1" x14ac:dyDescent="0.2"/>
    <row r="643" ht="8.15" customHeight="1" x14ac:dyDescent="0.2"/>
    <row r="644" ht="8.15" customHeight="1" x14ac:dyDescent="0.2"/>
    <row r="645" ht="8.15" customHeight="1" x14ac:dyDescent="0.2"/>
    <row r="646" ht="8.15" customHeight="1" x14ac:dyDescent="0.2"/>
    <row r="647" ht="8.15" customHeight="1" x14ac:dyDescent="0.2"/>
    <row r="648" ht="8.15" customHeight="1" x14ac:dyDescent="0.2"/>
    <row r="649" ht="8.15" customHeight="1" x14ac:dyDescent="0.2"/>
    <row r="650" ht="8.15" customHeight="1" x14ac:dyDescent="0.2"/>
    <row r="651" ht="8.15" customHeight="1" x14ac:dyDescent="0.2"/>
    <row r="652" ht="8.15" customHeight="1" x14ac:dyDescent="0.2"/>
    <row r="653" ht="8.15" customHeight="1" x14ac:dyDescent="0.2"/>
    <row r="654" ht="8.15" customHeight="1" x14ac:dyDescent="0.2"/>
    <row r="655" ht="8.15" customHeight="1" x14ac:dyDescent="0.2"/>
    <row r="656" ht="8.15" customHeight="1" x14ac:dyDescent="0.2"/>
    <row r="657" ht="8.15" customHeight="1" x14ac:dyDescent="0.2"/>
    <row r="658" ht="8.15" customHeight="1" x14ac:dyDescent="0.2"/>
    <row r="659" ht="8.15" customHeight="1" x14ac:dyDescent="0.2"/>
    <row r="660" ht="8.15" customHeight="1" x14ac:dyDescent="0.2"/>
    <row r="661" ht="8.15" customHeight="1" x14ac:dyDescent="0.2"/>
    <row r="662" ht="8.15" customHeight="1" x14ac:dyDescent="0.2"/>
    <row r="663" ht="8.15" customHeight="1" x14ac:dyDescent="0.2"/>
    <row r="664" ht="8.15" customHeight="1" x14ac:dyDescent="0.2"/>
    <row r="665" ht="8.15" customHeight="1" x14ac:dyDescent="0.2"/>
    <row r="666" ht="8.15" customHeight="1" x14ac:dyDescent="0.2"/>
    <row r="667" ht="8.15" customHeight="1" x14ac:dyDescent="0.2"/>
    <row r="668" ht="8.15" customHeight="1" x14ac:dyDescent="0.2"/>
    <row r="669" ht="8.15" customHeight="1" x14ac:dyDescent="0.2"/>
    <row r="670" ht="8.15" customHeight="1" x14ac:dyDescent="0.2"/>
    <row r="671" ht="8.15" customHeight="1" x14ac:dyDescent="0.2"/>
    <row r="672" ht="8.15" customHeight="1" x14ac:dyDescent="0.2"/>
    <row r="673" ht="8.15" customHeight="1" x14ac:dyDescent="0.2"/>
    <row r="674" ht="8.15" customHeight="1" x14ac:dyDescent="0.2"/>
    <row r="675" ht="8.15" customHeight="1" x14ac:dyDescent="0.2"/>
    <row r="676" ht="8.15" customHeight="1" x14ac:dyDescent="0.2"/>
    <row r="677" ht="8.15" customHeight="1" x14ac:dyDescent="0.2"/>
    <row r="678" ht="8.15" customHeight="1" x14ac:dyDescent="0.2"/>
    <row r="679" ht="8.15" customHeight="1" x14ac:dyDescent="0.2"/>
    <row r="680" ht="8.15" customHeight="1" x14ac:dyDescent="0.2"/>
    <row r="681" ht="8.15" customHeight="1" x14ac:dyDescent="0.2"/>
    <row r="682" ht="8.15" customHeight="1" x14ac:dyDescent="0.2"/>
    <row r="683" ht="8.15" customHeight="1" x14ac:dyDescent="0.2"/>
    <row r="684" ht="8.15" customHeight="1" x14ac:dyDescent="0.2"/>
    <row r="685" ht="8.15" customHeight="1" x14ac:dyDescent="0.2"/>
    <row r="686" ht="8.15" customHeight="1" x14ac:dyDescent="0.2"/>
    <row r="687" ht="8.15" customHeight="1" x14ac:dyDescent="0.2"/>
    <row r="688" ht="8.15" customHeight="1" x14ac:dyDescent="0.2"/>
    <row r="689" ht="8.15" customHeight="1" x14ac:dyDescent="0.2"/>
    <row r="690" ht="8.15" customHeight="1" x14ac:dyDescent="0.2"/>
    <row r="691" ht="8.15" customHeight="1" x14ac:dyDescent="0.2"/>
    <row r="692" ht="8.15" customHeight="1" x14ac:dyDescent="0.2"/>
    <row r="693" ht="8.15" customHeight="1" x14ac:dyDescent="0.2"/>
    <row r="694" ht="8.15" customHeight="1" x14ac:dyDescent="0.2"/>
    <row r="695" ht="8.15" customHeight="1" x14ac:dyDescent="0.2"/>
    <row r="696" ht="8.15" customHeight="1" x14ac:dyDescent="0.2"/>
    <row r="697" ht="8.15" customHeight="1" x14ac:dyDescent="0.2"/>
    <row r="698" ht="8.15" customHeight="1" x14ac:dyDescent="0.2"/>
    <row r="699" ht="8.15" customHeight="1" x14ac:dyDescent="0.2"/>
    <row r="700" ht="8.15" customHeight="1" x14ac:dyDescent="0.2"/>
    <row r="701" ht="8.15" customHeight="1" x14ac:dyDescent="0.2"/>
    <row r="702" ht="8.15" customHeight="1" x14ac:dyDescent="0.2"/>
    <row r="703" ht="8.15" customHeight="1" x14ac:dyDescent="0.2"/>
    <row r="704" ht="8.15" customHeight="1" x14ac:dyDescent="0.2"/>
    <row r="705" ht="8.15" customHeight="1" x14ac:dyDescent="0.2"/>
    <row r="706" ht="8.15" customHeight="1" x14ac:dyDescent="0.2"/>
    <row r="707" ht="8.15" customHeight="1" x14ac:dyDescent="0.2"/>
    <row r="708" ht="8.15" customHeight="1" x14ac:dyDescent="0.2"/>
    <row r="709" ht="8.15" customHeight="1" x14ac:dyDescent="0.2"/>
    <row r="710" ht="8.15" customHeight="1" x14ac:dyDescent="0.2"/>
    <row r="711" ht="8.15" customHeight="1" x14ac:dyDescent="0.2"/>
    <row r="712" ht="8.15" customHeight="1" x14ac:dyDescent="0.2"/>
    <row r="713" ht="8.15" customHeight="1" x14ac:dyDescent="0.2"/>
    <row r="714" ht="8.15" customHeight="1" x14ac:dyDescent="0.2"/>
    <row r="715" ht="8.15" customHeight="1" x14ac:dyDescent="0.2"/>
    <row r="716" ht="8.15" customHeight="1" x14ac:dyDescent="0.2"/>
    <row r="717" ht="8.15" customHeight="1" x14ac:dyDescent="0.2"/>
    <row r="718" ht="8.15" customHeight="1" x14ac:dyDescent="0.2"/>
    <row r="719" ht="8.15" customHeight="1" x14ac:dyDescent="0.2"/>
    <row r="720" ht="8.15" customHeight="1" x14ac:dyDescent="0.2"/>
    <row r="721" ht="8.15" customHeight="1" x14ac:dyDescent="0.2"/>
    <row r="722" ht="8.15" customHeight="1" x14ac:dyDescent="0.2"/>
    <row r="723" ht="8.15" customHeight="1" x14ac:dyDescent="0.2"/>
    <row r="724" ht="8.15" customHeight="1" x14ac:dyDescent="0.2"/>
    <row r="725" ht="8.15" customHeight="1" x14ac:dyDescent="0.2"/>
    <row r="726" ht="8.15" customHeight="1" x14ac:dyDescent="0.2"/>
    <row r="727" ht="8.15" customHeight="1" x14ac:dyDescent="0.2"/>
    <row r="728" ht="8.15" customHeight="1" x14ac:dyDescent="0.2"/>
    <row r="729" ht="8.15" customHeight="1" x14ac:dyDescent="0.2"/>
    <row r="730" ht="8.15" customHeight="1" x14ac:dyDescent="0.2"/>
    <row r="731" ht="8.15" customHeight="1" x14ac:dyDescent="0.2"/>
    <row r="732" ht="8.15" customHeight="1" x14ac:dyDescent="0.2"/>
    <row r="733" ht="8.15" customHeight="1" x14ac:dyDescent="0.2"/>
    <row r="734" ht="8.15" customHeight="1" x14ac:dyDescent="0.2"/>
    <row r="735" ht="8.15" customHeight="1" x14ac:dyDescent="0.2"/>
    <row r="736" ht="8.15" customHeight="1" x14ac:dyDescent="0.2"/>
    <row r="737" ht="8.15" customHeight="1" x14ac:dyDescent="0.2"/>
    <row r="738" ht="8.15" customHeight="1" x14ac:dyDescent="0.2"/>
    <row r="739" ht="8.15" customHeight="1" x14ac:dyDescent="0.2"/>
    <row r="740" ht="8.15" customHeight="1" x14ac:dyDescent="0.2"/>
    <row r="741" ht="8.15" customHeight="1" x14ac:dyDescent="0.2"/>
    <row r="742" ht="8.15" customHeight="1" x14ac:dyDescent="0.2"/>
    <row r="743" ht="8.15" customHeight="1" x14ac:dyDescent="0.2"/>
    <row r="744" ht="8.15" customHeight="1" x14ac:dyDescent="0.2"/>
    <row r="745" ht="8.15" customHeight="1" x14ac:dyDescent="0.2"/>
    <row r="746" ht="8.15" customHeight="1" x14ac:dyDescent="0.2"/>
    <row r="747" ht="8.15" customHeight="1" x14ac:dyDescent="0.2"/>
    <row r="748" ht="8.15" customHeight="1" x14ac:dyDescent="0.2"/>
    <row r="749" ht="8.15" customHeight="1" x14ac:dyDescent="0.2"/>
    <row r="750" ht="8.15" customHeight="1" x14ac:dyDescent="0.2"/>
    <row r="751" ht="8.15" customHeight="1" x14ac:dyDescent="0.2"/>
    <row r="752" ht="8.15" customHeight="1" x14ac:dyDescent="0.2"/>
    <row r="753" ht="8.15" customHeight="1" x14ac:dyDescent="0.2"/>
    <row r="754" ht="8.15" customHeight="1" x14ac:dyDescent="0.2"/>
    <row r="755" ht="8.15" customHeight="1" x14ac:dyDescent="0.2"/>
    <row r="756" ht="8.15" customHeight="1" x14ac:dyDescent="0.2"/>
    <row r="757" ht="8.15" customHeight="1" x14ac:dyDescent="0.2"/>
    <row r="758" ht="8.15" customHeight="1" x14ac:dyDescent="0.2"/>
    <row r="759" ht="8.15" customHeight="1" x14ac:dyDescent="0.2"/>
    <row r="760" ht="8.15" customHeight="1" x14ac:dyDescent="0.2"/>
    <row r="761" ht="8.15" customHeight="1" x14ac:dyDescent="0.2"/>
    <row r="762" ht="8.15" customHeight="1" x14ac:dyDescent="0.2"/>
    <row r="763" ht="8.15" customHeight="1" x14ac:dyDescent="0.2"/>
    <row r="764" ht="8.15" customHeight="1" x14ac:dyDescent="0.2"/>
    <row r="765" ht="8.15" customHeight="1" x14ac:dyDescent="0.2"/>
    <row r="766" ht="8.15" customHeight="1" x14ac:dyDescent="0.2"/>
    <row r="767" ht="8.15" customHeight="1" x14ac:dyDescent="0.2"/>
    <row r="768" ht="8.15" customHeight="1" x14ac:dyDescent="0.2"/>
    <row r="769" ht="8.15" customHeight="1" x14ac:dyDescent="0.2"/>
    <row r="770" ht="8.15" customHeight="1" x14ac:dyDescent="0.2"/>
    <row r="771" ht="8.15" customHeight="1" x14ac:dyDescent="0.2"/>
    <row r="772" ht="8.15" customHeight="1" x14ac:dyDescent="0.2"/>
    <row r="773" ht="8.15" customHeight="1" x14ac:dyDescent="0.2"/>
    <row r="774" ht="8.15" customHeight="1" x14ac:dyDescent="0.2"/>
    <row r="775" ht="8.15" customHeight="1" x14ac:dyDescent="0.2"/>
    <row r="776" ht="8.15" customHeight="1" x14ac:dyDescent="0.2"/>
    <row r="777" ht="8.15" customHeight="1" x14ac:dyDescent="0.2"/>
    <row r="778" ht="8.15" customHeight="1" x14ac:dyDescent="0.2"/>
    <row r="779" ht="8.15" customHeight="1" x14ac:dyDescent="0.2"/>
    <row r="780" ht="8.15" customHeight="1" x14ac:dyDescent="0.2"/>
    <row r="781" ht="8.15" customHeight="1" x14ac:dyDescent="0.2"/>
    <row r="782" ht="8.15" customHeight="1" x14ac:dyDescent="0.2"/>
    <row r="783" ht="8.15" customHeight="1" x14ac:dyDescent="0.2"/>
    <row r="784" ht="8.15" customHeight="1" x14ac:dyDescent="0.2"/>
    <row r="785" ht="8.15" customHeight="1" x14ac:dyDescent="0.2"/>
    <row r="786" ht="8.15" customHeight="1" x14ac:dyDescent="0.2"/>
    <row r="787" ht="8.15" customHeight="1" x14ac:dyDescent="0.2"/>
    <row r="788" ht="8.15" customHeight="1" x14ac:dyDescent="0.2"/>
    <row r="789" ht="8.15" customHeight="1" x14ac:dyDescent="0.2"/>
    <row r="790" ht="8.15" customHeight="1" x14ac:dyDescent="0.2"/>
    <row r="791" ht="8.15" customHeight="1" x14ac:dyDescent="0.2"/>
    <row r="792" ht="8.15" customHeight="1" x14ac:dyDescent="0.2"/>
    <row r="793" ht="8.15" customHeight="1" x14ac:dyDescent="0.2"/>
    <row r="794" ht="8.15" customHeight="1" x14ac:dyDescent="0.2"/>
    <row r="795" ht="8.15" customHeight="1" x14ac:dyDescent="0.2"/>
    <row r="796" ht="8.15" customHeight="1" x14ac:dyDescent="0.2"/>
    <row r="797" ht="8.15" customHeight="1" x14ac:dyDescent="0.2"/>
    <row r="798" ht="8.15" customHeight="1" x14ac:dyDescent="0.2"/>
    <row r="799" ht="8.15" customHeight="1" x14ac:dyDescent="0.2"/>
    <row r="800" ht="8.15" customHeight="1" x14ac:dyDescent="0.2"/>
    <row r="801" ht="8.15" customHeight="1" x14ac:dyDescent="0.2"/>
    <row r="802" ht="8.15" customHeight="1" x14ac:dyDescent="0.2"/>
    <row r="803" ht="8.15" customHeight="1" x14ac:dyDescent="0.2"/>
    <row r="804" ht="8.15" customHeight="1" x14ac:dyDescent="0.2"/>
    <row r="805" ht="8.15" customHeight="1" x14ac:dyDescent="0.2"/>
    <row r="806" ht="8.15" customHeight="1" x14ac:dyDescent="0.2"/>
    <row r="807" ht="8.15" customHeight="1" x14ac:dyDescent="0.2"/>
    <row r="808" ht="8.15" customHeight="1" x14ac:dyDescent="0.2"/>
    <row r="809" ht="8.15" customHeight="1" x14ac:dyDescent="0.2"/>
    <row r="810" ht="8.15" customHeight="1" x14ac:dyDescent="0.2"/>
    <row r="811" ht="8.15" customHeight="1" x14ac:dyDescent="0.2"/>
    <row r="812" ht="8.15" customHeight="1" x14ac:dyDescent="0.2"/>
    <row r="813" ht="8.15" customHeight="1" x14ac:dyDescent="0.2"/>
    <row r="814" ht="8.15" customHeight="1" x14ac:dyDescent="0.2"/>
    <row r="815" ht="8.15" customHeight="1" x14ac:dyDescent="0.2"/>
    <row r="816" ht="8.15" customHeight="1" x14ac:dyDescent="0.2"/>
    <row r="817" ht="8.15" customHeight="1" x14ac:dyDescent="0.2"/>
    <row r="818" ht="8.15" customHeight="1" x14ac:dyDescent="0.2"/>
    <row r="819" ht="8.15" customHeight="1" x14ac:dyDescent="0.2"/>
    <row r="820" ht="8.15" customHeight="1" x14ac:dyDescent="0.2"/>
    <row r="821" ht="8.15" customHeight="1" x14ac:dyDescent="0.2"/>
    <row r="822" ht="8.15" customHeight="1" x14ac:dyDescent="0.2"/>
    <row r="823" ht="8.15" customHeight="1" x14ac:dyDescent="0.2"/>
    <row r="824" ht="8.15" customHeight="1" x14ac:dyDescent="0.2"/>
    <row r="825" ht="8.15" customHeight="1" x14ac:dyDescent="0.2"/>
    <row r="826" ht="8.15" customHeight="1" x14ac:dyDescent="0.2"/>
    <row r="827" ht="8.15" customHeight="1" x14ac:dyDescent="0.2"/>
    <row r="828" ht="8.15" customHeight="1" x14ac:dyDescent="0.2"/>
    <row r="829" ht="8.15" customHeight="1" x14ac:dyDescent="0.2"/>
    <row r="830" ht="8.15" customHeight="1" x14ac:dyDescent="0.2"/>
    <row r="831" ht="8.15" customHeight="1" x14ac:dyDescent="0.2"/>
    <row r="832" ht="8.15" customHeight="1" x14ac:dyDescent="0.2"/>
    <row r="833" ht="8.15" customHeight="1" x14ac:dyDescent="0.2"/>
    <row r="834" ht="8.15" customHeight="1" x14ac:dyDescent="0.2"/>
    <row r="835" ht="8.15" customHeight="1" x14ac:dyDescent="0.2"/>
    <row r="836" ht="8.15" customHeight="1" x14ac:dyDescent="0.2"/>
    <row r="837" ht="8.15" customHeight="1" x14ac:dyDescent="0.2"/>
    <row r="838" ht="8.15" customHeight="1" x14ac:dyDescent="0.2"/>
    <row r="839" ht="8.15" customHeight="1" x14ac:dyDescent="0.2"/>
    <row r="840" ht="8.15" customHeight="1" x14ac:dyDescent="0.2"/>
    <row r="841" ht="8.15" customHeight="1" x14ac:dyDescent="0.2"/>
    <row r="842" ht="8.15" customHeight="1" x14ac:dyDescent="0.2"/>
    <row r="843" ht="8.15" customHeight="1" x14ac:dyDescent="0.2"/>
    <row r="844" ht="8.15" customHeight="1" x14ac:dyDescent="0.2"/>
    <row r="845" ht="8.15" customHeight="1" x14ac:dyDescent="0.2"/>
    <row r="846" ht="8.15" customHeight="1" x14ac:dyDescent="0.2"/>
    <row r="847" ht="8.15" customHeight="1" x14ac:dyDescent="0.2"/>
    <row r="848" ht="8.15" customHeight="1" x14ac:dyDescent="0.2"/>
    <row r="849" ht="8.15" customHeight="1" x14ac:dyDescent="0.2"/>
    <row r="850" ht="8.15" customHeight="1" x14ac:dyDescent="0.2"/>
    <row r="851" ht="8.15" customHeight="1" x14ac:dyDescent="0.2"/>
    <row r="852" ht="8.15" customHeight="1" x14ac:dyDescent="0.2"/>
    <row r="853" ht="8.15" customHeight="1" x14ac:dyDescent="0.2"/>
    <row r="854" ht="8.15" customHeight="1" x14ac:dyDescent="0.2"/>
    <row r="855" ht="8.15" customHeight="1" x14ac:dyDescent="0.2"/>
    <row r="856" ht="8.15" customHeight="1" x14ac:dyDescent="0.2"/>
    <row r="857" ht="8.15" customHeight="1" x14ac:dyDescent="0.2"/>
    <row r="858" ht="8.15" customHeight="1" x14ac:dyDescent="0.2"/>
    <row r="859" ht="8.15" customHeight="1" x14ac:dyDescent="0.2"/>
    <row r="860" ht="8.15" customHeight="1" x14ac:dyDescent="0.2"/>
    <row r="861" ht="8.15" customHeight="1" x14ac:dyDescent="0.2"/>
    <row r="862" ht="8.15" customHeight="1" x14ac:dyDescent="0.2"/>
    <row r="863" ht="8.15" customHeight="1" x14ac:dyDescent="0.2"/>
    <row r="864" ht="8.15" customHeight="1" x14ac:dyDescent="0.2"/>
    <row r="865" ht="8.15" customHeight="1" x14ac:dyDescent="0.2"/>
    <row r="866" ht="8.15" customHeight="1" x14ac:dyDescent="0.2"/>
    <row r="867" ht="8.15" customHeight="1" x14ac:dyDescent="0.2"/>
    <row r="868" ht="8.15" customHeight="1" x14ac:dyDescent="0.2"/>
    <row r="869" ht="8.15" customHeight="1" x14ac:dyDescent="0.2"/>
    <row r="870" ht="8.15" customHeight="1" x14ac:dyDescent="0.2"/>
    <row r="871" ht="8.15" customHeight="1" x14ac:dyDescent="0.2"/>
    <row r="872" ht="8.15" customHeight="1" x14ac:dyDescent="0.2"/>
    <row r="873" ht="8.15" customHeight="1" x14ac:dyDescent="0.2"/>
    <row r="874" ht="8.15" customHeight="1" x14ac:dyDescent="0.2"/>
    <row r="875" ht="8.15" customHeight="1" x14ac:dyDescent="0.2"/>
    <row r="876" ht="8.15" customHeight="1" x14ac:dyDescent="0.2"/>
    <row r="877" ht="8.15" customHeight="1" x14ac:dyDescent="0.2"/>
    <row r="878" ht="8.15" customHeight="1" x14ac:dyDescent="0.2"/>
    <row r="879" ht="8.15" customHeight="1" x14ac:dyDescent="0.2"/>
    <row r="880" ht="8.15" customHeight="1" x14ac:dyDescent="0.2"/>
    <row r="881" ht="8.15" customHeight="1" x14ac:dyDescent="0.2"/>
    <row r="882" ht="8.15" customHeight="1" x14ac:dyDescent="0.2"/>
    <row r="883" ht="8.15" customHeight="1" x14ac:dyDescent="0.2"/>
    <row r="884" ht="8.15" customHeight="1" x14ac:dyDescent="0.2"/>
    <row r="885" ht="8.15" customHeight="1" x14ac:dyDescent="0.2"/>
    <row r="886" ht="8.15" customHeight="1" x14ac:dyDescent="0.2"/>
    <row r="887" ht="8.15" customHeight="1" x14ac:dyDescent="0.2"/>
    <row r="888" ht="8.15" customHeight="1" x14ac:dyDescent="0.2"/>
    <row r="889" ht="8.15" customHeight="1" x14ac:dyDescent="0.2"/>
    <row r="890" ht="8.15" customHeight="1" x14ac:dyDescent="0.2"/>
    <row r="891" ht="8.15" customHeight="1" x14ac:dyDescent="0.2"/>
    <row r="892" ht="8.15" customHeight="1" x14ac:dyDescent="0.2"/>
    <row r="893" ht="8.15" customHeight="1" x14ac:dyDescent="0.2"/>
    <row r="894" ht="8.15" customHeight="1" x14ac:dyDescent="0.2"/>
    <row r="895" ht="8.15" customHeight="1" x14ac:dyDescent="0.2"/>
    <row r="896" ht="8.15" customHeight="1" x14ac:dyDescent="0.2"/>
    <row r="897" ht="8.15" customHeight="1" x14ac:dyDescent="0.2"/>
    <row r="898" ht="8.15" customHeight="1" x14ac:dyDescent="0.2"/>
    <row r="899" ht="8.15" customHeight="1" x14ac:dyDescent="0.2"/>
    <row r="900" ht="8.15" customHeight="1" x14ac:dyDescent="0.2"/>
    <row r="901" ht="8.15" customHeight="1" x14ac:dyDescent="0.2"/>
    <row r="902" ht="8.15" customHeight="1" x14ac:dyDescent="0.2"/>
    <row r="903" ht="8.15" customHeight="1" x14ac:dyDescent="0.2"/>
    <row r="904" ht="8.15" customHeight="1" x14ac:dyDescent="0.2"/>
    <row r="905" ht="8.15" customHeight="1" x14ac:dyDescent="0.2"/>
    <row r="906" ht="8.15" customHeight="1" x14ac:dyDescent="0.2"/>
    <row r="907" ht="8.15" customHeight="1" x14ac:dyDescent="0.2"/>
    <row r="908" ht="8.15" customHeight="1" x14ac:dyDescent="0.2"/>
    <row r="909" ht="8.15" customHeight="1" x14ac:dyDescent="0.2"/>
    <row r="910" ht="8.15" customHeight="1" x14ac:dyDescent="0.2"/>
    <row r="911" ht="8.15" customHeight="1" x14ac:dyDescent="0.2"/>
    <row r="912" ht="8.15" customHeight="1" x14ac:dyDescent="0.2"/>
    <row r="913" ht="8.15" customHeight="1" x14ac:dyDescent="0.2"/>
    <row r="914" ht="8.15" customHeight="1" x14ac:dyDescent="0.2"/>
    <row r="915" ht="8.15" customHeight="1" x14ac:dyDescent="0.2"/>
    <row r="916" ht="8.15" customHeight="1" x14ac:dyDescent="0.2"/>
    <row r="917" ht="8.15" customHeight="1" x14ac:dyDescent="0.2"/>
    <row r="918" ht="8.15" customHeight="1" x14ac:dyDescent="0.2"/>
    <row r="919" ht="8.15" customHeight="1" x14ac:dyDescent="0.2"/>
    <row r="920" ht="8.15" customHeight="1" x14ac:dyDescent="0.2"/>
    <row r="921" ht="8.15" customHeight="1" x14ac:dyDescent="0.2"/>
    <row r="922" ht="8.15" customHeight="1" x14ac:dyDescent="0.2"/>
    <row r="923" ht="8.15" customHeight="1" x14ac:dyDescent="0.2"/>
    <row r="924" ht="8.15" customHeight="1" x14ac:dyDescent="0.2"/>
    <row r="925" ht="8.15" customHeight="1" x14ac:dyDescent="0.2"/>
    <row r="926" ht="8.15" customHeight="1" x14ac:dyDescent="0.2"/>
    <row r="927" ht="8.15" customHeight="1" x14ac:dyDescent="0.2"/>
    <row r="928" ht="8.15" customHeight="1" x14ac:dyDescent="0.2"/>
    <row r="929" ht="8.15" customHeight="1" x14ac:dyDescent="0.2"/>
    <row r="930" ht="8.15" customHeight="1" x14ac:dyDescent="0.2"/>
    <row r="931" ht="8.15" customHeight="1" x14ac:dyDescent="0.2"/>
    <row r="932" ht="8.15" customHeight="1" x14ac:dyDescent="0.2"/>
    <row r="933" ht="8.15" customHeight="1" x14ac:dyDescent="0.2"/>
    <row r="934" ht="8.15" customHeight="1" x14ac:dyDescent="0.2"/>
    <row r="935" ht="8.15" customHeight="1" x14ac:dyDescent="0.2"/>
    <row r="936" ht="8.15" customHeight="1" x14ac:dyDescent="0.2"/>
    <row r="937" ht="8.15" customHeight="1" x14ac:dyDescent="0.2"/>
    <row r="938" ht="8.15" customHeight="1" x14ac:dyDescent="0.2"/>
    <row r="939" ht="8.15" customHeight="1" x14ac:dyDescent="0.2"/>
    <row r="940" ht="8.15" customHeight="1" x14ac:dyDescent="0.2"/>
    <row r="941" ht="8.15" customHeight="1" x14ac:dyDescent="0.2"/>
    <row r="942" ht="8.15" customHeight="1" x14ac:dyDescent="0.2"/>
    <row r="943" ht="8.15" customHeight="1" x14ac:dyDescent="0.2"/>
    <row r="944" ht="8.15" customHeight="1" x14ac:dyDescent="0.2"/>
    <row r="945" ht="8.15" customHeight="1" x14ac:dyDescent="0.2"/>
    <row r="946" ht="8.15" customHeight="1" x14ac:dyDescent="0.2"/>
    <row r="947" ht="8.15" customHeight="1" x14ac:dyDescent="0.2"/>
    <row r="948" ht="8.15" customHeight="1" x14ac:dyDescent="0.2"/>
    <row r="949" ht="8.15" customHeight="1" x14ac:dyDescent="0.2"/>
    <row r="950" ht="8.15" customHeight="1" x14ac:dyDescent="0.2"/>
    <row r="951" ht="8.15" customHeight="1" x14ac:dyDescent="0.2"/>
    <row r="952" ht="8.15" customHeight="1" x14ac:dyDescent="0.2"/>
    <row r="953" ht="8.15" customHeight="1" x14ac:dyDescent="0.2"/>
    <row r="954" ht="8.15" customHeight="1" x14ac:dyDescent="0.2"/>
    <row r="955" ht="8.15" customHeight="1" x14ac:dyDescent="0.2"/>
    <row r="956" ht="8.15" customHeight="1" x14ac:dyDescent="0.2"/>
    <row r="957" ht="8.15" customHeight="1" x14ac:dyDescent="0.2"/>
    <row r="958" ht="8.15" customHeight="1" x14ac:dyDescent="0.2"/>
    <row r="959" ht="8.15" customHeight="1" x14ac:dyDescent="0.2"/>
    <row r="960" ht="8.15" customHeight="1" x14ac:dyDescent="0.2"/>
    <row r="961" ht="8.15" customHeight="1" x14ac:dyDescent="0.2"/>
    <row r="962" ht="8.15" customHeight="1" x14ac:dyDescent="0.2"/>
    <row r="963" ht="8.15" customHeight="1" x14ac:dyDescent="0.2"/>
    <row r="964" ht="8.15" customHeight="1" x14ac:dyDescent="0.2"/>
    <row r="965" ht="8.15" customHeight="1" x14ac:dyDescent="0.2"/>
    <row r="966" ht="8.15" customHeight="1" x14ac:dyDescent="0.2"/>
    <row r="967" ht="8.15" customHeight="1" x14ac:dyDescent="0.2"/>
    <row r="968" ht="8.15" customHeight="1" x14ac:dyDescent="0.2"/>
    <row r="969" ht="8.15" customHeight="1" x14ac:dyDescent="0.2"/>
    <row r="970" ht="8.15" customHeight="1" x14ac:dyDescent="0.2"/>
    <row r="971" ht="8.15" customHeight="1" x14ac:dyDescent="0.2"/>
    <row r="972" ht="8.15" customHeight="1" x14ac:dyDescent="0.2"/>
    <row r="973" ht="8.15" customHeight="1" x14ac:dyDescent="0.2"/>
    <row r="974" ht="8.15" customHeight="1" x14ac:dyDescent="0.2"/>
    <row r="975" ht="8.15" customHeight="1" x14ac:dyDescent="0.2"/>
    <row r="976" ht="8.15" customHeight="1" x14ac:dyDescent="0.2"/>
    <row r="977" ht="8.15" customHeight="1" x14ac:dyDescent="0.2"/>
    <row r="978" ht="8.15" customHeight="1" x14ac:dyDescent="0.2"/>
    <row r="979" ht="8.15" customHeight="1" x14ac:dyDescent="0.2"/>
    <row r="980" ht="8.15" customHeight="1" x14ac:dyDescent="0.2"/>
    <row r="981" ht="8.15" customHeight="1" x14ac:dyDescent="0.2"/>
    <row r="982" ht="8.15" customHeight="1" x14ac:dyDescent="0.2"/>
    <row r="983" ht="8.15" customHeight="1" x14ac:dyDescent="0.2"/>
    <row r="984" ht="8.15" customHeight="1" x14ac:dyDescent="0.2"/>
    <row r="985" ht="8.15" customHeight="1" x14ac:dyDescent="0.2"/>
    <row r="986" ht="8.15" customHeight="1" x14ac:dyDescent="0.2"/>
    <row r="987" ht="8.15" customHeight="1" x14ac:dyDescent="0.2"/>
    <row r="988" ht="8.15" customHeight="1" x14ac:dyDescent="0.2"/>
    <row r="989" ht="8.15" customHeight="1" x14ac:dyDescent="0.2"/>
    <row r="990" ht="8.15" customHeight="1" x14ac:dyDescent="0.2"/>
    <row r="991" ht="8.15" customHeight="1" x14ac:dyDescent="0.2"/>
    <row r="992" ht="8.15" customHeight="1" x14ac:dyDescent="0.2"/>
    <row r="993" ht="8.15" customHeight="1" x14ac:dyDescent="0.2"/>
    <row r="994" ht="8.15" customHeight="1" x14ac:dyDescent="0.2"/>
  </sheetData>
  <sheetProtection algorithmName="SHA-512" hashValue="v+dsnVfHj2mwKACPv3qbwuhwhn0Eg6f6rY3YNpNR6e1BXM01rd9Hh23Ytl5nFH4SQd0Urd1g2K+PIEnDRMzDAA==" saltValue="y7exbLeXpjuLtQ8vcix7NA==" spinCount="100000" sheet="1" formatCells="0"/>
  <mergeCells count="251">
    <mergeCell ref="F10:P11"/>
    <mergeCell ref="F12:P13"/>
    <mergeCell ref="F14:P15"/>
    <mergeCell ref="Q10:Q11"/>
    <mergeCell ref="Q12:Q13"/>
    <mergeCell ref="Q14:Q15"/>
    <mergeCell ref="BK29:BV31"/>
    <mergeCell ref="E77:F99"/>
    <mergeCell ref="BJ79:BQ80"/>
    <mergeCell ref="BR79:BT80"/>
    <mergeCell ref="M87:W91"/>
    <mergeCell ref="AL97:AQ98"/>
    <mergeCell ref="AK80:BG82"/>
    <mergeCell ref="AK77:BG79"/>
    <mergeCell ref="X77:AJ82"/>
    <mergeCell ref="AR97:BA98"/>
    <mergeCell ref="BB97:BE98"/>
    <mergeCell ref="G77:L99"/>
    <mergeCell ref="M77:W82"/>
    <mergeCell ref="BH87:BV91"/>
    <mergeCell ref="X92:AJ99"/>
    <mergeCell ref="X53:AJ56"/>
    <mergeCell ref="BH39:BV44"/>
    <mergeCell ref="BT64:BV65"/>
    <mergeCell ref="CL17:CO21"/>
    <mergeCell ref="CL45:CO47"/>
    <mergeCell ref="CL57:CO60"/>
    <mergeCell ref="CG35:CK38"/>
    <mergeCell ref="CB35:CF38"/>
    <mergeCell ref="CL83:CO86"/>
    <mergeCell ref="CL61:CO62"/>
    <mergeCell ref="CL63:CO70"/>
    <mergeCell ref="CG48:CK52"/>
    <mergeCell ref="CB39:CF44"/>
    <mergeCell ref="CL71:CO73"/>
    <mergeCell ref="CL74:CO76"/>
    <mergeCell ref="CL22:CO34"/>
    <mergeCell ref="CL35:CO38"/>
    <mergeCell ref="CL39:CO44"/>
    <mergeCell ref="CL53:CO56"/>
    <mergeCell ref="CL77:CO82"/>
    <mergeCell ref="CB77:CF82"/>
    <mergeCell ref="CG74:CK76"/>
    <mergeCell ref="CG71:CK73"/>
    <mergeCell ref="CG77:CK82"/>
    <mergeCell ref="CB61:CF62"/>
    <mergeCell ref="CL48:CO52"/>
    <mergeCell ref="G22:L44"/>
    <mergeCell ref="E22:F44"/>
    <mergeCell ref="E45:F52"/>
    <mergeCell ref="BW22:CA34"/>
    <mergeCell ref="CB22:CF34"/>
    <mergeCell ref="CG22:CK34"/>
    <mergeCell ref="BK22:BV24"/>
    <mergeCell ref="AK45:BG47"/>
    <mergeCell ref="M48:W52"/>
    <mergeCell ref="BI26:BS27"/>
    <mergeCell ref="BJ49:BO51"/>
    <mergeCell ref="BH22:BJ24"/>
    <mergeCell ref="M22:W34"/>
    <mergeCell ref="AS49:AV51"/>
    <mergeCell ref="X48:AJ52"/>
    <mergeCell ref="X35:AJ44"/>
    <mergeCell ref="M35:W44"/>
    <mergeCell ref="AK22:BG24"/>
    <mergeCell ref="AP32:BB33"/>
    <mergeCell ref="AK29:BG31"/>
    <mergeCell ref="E3:CK4"/>
    <mergeCell ref="BH74:BV76"/>
    <mergeCell ref="BP64:BS65"/>
    <mergeCell ref="BL14:BM15"/>
    <mergeCell ref="BW17:CK18"/>
    <mergeCell ref="M53:W56"/>
    <mergeCell ref="BP68:BS69"/>
    <mergeCell ref="BT68:BV69"/>
    <mergeCell ref="AK39:BG42"/>
    <mergeCell ref="BH35:BV38"/>
    <mergeCell ref="AK61:BG62"/>
    <mergeCell ref="BL68:BM69"/>
    <mergeCell ref="AK74:BG76"/>
    <mergeCell ref="E71:F76"/>
    <mergeCell ref="G71:L76"/>
    <mergeCell ref="M71:W73"/>
    <mergeCell ref="M74:W76"/>
    <mergeCell ref="BH68:BK69"/>
    <mergeCell ref="AK71:BG73"/>
    <mergeCell ref="E61:F70"/>
    <mergeCell ref="E17:L21"/>
    <mergeCell ref="M17:W21"/>
    <mergeCell ref="X45:AJ47"/>
    <mergeCell ref="BW57:CA60"/>
    <mergeCell ref="E53:F60"/>
    <mergeCell ref="M45:W47"/>
    <mergeCell ref="BH45:BV47"/>
    <mergeCell ref="M61:W62"/>
    <mergeCell ref="X107:AJ110"/>
    <mergeCell ref="AK117:BG119"/>
    <mergeCell ref="BH117:CC119"/>
    <mergeCell ref="AR67:BG68"/>
    <mergeCell ref="BR58:BT59"/>
    <mergeCell ref="E111:G113"/>
    <mergeCell ref="H107:W110"/>
    <mergeCell ref="CB87:CF91"/>
    <mergeCell ref="CB83:CF86"/>
    <mergeCell ref="BW83:CA86"/>
    <mergeCell ref="BN93:BR94"/>
    <mergeCell ref="AK92:BG96"/>
    <mergeCell ref="BH93:BM94"/>
    <mergeCell ref="E100:CK103"/>
    <mergeCell ref="M92:W99"/>
    <mergeCell ref="E104:L106"/>
    <mergeCell ref="M83:W86"/>
    <mergeCell ref="G53:L60"/>
    <mergeCell ref="G45:L52"/>
    <mergeCell ref="X57:AJ60"/>
    <mergeCell ref="M57:W60"/>
    <mergeCell ref="X71:AJ76"/>
    <mergeCell ref="X120:AJ122"/>
    <mergeCell ref="E120:G122"/>
    <mergeCell ref="CD117:CK119"/>
    <mergeCell ref="E117:G119"/>
    <mergeCell ref="CD114:CK116"/>
    <mergeCell ref="AK120:BG122"/>
    <mergeCell ref="CD120:CK122"/>
    <mergeCell ref="E114:G116"/>
    <mergeCell ref="BH114:CC116"/>
    <mergeCell ref="BH120:CC122"/>
    <mergeCell ref="X117:AJ119"/>
    <mergeCell ref="BW87:CA91"/>
    <mergeCell ref="AK83:BG86"/>
    <mergeCell ref="BS93:BU94"/>
    <mergeCell ref="AK111:BG113"/>
    <mergeCell ref="AK107:BG110"/>
    <mergeCell ref="BN98:BR98"/>
    <mergeCell ref="BH111:CC113"/>
    <mergeCell ref="X83:AJ86"/>
    <mergeCell ref="X87:AJ91"/>
    <mergeCell ref="E107:G110"/>
    <mergeCell ref="CG87:CK91"/>
    <mergeCell ref="BW19:CA21"/>
    <mergeCell ref="BI32:BS33"/>
    <mergeCell ref="BW39:CA44"/>
    <mergeCell ref="CB45:CF47"/>
    <mergeCell ref="CB57:CF60"/>
    <mergeCell ref="BW74:CA76"/>
    <mergeCell ref="BH17:BV21"/>
    <mergeCell ref="CB19:CF21"/>
    <mergeCell ref="BH29:BJ31"/>
    <mergeCell ref="BP49:BU51"/>
    <mergeCell ref="BL64:BM65"/>
    <mergeCell ref="X114:AJ116"/>
    <mergeCell ref="AK114:BG116"/>
    <mergeCell ref="BW48:CA52"/>
    <mergeCell ref="BN64:BO65"/>
    <mergeCell ref="AL59:AP60"/>
    <mergeCell ref="BH64:BK65"/>
    <mergeCell ref="AK63:BG66"/>
    <mergeCell ref="X111:AJ113"/>
    <mergeCell ref="BH107:CC110"/>
    <mergeCell ref="BW77:CA82"/>
    <mergeCell ref="CD107:CK108"/>
    <mergeCell ref="CD109:CK110"/>
    <mergeCell ref="CG83:CK86"/>
    <mergeCell ref="CB71:CF73"/>
    <mergeCell ref="AK87:BG91"/>
    <mergeCell ref="BH83:BU86"/>
    <mergeCell ref="BH71:BV73"/>
    <mergeCell ref="CD111:CK113"/>
    <mergeCell ref="AR43:AS44"/>
    <mergeCell ref="BW53:CA56"/>
    <mergeCell ref="BL52:BS52"/>
    <mergeCell ref="BW45:CA47"/>
    <mergeCell ref="CB63:CF70"/>
    <mergeCell ref="CG45:CK47"/>
    <mergeCell ref="CG39:CK44"/>
    <mergeCell ref="BH61:BV62"/>
    <mergeCell ref="CG53:CK56"/>
    <mergeCell ref="BH53:BV56"/>
    <mergeCell ref="CG57:CK60"/>
    <mergeCell ref="CG61:CK62"/>
    <mergeCell ref="AQ59:BB60"/>
    <mergeCell ref="CI14:CK15"/>
    <mergeCell ref="BD14:BE15"/>
    <mergeCell ref="AA5:AK6"/>
    <mergeCell ref="BO14:BV15"/>
    <mergeCell ref="BQ5:BS6"/>
    <mergeCell ref="BN10:CK11"/>
    <mergeCell ref="BG5:BP6"/>
    <mergeCell ref="BB14:BC15"/>
    <mergeCell ref="AZ14:BA15"/>
    <mergeCell ref="R12:AN13"/>
    <mergeCell ref="AX5:BF6"/>
    <mergeCell ref="AL5:AW6"/>
    <mergeCell ref="DE26:DF26"/>
    <mergeCell ref="BJ58:BQ59"/>
    <mergeCell ref="CB53:CF56"/>
    <mergeCell ref="CB48:CF52"/>
    <mergeCell ref="BW35:CA38"/>
    <mergeCell ref="AK57:BG58"/>
    <mergeCell ref="AK53:BG54"/>
    <mergeCell ref="G61:L70"/>
    <mergeCell ref="M63:W70"/>
    <mergeCell ref="AT43:BD44"/>
    <mergeCell ref="AK43:AQ44"/>
    <mergeCell ref="X63:AJ70"/>
    <mergeCell ref="AR69:BG70"/>
    <mergeCell ref="AK67:AM70"/>
    <mergeCell ref="AN67:AQ68"/>
    <mergeCell ref="AL32:AO33"/>
    <mergeCell ref="X22:AJ34"/>
    <mergeCell ref="AN49:AR51"/>
    <mergeCell ref="AK55:BG56"/>
    <mergeCell ref="AW49:BG51"/>
    <mergeCell ref="AP26:BB27"/>
    <mergeCell ref="AK35:BG38"/>
    <mergeCell ref="BC59:BF60"/>
    <mergeCell ref="X61:AJ62"/>
    <mergeCell ref="CT91:CT92"/>
    <mergeCell ref="CU91:CW91"/>
    <mergeCell ref="BW61:CA62"/>
    <mergeCell ref="BN68:BO69"/>
    <mergeCell ref="CG63:CK70"/>
    <mergeCell ref="BW63:CA70"/>
    <mergeCell ref="CB74:CF76"/>
    <mergeCell ref="BW71:CA73"/>
    <mergeCell ref="AN69:AQ70"/>
    <mergeCell ref="CL87:CO91"/>
    <mergeCell ref="H111:W113"/>
    <mergeCell ref="H114:W116"/>
    <mergeCell ref="H117:W119"/>
    <mergeCell ref="H120:W122"/>
    <mergeCell ref="R8:AN11"/>
    <mergeCell ref="CL92:CO99"/>
    <mergeCell ref="BW92:CA99"/>
    <mergeCell ref="CB92:CF99"/>
    <mergeCell ref="CG92:CK99"/>
    <mergeCell ref="BH96:BM97"/>
    <mergeCell ref="BN96:BR97"/>
    <mergeCell ref="BS96:BU97"/>
    <mergeCell ref="R14:AN15"/>
    <mergeCell ref="X17:AJ21"/>
    <mergeCell ref="AK17:BG21"/>
    <mergeCell ref="AQ14:AV15"/>
    <mergeCell ref="AW14:AY15"/>
    <mergeCell ref="BW14:CH15"/>
    <mergeCell ref="BE43:BG44"/>
    <mergeCell ref="AL26:AO27"/>
    <mergeCell ref="CG19:CK21"/>
    <mergeCell ref="BF14:BG15"/>
    <mergeCell ref="BH14:BI15"/>
    <mergeCell ref="BJ14:BK15"/>
  </mergeCells>
  <phoneticPr fontId="20"/>
  <dataValidations count="12">
    <dataValidation type="list" allowBlank="1" showInputMessage="1" showErrorMessage="1" sqref="BV83:BV86" xr:uid="{00000000-0002-0000-0000-000000000000}">
      <formula1>$DB$13:$DB$19</formula1>
    </dataValidation>
    <dataValidation imeMode="off" allowBlank="1" showInputMessage="1" showErrorMessage="1" sqref="BF14:BG15 BB14:BC15 Q14 BN99:BR99 Q16:AN16 Q12:R12" xr:uid="{00000000-0002-0000-0000-000001000000}"/>
    <dataValidation type="list" allowBlank="1" showInputMessage="1" showErrorMessage="1" sqref="DA38" xr:uid="{00000000-0002-0000-0000-000002000000}">
      <formula1>$DA$36:$DA$38</formula1>
    </dataValidation>
    <dataValidation type="list" allowBlank="1" showInputMessage="1" showErrorMessage="1" sqref="BW53:CA56 CG53:CK56 BW61 CG61 CG71:CK76 BW71:CA76 BW35:BW45 BX35:CA44 CH35:CK44 CG35:CG45 BW83:CA91 CG83:CK91 CB92:CF99" xr:uid="{00000000-0002-0000-0000-000003000000}">
      <formula1>$CU$26:$CU$29</formula1>
    </dataValidation>
    <dataValidation type="list" allowBlank="1" showInputMessage="1" showErrorMessage="1" sqref="AL5:AW6" xr:uid="{00000000-0002-0000-0000-000004000000}">
      <formula1>$DC$26:$DC$29</formula1>
    </dataValidation>
    <dataValidation type="list" allowBlank="1" showInputMessage="1" showErrorMessage="1" sqref="AW16:BF16" xr:uid="{00000000-0002-0000-0000-000005000000}">
      <formula1>$DA$62:$DA$68</formula1>
    </dataValidation>
    <dataValidation type="list" allowBlank="1" showInputMessage="1" showErrorMessage="1" sqref="AW13:BF13" xr:uid="{00000000-0002-0000-0000-000006000000}">
      <formula1>$DA$60:$DA$68</formula1>
    </dataValidation>
    <dataValidation type="list" imeMode="off" allowBlank="1" showInputMessage="1" showErrorMessage="1" sqref="BD14:BE15" xr:uid="{00000000-0002-0000-0000-000007000000}">
      <formula1>$CX$26:$CX$39</formula1>
    </dataValidation>
    <dataValidation type="list" allowBlank="1" showInputMessage="1" showErrorMessage="1" sqref="AW14:AY15" xr:uid="{00000000-0002-0000-0000-000008000000}">
      <formula1>$CV$26:$CV$30</formula1>
    </dataValidation>
    <dataValidation type="list" allowBlank="1" showInputMessage="1" showErrorMessage="1" sqref="AP26:BB27" xr:uid="{00000000-0002-0000-0000-000009000000}">
      <formula1>$DE$26:$DE$29</formula1>
    </dataValidation>
    <dataValidation type="list" imeMode="off" allowBlank="1" showInputMessage="1" showErrorMessage="1" sqref="AZ14:BA15" xr:uid="{00000000-0002-0000-0000-00000A000000}">
      <formula1>$CW$26:$CW$58</formula1>
    </dataValidation>
    <dataValidation type="list" imeMode="off" allowBlank="1" showInputMessage="1" showErrorMessage="1" sqref="BH14:BI15" xr:uid="{00000000-0002-0000-0000-00000B000000}">
      <formula1>$CY$26:$CY$57</formula1>
    </dataValidation>
  </dataValidations>
  <printOptions horizontalCentered="1"/>
  <pageMargins left="0.19685039370078741" right="0.19685039370078741" top="0.19685039370078741" bottom="0.19685039370078741" header="0.51181102362204722" footer="0.19685039370078741"/>
  <pageSetup paperSize="9" scale="88" orientation="portrait" r:id="rId1"/>
  <headerFooter alignWithMargins="0">
    <oddFooter>&amp;C版権所有：日本オーチス・エレベータ株式会社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BE3E9CBBBF1F4E9D25A413BD41C9E1" ma:contentTypeVersion="15" ma:contentTypeDescription="新しいドキュメントを作成します。" ma:contentTypeScope="" ma:versionID="c75499d8770631a4cb4b54c87d0dbc24">
  <xsd:schema xmlns:xsd="http://www.w3.org/2001/XMLSchema" xmlns:xs="http://www.w3.org/2001/XMLSchema" xmlns:p="http://schemas.microsoft.com/office/2006/metadata/properties" xmlns:ns2="dd43ab64-59e3-4da3-92ca-2d4a8c5c6900" xmlns:ns3="0233765d-8d87-4f77-bebf-7d2cb9a7cf67" xmlns:ns4="f8a84af4-1782-4ed5-a3ee-38c558845e0a" xmlns:ns5="ec8ca4f7-ddf4-4a2d-8944-5aca7ef10878" targetNamespace="http://schemas.microsoft.com/office/2006/metadata/properties" ma:root="true" ma:fieldsID="617b7974e8339235a6754fc2f2aeb931" ns2:_="" ns3:_="" ns4:_="" ns5:_="">
    <xsd:import namespace="dd43ab64-59e3-4da3-92ca-2d4a8c5c6900"/>
    <xsd:import namespace="0233765d-8d87-4f77-bebf-7d2cb9a7cf67"/>
    <xsd:import namespace="f8a84af4-1782-4ed5-a3ee-38c558845e0a"/>
    <xsd:import namespace="ec8ca4f7-ddf4-4a2d-8944-5aca7ef1087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MediaServiceAutoTags" minOccurs="0"/>
                <xsd:element ref="ns4:MediaServiceOCR" minOccurs="0"/>
                <xsd:element ref="ns5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5:SharedWithUsers" minOccurs="0"/>
                <xsd:element ref="ns5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3ab64-59e3-4da3-92ca-2d4a8c5c690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taxonomy="true" ma:internalName="lcf76f155ced4ddcb4097134ff3c332f" ma:taxonomyFieldName="MediaServiceImageTags" ma:displayName="Image Tags" ma:readOnly="false" ma:fieldId="{5cf76f15-5ced-4ddc-b409-7134ff3c332f}" ma:taxonomyMulti="true" ma:sspId="2bfb2a72-aed1-41ee-aaf9-88c7061ab8f1" ma:termSetId="00000000-0000-0000-0000-000000000000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3765d-8d87-4f77-bebf-7d2cb9a7cf67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9" nillable="true" ma:displayName="Tags" ma:description="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84af4-1782-4ed5-a3ee-38c558845e0a" elementFormDefault="qualified">
    <xsd:import namespace="http://schemas.microsoft.com/office/2006/documentManagement/types"/>
    <xsd:import namespace="http://schemas.microsoft.com/office/infopath/2007/PartnerControls"/>
    <xsd:element name="MediaServiceOCR" ma:index="10" nillable="true" ma:displayName="Extracted Text" ma:description="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ca4f7-ddf4-4a2d-8944-5aca7ef1087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0cb4c6d-69d2-4032-9095-21a4e3eec71d}" ma:internalName="TaxCatchAll" ma:showField="CatchAllData" ma:web="ec8ca4f7-ddf4-4a2d-8944-5aca7ef10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8ca4f7-ddf4-4a2d-8944-5aca7ef10878" xsi:nil="true"/>
    <lcf76f155ced4ddcb4097134ff3c332f xmlns="dd43ab64-59e3-4da3-92ca-2d4a8c5c6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A2EE01-1059-4F2D-B1C2-779E70AEF3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238132-5169-4198-B1BD-1F45E5A95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43ab64-59e3-4da3-92ca-2d4a8c5c6900"/>
    <ds:schemaRef ds:uri="0233765d-8d87-4f77-bebf-7d2cb9a7cf67"/>
    <ds:schemaRef ds:uri="f8a84af4-1782-4ed5-a3ee-38c558845e0a"/>
    <ds:schemaRef ds:uri="ec8ca4f7-ddf4-4a2d-8944-5aca7ef108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8F2EB6-0AFD-4AB5-8A40-FCA71EC2B570}">
  <ds:schemaRefs>
    <ds:schemaRef ds:uri="http://schemas.microsoft.com/office/2006/metadata/properties"/>
    <ds:schemaRef ds:uri="http://schemas.microsoft.com/office/infopath/2007/PartnerControls"/>
    <ds:schemaRef ds:uri="ec8ca4f7-ddf4-4a2d-8944-5aca7ef10878"/>
    <ds:schemaRef ds:uri="dd43ab64-59e3-4da3-92ca-2d4a8c5c69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GeN2-P08A</vt:lpstr>
      <vt:lpstr>'GeN2-P08A'!Print_Area</vt:lpstr>
      <vt:lpstr>'GeN2-P08A'!Print_Titles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行政情報システム室</dc:creator>
  <cp:keywords/>
  <dc:description/>
  <cp:lastModifiedBy>Sato, Takayuki</cp:lastModifiedBy>
  <cp:revision/>
  <dcterms:created xsi:type="dcterms:W3CDTF">2009-08-17T04:44:12Z</dcterms:created>
  <dcterms:modified xsi:type="dcterms:W3CDTF">2025-07-09T02:19:41Z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0x010100CABE3E9CBBBF1F4E9D25A413BD41C9E1</vt:lpwstr>
  </property>
</Properties>
</file>