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ENOVA-JR/"/>
    </mc:Choice>
  </mc:AlternateContent>
  <xr:revisionPtr revIDLastSave="12" documentId="13_ncr:1_{888CAC08-C236-4CE1-8739-C6C5A7DBFDB1}" xr6:coauthVersionLast="47" xr6:coauthVersionMax="47" xr10:uidLastSave="{3A26841E-50DA-4B9C-B84A-288864C5050C}"/>
  <bookViews>
    <workbookView xWindow="-110" yWindow="-110" windowWidth="19420" windowHeight="11620" xr2:uid="{2F79EE6C-D4BB-4D2F-8F17-122B12F1A9D7}"/>
  </bookViews>
  <sheets>
    <sheet name="RENOVA JR" sheetId="1" r:id="rId1"/>
  </sheets>
  <definedNames>
    <definedName name="_xlnm.Print_Area" localSheetId="0">'RENOVA JR'!$E$3:$CR$138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99" i="1" l="1"/>
  <c r="BV78" i="1" s="1"/>
  <c r="BS196" i="1" l="1"/>
  <c r="BU32" i="1" l="1"/>
  <c r="AO146" i="1"/>
  <c r="AV153" i="1" s="1"/>
  <c r="AH146" i="1"/>
  <c r="AW196" i="1"/>
  <c r="AS196" i="1"/>
  <c r="AX199" i="1"/>
  <c r="BW196" i="1" s="1"/>
  <c r="AA191" i="1"/>
  <c r="AA172" i="1" s="1"/>
  <c r="CB57" i="1" s="1"/>
  <c r="Q191" i="1"/>
  <c r="Q172" i="1" s="1"/>
  <c r="AQ174" i="1" s="1"/>
  <c r="CG84" i="1"/>
  <c r="CC72" i="1"/>
  <c r="BV72" i="1"/>
  <c r="CC68" i="1"/>
  <c r="BV68" i="1"/>
  <c r="CB53" i="1"/>
  <c r="BU53" i="1"/>
  <c r="CB32" i="1"/>
  <c r="CO113" i="1"/>
  <c r="CG113" i="1"/>
  <c r="CO103" i="1"/>
  <c r="CG103" i="1"/>
  <c r="CO97" i="1"/>
  <c r="CG97" i="1"/>
  <c r="CO87" i="1"/>
  <c r="CG87" i="1"/>
  <c r="BS87" i="1"/>
  <c r="CO84" i="1"/>
  <c r="CO19" i="1"/>
  <c r="CG19" i="1"/>
  <c r="BS171" i="1" l="1"/>
  <c r="BU63" i="1"/>
  <c r="AH153" i="1"/>
  <c r="CB37" i="1"/>
  <c r="AM153" i="1"/>
  <c r="CC78" i="1"/>
  <c r="BP146" i="1"/>
  <c r="AR153" i="1" s="1"/>
  <c r="AS171" i="1"/>
  <c r="BA171" i="1"/>
  <c r="BU37" i="1"/>
  <c r="BE196" i="1"/>
  <c r="BA196" i="1"/>
  <c r="CA196" i="1"/>
  <c r="AX174" i="1"/>
  <c r="CB63" i="1" s="1"/>
  <c r="BW146" i="1"/>
  <c r="AW171" i="1"/>
  <c r="BU57" i="1"/>
  <c r="BW171" i="1" l="1"/>
  <c r="CA171" i="1" s="1"/>
  <c r="BO153" i="1"/>
  <c r="BU44" i="1"/>
  <c r="CB44" i="1"/>
  <c r="BT153" i="1"/>
  <c r="CG75" i="1"/>
  <c r="BI196" i="1"/>
  <c r="CO66" i="1" s="1"/>
  <c r="CO75" i="1"/>
  <c r="AZ153" i="1"/>
  <c r="CO30" i="1" s="1"/>
  <c r="BE171" i="1"/>
  <c r="BV75" i="1"/>
  <c r="BY153" i="1" l="1"/>
  <c r="CG41" i="1" s="1"/>
  <c r="CG66" i="1"/>
  <c r="BI171" i="1"/>
  <c r="CG51" i="1" s="1"/>
  <c r="CG30" i="1"/>
  <c r="CO41" i="1" l="1"/>
  <c r="CO51" i="1"/>
  <c r="CG60" i="1"/>
  <c r="CO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CF10" authorId="0" shapeId="0" xr:uid="{EA27A6D3-BA6B-493A-A93A-3CCF70376458}">
      <text>
        <r>
          <rPr>
            <b/>
            <sz val="9"/>
            <color indexed="81"/>
            <rFont val="ＭＳ Ｐゴシック"/>
            <family val="3"/>
            <charset val="128"/>
          </rPr>
          <t>手動にて記入</t>
        </r>
      </text>
    </comment>
    <comment ref="BT22" authorId="0" shapeId="0" xr:uid="{F48BEE47-4B60-4FFA-B8F2-33417009140B}">
      <text>
        <r>
          <rPr>
            <sz val="9"/>
            <color indexed="81"/>
            <rFont val="ＭＳ Ｐゴシック"/>
            <family val="3"/>
            <charset val="128"/>
          </rPr>
          <t>巻上機銘板にて確認する。</t>
        </r>
      </text>
    </comment>
    <comment ref="AA87" authorId="0" shapeId="0" xr:uid="{3E8C98EE-D8D5-4C6D-9196-45F7C1958C27}">
      <text>
        <r>
          <rPr>
            <sz val="9"/>
            <color indexed="81"/>
            <rFont val="ＭＳ Ｐゴシック"/>
            <family val="3"/>
            <charset val="128"/>
          </rPr>
          <t xml:space="preserve">基盤の型式若しくはプログラムバージョンを目視又は保守ツールにて確認する
</t>
        </r>
      </text>
    </comment>
    <comment ref="BT90" authorId="0" shapeId="0" xr:uid="{CC63A929-0A5A-4C3D-B3DB-638E740D2F65}">
      <text>
        <r>
          <rPr>
            <b/>
            <sz val="9"/>
            <color indexed="81"/>
            <rFont val="ＭＳ Ｐゴシック"/>
            <family val="3"/>
            <charset val="128"/>
          </rPr>
          <t>基盤に記入されている型番を記載する</t>
        </r>
      </text>
    </comment>
    <comment ref="BU106" authorId="0" shapeId="0" xr:uid="{7E2D79E3-B878-490F-99DD-EC4F34163AE1}">
      <text>
        <r>
          <rPr>
            <b/>
            <sz val="9"/>
            <color indexed="81"/>
            <rFont val="ＭＳ Ｐゴシック"/>
            <family val="3"/>
            <charset val="128"/>
          </rPr>
          <t>全階測定し、最も広い寸法を記入する</t>
        </r>
      </text>
    </comment>
  </commentList>
</comments>
</file>

<file path=xl/sharedStrings.xml><?xml version="1.0" encoding="utf-8"?>
<sst xmlns="http://schemas.openxmlformats.org/spreadsheetml/2006/main" count="256" uniqueCount="168">
  <si>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
  </si>
  <si>
    <t>大臣認定番号</t>
    <rPh sb="0" eb="2">
      <t>ダイジン</t>
    </rPh>
    <rPh sb="2" eb="4">
      <t>ニンテイ</t>
    </rPh>
    <rPh sb="4" eb="6">
      <t>バンゴウ</t>
    </rPh>
    <phoneticPr fontId="2"/>
  </si>
  <si>
    <t>ENNNUN-2654</t>
  </si>
  <si>
    <t>UCMP型式</t>
    <phoneticPr fontId="2"/>
  </si>
  <si>
    <t>DBJR-1</t>
    <phoneticPr fontId="2"/>
  </si>
  <si>
    <t>型</t>
    <rPh sb="0" eb="1">
      <t>カタ</t>
    </rPh>
    <phoneticPr fontId="2"/>
  </si>
  <si>
    <t xml:space="preserve">建築物等の名称 </t>
    <rPh sb="0" eb="2">
      <t>ケンチク</t>
    </rPh>
    <rPh sb="2" eb="3">
      <t>ブツ</t>
    </rPh>
    <rPh sb="3" eb="4">
      <t>トウ</t>
    </rPh>
    <rPh sb="5" eb="7">
      <t>メイショウ</t>
    </rPh>
    <phoneticPr fontId="2"/>
  </si>
  <si>
    <t>:</t>
    <phoneticPr fontId="2"/>
  </si>
  <si>
    <t>発行 :令和　5 年　11 月　1　日 Ver.1</t>
    <rPh sb="4" eb="5">
      <t>レイ</t>
    </rPh>
    <rPh sb="5" eb="6">
      <t>ワ</t>
    </rPh>
    <phoneticPr fontId="2"/>
  </si>
  <si>
    <t xml:space="preserve">登録番号           </t>
    <rPh sb="0" eb="2">
      <t>トウロク</t>
    </rPh>
    <rPh sb="2" eb="4">
      <t>バンゴウ</t>
    </rPh>
    <phoneticPr fontId="2"/>
  </si>
  <si>
    <t>昇降機番号 :</t>
    <rPh sb="0" eb="3">
      <t>ショウコウキ</t>
    </rPh>
    <rPh sb="3" eb="5">
      <t>バンゴウ</t>
    </rPh>
    <phoneticPr fontId="2"/>
  </si>
  <si>
    <t>号機</t>
    <rPh sb="0" eb="2">
      <t>ゴウキ</t>
    </rPh>
    <phoneticPr fontId="2"/>
  </si>
  <si>
    <t>検査項目</t>
    <rPh sb="0" eb="2">
      <t>ケンサ</t>
    </rPh>
    <rPh sb="2" eb="4">
      <t>コウモク</t>
    </rPh>
    <phoneticPr fontId="2"/>
  </si>
  <si>
    <t>検査事項</t>
    <rPh sb="0" eb="2">
      <t>ケンサ</t>
    </rPh>
    <rPh sb="2" eb="4">
      <t>ジコウ</t>
    </rPh>
    <phoneticPr fontId="2"/>
  </si>
  <si>
    <t>検査方法</t>
    <rPh sb="0" eb="2">
      <t>ケンサ</t>
    </rPh>
    <rPh sb="2" eb="4">
      <t>ホウホウ</t>
    </rPh>
    <phoneticPr fontId="2"/>
  </si>
  <si>
    <t>判定基準</t>
    <rPh sb="0" eb="2">
      <t>ハンテイ</t>
    </rPh>
    <rPh sb="2" eb="4">
      <t>キジュン</t>
    </rPh>
    <phoneticPr fontId="2"/>
  </si>
  <si>
    <t>測定値･確認記録</t>
    <rPh sb="0" eb="3">
      <t>ソクテイチ</t>
    </rPh>
    <rPh sb="4" eb="6">
      <t>カクニン</t>
    </rPh>
    <rPh sb="6" eb="8">
      <t>キロク</t>
    </rPh>
    <phoneticPr fontId="2"/>
  </si>
  <si>
    <t>結果</t>
    <rPh sb="0" eb="2">
      <t>ケッカ</t>
    </rPh>
    <phoneticPr fontId="2"/>
  </si>
  <si>
    <t>指摘なし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</si>
  <si>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</si>
  <si>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</si>
  <si>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(1)</t>
    <phoneticPr fontId="2"/>
  </si>
  <si>
    <t>巻上機</t>
    <phoneticPr fontId="2"/>
  </si>
  <si>
    <t>全体</t>
    <rPh sb="0" eb="2">
      <t>ゼンタイ</t>
    </rPh>
    <phoneticPr fontId="2"/>
  </si>
  <si>
    <t>型式</t>
    <rPh sb="0" eb="2">
      <t>ケイシキ</t>
    </rPh>
    <phoneticPr fontId="2"/>
  </si>
  <si>
    <t>目視により確認する｡</t>
    <phoneticPr fontId="2"/>
  </si>
  <si>
    <t>大臣認定を受けた型式と同一でないこと。</t>
    <phoneticPr fontId="2"/>
  </si>
  <si>
    <t>巻上機型式</t>
    <rPh sb="0" eb="3">
      <t>マキアゲキ</t>
    </rPh>
    <rPh sb="3" eb="5">
      <t>ケイシキ</t>
    </rPh>
    <phoneticPr fontId="2"/>
  </si>
  <si>
    <t>ー</t>
    <phoneticPr fontId="2"/>
  </si>
  <si>
    <t>目視にて巻上機の型式を確認し記入すると自動で判定される。</t>
    <rPh sb="4" eb="7">
      <t>マキアゲキ</t>
    </rPh>
    <rPh sb="8" eb="10">
      <t>ケイシキ</t>
    </rPh>
    <rPh sb="14" eb="16">
      <t>キニュウ</t>
    </rPh>
    <rPh sb="19" eb="21">
      <t>ジドウ</t>
    </rPh>
    <rPh sb="22" eb="24">
      <t>ハンテイ</t>
    </rPh>
    <phoneticPr fontId="2"/>
  </si>
  <si>
    <t>元号</t>
    <rPh sb="0" eb="2">
      <t>ゲンゴウ</t>
    </rPh>
    <phoneticPr fontId="2"/>
  </si>
  <si>
    <t>昭和</t>
    <rPh sb="0" eb="2">
      <t>ショウワ</t>
    </rPh>
    <phoneticPr fontId="2"/>
  </si>
  <si>
    <t>平成</t>
    <rPh sb="0" eb="2">
      <t>ヘイセイ</t>
    </rPh>
    <phoneticPr fontId="2"/>
  </si>
  <si>
    <t>型式：</t>
    <rPh sb="0" eb="2">
      <t>カタシキ</t>
    </rPh>
    <phoneticPr fontId="2"/>
  </si>
  <si>
    <t>215TD</t>
    <phoneticPr fontId="2"/>
  </si>
  <si>
    <t>令和</t>
    <rPh sb="0" eb="1">
      <t>レイ</t>
    </rPh>
    <rPh sb="1" eb="2">
      <t>ワ</t>
    </rPh>
    <phoneticPr fontId="2"/>
  </si>
  <si>
    <t>制動面の油排出場所</t>
    <rPh sb="5" eb="7">
      <t>ハイシュツ</t>
    </rPh>
    <rPh sb="7" eb="9">
      <t>バショ</t>
    </rPh>
    <phoneticPr fontId="2"/>
  </si>
  <si>
    <t>制動面の油の流出状況</t>
    <rPh sb="0" eb="2">
      <t>セイドウ</t>
    </rPh>
    <rPh sb="2" eb="3">
      <t>メン</t>
    </rPh>
    <rPh sb="4" eb="5">
      <t>アブラ</t>
    </rPh>
    <rPh sb="6" eb="8">
      <t>リュウシュツ</t>
    </rPh>
    <rPh sb="8" eb="10">
      <t>ジョウキョウ</t>
    </rPh>
    <phoneticPr fontId="2"/>
  </si>
  <si>
    <t>目視により確認する｡</t>
    <rPh sb="0" eb="2">
      <t>モクシ</t>
    </rPh>
    <rPh sb="5" eb="7">
      <t>カクニン</t>
    </rPh>
    <phoneticPr fontId="2"/>
  </si>
  <si>
    <t>制動面に油が付着していること。</t>
    <rPh sb="0" eb="2">
      <t>セイドウ</t>
    </rPh>
    <rPh sb="2" eb="3">
      <t>メン</t>
    </rPh>
    <rPh sb="4" eb="5">
      <t>アブラ</t>
    </rPh>
    <rPh sb="6" eb="8">
      <t>フチャク</t>
    </rPh>
    <phoneticPr fontId="2"/>
  </si>
  <si>
    <t>手動で判定する。</t>
    <rPh sb="0" eb="2">
      <t>シュドウ</t>
    </rPh>
    <rPh sb="3" eb="5">
      <t>ハンテイ</t>
    </rPh>
    <phoneticPr fontId="2"/>
  </si>
  <si>
    <t>油排出場所の油の流出状況</t>
    <rPh sb="0" eb="1">
      <t>アブラ</t>
    </rPh>
    <rPh sb="1" eb="3">
      <t>ハイシュツ</t>
    </rPh>
    <rPh sb="3" eb="5">
      <t>バショ</t>
    </rPh>
    <rPh sb="6" eb="7">
      <t>アブラ</t>
    </rPh>
    <rPh sb="8" eb="10">
      <t>リュウシュツ</t>
    </rPh>
    <rPh sb="10" eb="12">
      <t>ジョウキョウ</t>
    </rPh>
    <phoneticPr fontId="2"/>
  </si>
  <si>
    <t>ｼｰﾙ部から油が流出していること。</t>
    <rPh sb="3" eb="4">
      <t>ブ</t>
    </rPh>
    <rPh sb="6" eb="7">
      <t>アブラ</t>
    </rPh>
    <rPh sb="8" eb="10">
      <t>リュウシュツ</t>
    </rPh>
    <phoneticPr fontId="2"/>
  </si>
  <si>
    <t>ブレーキ</t>
    <phoneticPr fontId="2"/>
  </si>
  <si>
    <t>制動力の状況</t>
    <rPh sb="0" eb="3">
      <t>セイドウリョク</t>
    </rPh>
    <rPh sb="4" eb="6">
      <t>ジョウキョウ</t>
    </rPh>
    <phoneticPr fontId="2"/>
  </si>
  <si>
    <t>かご質量、及びﾛｰﾌﾟ質量がﾌﾞﾚｰｷにかからない状態とし、補助ﾌﾞﾚｰｷを開放(右）、主たるﾌﾞﾚｰｷ（左）を締結した状態で、上昇方向及び下降方向にﾌﾞﾚｰｷ軸を回転させる。測定器を用いて制動ﾄﾙｸ及び、制動ﾄﾙｸの前回定期検査時又は定期点検時からの変化量を確認する。続いて、主たるﾌﾞﾚｰｷを開放（左）、補助ﾌﾞﾚｰｷ（右）を締結した状態で、同様の確認を行う。</t>
    <rPh sb="2" eb="4">
      <t>シツリョウ</t>
    </rPh>
    <rPh sb="5" eb="6">
      <t>オヨ</t>
    </rPh>
    <rPh sb="11" eb="13">
      <t>シツリョウ</t>
    </rPh>
    <rPh sb="25" eb="27">
      <t>ジョウタイ</t>
    </rPh>
    <rPh sb="30" eb="32">
      <t>ホジョ</t>
    </rPh>
    <rPh sb="38" eb="40">
      <t>カイホウ</t>
    </rPh>
    <rPh sb="41" eb="42">
      <t>ミギ</t>
    </rPh>
    <rPh sb="44" eb="45">
      <t>シュ</t>
    </rPh>
    <rPh sb="53" eb="54">
      <t>ヒダリ</t>
    </rPh>
    <rPh sb="56" eb="58">
      <t>テイケツ</t>
    </rPh>
    <rPh sb="60" eb="62">
      <t>ジョウタイ</t>
    </rPh>
    <rPh sb="64" eb="66">
      <t>ジョウショウ</t>
    </rPh>
    <rPh sb="66" eb="68">
      <t>ホウコウ</t>
    </rPh>
    <rPh sb="68" eb="69">
      <t>オヨ</t>
    </rPh>
    <rPh sb="70" eb="72">
      <t>カコウ</t>
    </rPh>
    <rPh sb="72" eb="74">
      <t>ホウコウ</t>
    </rPh>
    <rPh sb="80" eb="81">
      <t>ジク</t>
    </rPh>
    <rPh sb="82" eb="84">
      <t>カイテン</t>
    </rPh>
    <rPh sb="88" eb="91">
      <t>ソクテイキ</t>
    </rPh>
    <rPh sb="92" eb="93">
      <t>モチ</t>
    </rPh>
    <rPh sb="95" eb="97">
      <t>セイドウ</t>
    </rPh>
    <rPh sb="100" eb="101">
      <t>オヨ</t>
    </rPh>
    <rPh sb="103" eb="105">
      <t>セイドウ</t>
    </rPh>
    <rPh sb="109" eb="111">
      <t>ゼンカイ</t>
    </rPh>
    <rPh sb="111" eb="116">
      <t>テイキケンサジ</t>
    </rPh>
    <rPh sb="116" eb="117">
      <t>マタ</t>
    </rPh>
    <rPh sb="118" eb="123">
      <t>テイキテンケンジ</t>
    </rPh>
    <rPh sb="126" eb="129">
      <t>ヘンカリョウ</t>
    </rPh>
    <rPh sb="130" eb="132">
      <t>カクニン</t>
    </rPh>
    <rPh sb="135" eb="136">
      <t>ツヅ</t>
    </rPh>
    <rPh sb="139" eb="140">
      <t>シュ</t>
    </rPh>
    <rPh sb="148" eb="150">
      <t>カイホウ</t>
    </rPh>
    <rPh sb="151" eb="152">
      <t>ヒダリ</t>
    </rPh>
    <rPh sb="154" eb="156">
      <t>ホジョ</t>
    </rPh>
    <rPh sb="162" eb="163">
      <t>ミギ</t>
    </rPh>
    <rPh sb="165" eb="167">
      <t>テイケツ</t>
    </rPh>
    <rPh sb="169" eb="171">
      <t>ジョウタイ</t>
    </rPh>
    <rPh sb="173" eb="175">
      <t>ドウヨウ</t>
    </rPh>
    <rPh sb="176" eb="178">
      <t>カクニン</t>
    </rPh>
    <rPh sb="179" eb="180">
      <t>オコナ</t>
    </rPh>
    <phoneticPr fontId="2"/>
  </si>
  <si>
    <t>当年の制動ﾄﾙｸ値が「規定値＋前回からの減少量」未満であること。（減少ではなく増加の時は減少無とする。)</t>
    <rPh sb="0" eb="2">
      <t>トウネン</t>
    </rPh>
    <rPh sb="3" eb="5">
      <t>セイドウ</t>
    </rPh>
    <rPh sb="8" eb="9">
      <t>チ</t>
    </rPh>
    <rPh sb="11" eb="14">
      <t>キテイチ</t>
    </rPh>
    <rPh sb="15" eb="17">
      <t>ゼンカイ</t>
    </rPh>
    <rPh sb="20" eb="23">
      <t>ゲンショウリョウ</t>
    </rPh>
    <rPh sb="24" eb="26">
      <t>ミマン</t>
    </rPh>
    <rPh sb="33" eb="35">
      <t>ゲンショウ</t>
    </rPh>
    <rPh sb="39" eb="41">
      <t>ゾウカ</t>
    </rPh>
    <rPh sb="42" eb="43">
      <t>トキ</t>
    </rPh>
    <rPh sb="44" eb="47">
      <t>ゲンショウナシ</t>
    </rPh>
    <phoneticPr fontId="2"/>
  </si>
  <si>
    <t>前回値(Nm)</t>
    <rPh sb="0" eb="3">
      <t>ゼンカイチ</t>
    </rPh>
    <phoneticPr fontId="2"/>
  </si>
  <si>
    <t>下部入力欄を入力すると自動で判定される。</t>
    <rPh sb="0" eb="2">
      <t>カブ</t>
    </rPh>
    <rPh sb="2" eb="5">
      <t>ニュウリョクラン</t>
    </rPh>
    <rPh sb="6" eb="8">
      <t>ニュウリョク</t>
    </rPh>
    <rPh sb="11" eb="13">
      <t>ジドウ</t>
    </rPh>
    <rPh sb="14" eb="16">
      <t>ハンテイ</t>
    </rPh>
    <phoneticPr fontId="2"/>
  </si>
  <si>
    <t>左：</t>
    <rPh sb="0" eb="1">
      <t>ヒダリ</t>
    </rPh>
    <phoneticPr fontId="2"/>
  </si>
  <si>
    <t>右：</t>
    <rPh sb="0" eb="1">
      <t>ミギ</t>
    </rPh>
    <phoneticPr fontId="2"/>
  </si>
  <si>
    <t>測定値(Nm)</t>
    <rPh sb="0" eb="3">
      <t>ソクテイチ</t>
    </rPh>
    <phoneticPr fontId="2"/>
  </si>
  <si>
    <t>規定値：片側40.3Nm　以上</t>
    <rPh sb="0" eb="3">
      <t>キテイチ</t>
    </rPh>
    <rPh sb="4" eb="6">
      <t>カタガワ</t>
    </rPh>
    <rPh sb="13" eb="15">
      <t>イジョウ</t>
    </rPh>
    <phoneticPr fontId="2"/>
  </si>
  <si>
    <t>変化量又は減少量が規定値を超えること。
規定値：片側40.3Nm　以上</t>
    <rPh sb="21" eb="24">
      <t>キテイチ</t>
    </rPh>
    <phoneticPr fontId="2"/>
  </si>
  <si>
    <t>減少量(Nm)</t>
    <rPh sb="0" eb="3">
      <t>ゲンショウリョウ</t>
    </rPh>
    <phoneticPr fontId="2"/>
  </si>
  <si>
    <t>作動時間の状況</t>
    <rPh sb="0" eb="4">
      <t>サドウジカン</t>
    </rPh>
    <rPh sb="5" eb="7">
      <t>ジョウキョウ</t>
    </rPh>
    <phoneticPr fontId="2"/>
  </si>
  <si>
    <t>主たるﾌﾞﾚｰｷ（左）補助ﾌﾞﾚｰｷ（右）の電源を遮断し、ﾌﾞﾚｰｷｺｲﾙ電源遮断からﾌﾞﾚｰｷﾊﾟｯﾄﾞの動作感知装置作動までの時間及び作動時間の前回定期検査時又は定期点検からの変化量を確認する。</t>
    <rPh sb="0" eb="1">
      <t>シュ</t>
    </rPh>
    <rPh sb="9" eb="10">
      <t>ヒダリ</t>
    </rPh>
    <rPh sb="22" eb="24">
      <t>デンゲン</t>
    </rPh>
    <rPh sb="25" eb="27">
      <t>シャダン</t>
    </rPh>
    <rPh sb="37" eb="41">
      <t>デンゲンシャダン</t>
    </rPh>
    <rPh sb="54" eb="56">
      <t>ドウサ</t>
    </rPh>
    <rPh sb="56" eb="58">
      <t>カンチ</t>
    </rPh>
    <rPh sb="58" eb="60">
      <t>ソウチ</t>
    </rPh>
    <rPh sb="60" eb="62">
      <t>サドウ</t>
    </rPh>
    <rPh sb="65" eb="67">
      <t>ジカン</t>
    </rPh>
    <rPh sb="67" eb="68">
      <t>オヨ</t>
    </rPh>
    <rPh sb="69" eb="73">
      <t>サドウジカン</t>
    </rPh>
    <rPh sb="74" eb="76">
      <t>ゼンカイ</t>
    </rPh>
    <rPh sb="76" eb="80">
      <t>テイキケンサ</t>
    </rPh>
    <rPh sb="80" eb="81">
      <t>ジ</t>
    </rPh>
    <rPh sb="81" eb="82">
      <t>マタ</t>
    </rPh>
    <rPh sb="83" eb="87">
      <t>テイキテンケン</t>
    </rPh>
    <rPh sb="90" eb="93">
      <t>ヘンカリョウ</t>
    </rPh>
    <rPh sb="94" eb="96">
      <t>カクニン</t>
    </rPh>
    <phoneticPr fontId="2"/>
  </si>
  <si>
    <t>ﾌﾞﾚｰｷの動作が円滑でないこと又は異常音、異常振動があること。</t>
    <rPh sb="6" eb="8">
      <t>ドウサ</t>
    </rPh>
    <rPh sb="9" eb="11">
      <t>エンカツ</t>
    </rPh>
    <rPh sb="16" eb="17">
      <t>マタ</t>
    </rPh>
    <rPh sb="18" eb="21">
      <t>イジョウオン</t>
    </rPh>
    <rPh sb="22" eb="26">
      <t>イジョウシンドウ</t>
    </rPh>
    <phoneticPr fontId="2"/>
  </si>
  <si>
    <t>手動で入力する</t>
    <rPh sb="0" eb="2">
      <t>シュドウ</t>
    </rPh>
    <rPh sb="3" eb="5">
      <t>ニュウリョク</t>
    </rPh>
    <phoneticPr fontId="2"/>
  </si>
  <si>
    <t>作動時間が「規定値-前回からの変化量」を超えること。（変化量がﾏｲﾅｽの時は変化無とする。）</t>
    <rPh sb="0" eb="4">
      <t>サドウジカン</t>
    </rPh>
    <rPh sb="6" eb="9">
      <t>キテイチ</t>
    </rPh>
    <rPh sb="10" eb="12">
      <t>ゼンカイ</t>
    </rPh>
    <rPh sb="15" eb="18">
      <t>ヘンカリョウ</t>
    </rPh>
    <rPh sb="20" eb="21">
      <t>コ</t>
    </rPh>
    <rPh sb="27" eb="30">
      <t>ヘンカリョウ</t>
    </rPh>
    <rPh sb="36" eb="37">
      <t>トキ</t>
    </rPh>
    <rPh sb="38" eb="41">
      <t>ヘンカナシ</t>
    </rPh>
    <phoneticPr fontId="2"/>
  </si>
  <si>
    <t>前回値(S)</t>
    <rPh sb="0" eb="3">
      <t>ゼンカイチ</t>
    </rPh>
    <phoneticPr fontId="2"/>
  </si>
  <si>
    <t>下部入力欄を入力すると自動で判定される。</t>
    <phoneticPr fontId="2"/>
  </si>
  <si>
    <t>測定値(S)</t>
    <rPh sb="0" eb="3">
      <t>ソクテイチ</t>
    </rPh>
    <phoneticPr fontId="2"/>
  </si>
  <si>
    <t>規定値：0.19(S)　以内</t>
    <rPh sb="0" eb="3">
      <t>キテイチ</t>
    </rPh>
    <rPh sb="12" eb="14">
      <t>イナイ</t>
    </rPh>
    <phoneticPr fontId="2"/>
  </si>
  <si>
    <t>変化量が規定値を超えること。
規定値：0.19(S)　以内</t>
    <rPh sb="16" eb="19">
      <t>キテイチ</t>
    </rPh>
    <phoneticPr fontId="2"/>
  </si>
  <si>
    <t>変化量(S)</t>
    <rPh sb="0" eb="2">
      <t>ヘンカ</t>
    </rPh>
    <rPh sb="2" eb="3">
      <t>リョウ</t>
    </rPh>
    <phoneticPr fontId="2"/>
  </si>
  <si>
    <t>(2)</t>
    <phoneticPr fontId="2"/>
  </si>
  <si>
    <t>動力遮断用ｺﾝﾀｸﾀ</t>
    <rPh sb="0" eb="2">
      <t>ドウリョク</t>
    </rPh>
    <rPh sb="2" eb="5">
      <t>シャダンヨウ</t>
    </rPh>
    <phoneticPr fontId="2"/>
  </si>
  <si>
    <t>次に掲げるいずれかによる。ｺｲﾙ電源遮断から常閉接点が閉状態になるまでの作動時間及び作動時間の前回からの変化量を確認する。</t>
    <rPh sb="0" eb="1">
      <t>ツギ</t>
    </rPh>
    <rPh sb="2" eb="3">
      <t>カカ</t>
    </rPh>
    <rPh sb="16" eb="20">
      <t>デンゲンシャダン</t>
    </rPh>
    <rPh sb="22" eb="24">
      <t>ジョウヘイ</t>
    </rPh>
    <rPh sb="24" eb="26">
      <t>セッテン</t>
    </rPh>
    <rPh sb="27" eb="28">
      <t>ヘイ</t>
    </rPh>
    <rPh sb="28" eb="30">
      <t>ジョウタイ</t>
    </rPh>
    <rPh sb="36" eb="38">
      <t>サドウ</t>
    </rPh>
    <rPh sb="38" eb="40">
      <t>ジカン</t>
    </rPh>
    <rPh sb="40" eb="41">
      <t>オヨ</t>
    </rPh>
    <rPh sb="42" eb="44">
      <t>サドウ</t>
    </rPh>
    <rPh sb="44" eb="46">
      <t>ジカン</t>
    </rPh>
    <rPh sb="47" eb="49">
      <t>ゼンカイ</t>
    </rPh>
    <rPh sb="52" eb="54">
      <t>ヘンカ</t>
    </rPh>
    <rPh sb="54" eb="55">
      <t>リョウ</t>
    </rPh>
    <rPh sb="56" eb="58">
      <t>カクニン</t>
    </rPh>
    <phoneticPr fontId="2"/>
  </si>
  <si>
    <t>前回値(ms)</t>
    <rPh sb="0" eb="3">
      <t>ゼンカイチ</t>
    </rPh>
    <phoneticPr fontId="2"/>
  </si>
  <si>
    <t>SR1：</t>
    <phoneticPr fontId="2"/>
  </si>
  <si>
    <t>SR2：</t>
    <phoneticPr fontId="2"/>
  </si>
  <si>
    <t>測定値(ms)</t>
    <rPh sb="0" eb="3">
      <t>ソクテイチ</t>
    </rPh>
    <phoneticPr fontId="2"/>
  </si>
  <si>
    <t>規定値：16ms　以内</t>
    <rPh sb="0" eb="3">
      <t>キテイチ</t>
    </rPh>
    <rPh sb="9" eb="11">
      <t>イナイ</t>
    </rPh>
    <phoneticPr fontId="2"/>
  </si>
  <si>
    <t>変化量が規定値を超えること。
規定値：16ms　以内</t>
    <rPh sb="16" eb="19">
      <t>キテイチ</t>
    </rPh>
    <phoneticPr fontId="2"/>
  </si>
  <si>
    <t>変化量(ms)</t>
    <rPh sb="0" eb="2">
      <t>ヘンカ</t>
    </rPh>
    <rPh sb="2" eb="3">
      <t>リョウ</t>
    </rPh>
    <phoneticPr fontId="2"/>
  </si>
  <si>
    <t>(3)</t>
    <phoneticPr fontId="2"/>
  </si>
  <si>
    <t>ﾌﾞﾚｰｷﾊﾟｯﾄﾞの動作感知装置</t>
    <rPh sb="11" eb="13">
      <t>ドウサ</t>
    </rPh>
    <rPh sb="13" eb="15">
      <t>カンチ</t>
    </rPh>
    <rPh sb="15" eb="17">
      <t>ソウチ</t>
    </rPh>
    <phoneticPr fontId="2"/>
  </si>
  <si>
    <t>作動時間の状況</t>
    <phoneticPr fontId="2"/>
  </si>
  <si>
    <t>ﾌﾞﾚｰｷ開放時の接点信号動作を確認する。</t>
    <phoneticPr fontId="2"/>
  </si>
  <si>
    <t>ﾌﾞﾚｰｷの開閉と接点信号が一致していないこと。</t>
    <rPh sb="6" eb="8">
      <t>カイヘイ</t>
    </rPh>
    <rPh sb="9" eb="13">
      <t>セッテンシンゴウ</t>
    </rPh>
    <rPh sb="14" eb="16">
      <t>イッチ</t>
    </rPh>
    <phoneticPr fontId="2"/>
  </si>
  <si>
    <t>(4)</t>
    <phoneticPr fontId="2"/>
  </si>
  <si>
    <t>特定距離感知装置</t>
    <rPh sb="0" eb="2">
      <t>トクテイ</t>
    </rPh>
    <rPh sb="2" eb="4">
      <t>キョリ</t>
    </rPh>
    <rPh sb="4" eb="6">
      <t>カンチ</t>
    </rPh>
    <rPh sb="6" eb="8">
      <t>ソウチ</t>
    </rPh>
    <phoneticPr fontId="2"/>
  </si>
  <si>
    <t>動作位置を測定する。</t>
    <rPh sb="0" eb="4">
      <t>ドウサイチ</t>
    </rPh>
    <rPh sb="5" eb="7">
      <t>ソクテイ</t>
    </rPh>
    <phoneticPr fontId="2"/>
  </si>
  <si>
    <t>着床位置から±75mmを超えた位置で動作すること。</t>
    <rPh sb="0" eb="4">
      <t>チャクショウイチ</t>
    </rPh>
    <rPh sb="12" eb="13">
      <t>コ</t>
    </rPh>
    <rPh sb="15" eb="17">
      <t>イチ</t>
    </rPh>
    <rPh sb="18" eb="20">
      <t>ドウサ</t>
    </rPh>
    <phoneticPr fontId="2"/>
  </si>
  <si>
    <t>測定値：</t>
    <rPh sb="0" eb="3">
      <t>ソクテイチ</t>
    </rPh>
    <phoneticPr fontId="2"/>
  </si>
  <si>
    <t>mm</t>
    <phoneticPr fontId="2"/>
  </si>
  <si>
    <t>測定値を入力すると自動で判定される</t>
    <rPh sb="0" eb="3">
      <t>ソクテイチ</t>
    </rPh>
    <rPh sb="4" eb="6">
      <t>ニュウリョク</t>
    </rPh>
    <rPh sb="9" eb="11">
      <t>ジドウ</t>
    </rPh>
    <rPh sb="12" eb="14">
      <t>ハンテイ</t>
    </rPh>
    <phoneticPr fontId="2"/>
  </si>
  <si>
    <t>(5)</t>
    <phoneticPr fontId="2"/>
  </si>
  <si>
    <t>安全制御ﾌﾟﾛｸﾞﾗﾑ</t>
    <rPh sb="0" eb="2">
      <t>アンゼン</t>
    </rPh>
    <rPh sb="2" eb="4">
      <t>セイギョ</t>
    </rPh>
    <phoneticPr fontId="2"/>
  </si>
  <si>
    <t>型式</t>
    <rPh sb="0" eb="2">
      <t>カタシキ</t>
    </rPh>
    <phoneticPr fontId="2"/>
  </si>
  <si>
    <t>論理ﾌﾟﾛｸﾞﾗﾑ、動作異常判定ﾌﾟﾛｸﾞﾗﾑが同載されたﾌﾟﾘﾝﾄ基板型式の型式を確認する。</t>
    <rPh sb="0" eb="2">
      <t>ロンリ</t>
    </rPh>
    <rPh sb="10" eb="16">
      <t>ドウサイジョウハンテイ</t>
    </rPh>
    <rPh sb="24" eb="25">
      <t>ドウ</t>
    </rPh>
    <rPh sb="25" eb="26">
      <t>サイ</t>
    </rPh>
    <rPh sb="34" eb="36">
      <t>キバン</t>
    </rPh>
    <rPh sb="36" eb="38">
      <t>カタシキ</t>
    </rPh>
    <rPh sb="39" eb="41">
      <t>カタシキ</t>
    </rPh>
    <rPh sb="42" eb="44">
      <t>カクニン</t>
    </rPh>
    <phoneticPr fontId="2"/>
  </si>
  <si>
    <t>大臣認定品と異なること。</t>
    <rPh sb="0" eb="5">
      <t>ダイジンニンテイヒン</t>
    </rPh>
    <rPh sb="6" eb="7">
      <t>コト</t>
    </rPh>
    <phoneticPr fontId="2"/>
  </si>
  <si>
    <t>基板上の表示</t>
    <rPh sb="0" eb="2">
      <t>キバン</t>
    </rPh>
    <rPh sb="2" eb="3">
      <t>ジョウ</t>
    </rPh>
    <rPh sb="4" eb="6">
      <t>ヒョウジ</t>
    </rPh>
    <phoneticPr fontId="2"/>
  </si>
  <si>
    <t>目視にて基板上の型番を確認し、記入すると自動で判定される。</t>
    <rPh sb="0" eb="2">
      <t>モクシ</t>
    </rPh>
    <rPh sb="4" eb="7">
      <t>キバンジョウ</t>
    </rPh>
    <rPh sb="8" eb="10">
      <t>カタバン</t>
    </rPh>
    <rPh sb="11" eb="13">
      <t>カクニン</t>
    </rPh>
    <rPh sb="15" eb="17">
      <t>キニュウ</t>
    </rPh>
    <rPh sb="20" eb="22">
      <t>ジドウ</t>
    </rPh>
    <rPh sb="23" eb="25">
      <t>ハンテイ</t>
    </rPh>
    <phoneticPr fontId="2"/>
  </si>
  <si>
    <t>31945AAA</t>
    <phoneticPr fontId="2"/>
  </si>
  <si>
    <t>電電をｵﾌ、ｵﾝし、ﾌﾟﾛｸﾞﾗﾑが立ち上がることを確認する。</t>
    <rPh sb="0" eb="2">
      <t>デンデン</t>
    </rPh>
    <rPh sb="18" eb="19">
      <t>タ</t>
    </rPh>
    <rPh sb="20" eb="21">
      <t>ア</t>
    </rPh>
    <rPh sb="26" eb="28">
      <t>カクニン</t>
    </rPh>
    <phoneticPr fontId="2"/>
  </si>
  <si>
    <t>ﾌﾟﾛｸﾞﾗﾑが立ち上がらないこと。</t>
    <rPh sb="8" eb="9">
      <t>タ</t>
    </rPh>
    <rPh sb="10" eb="11">
      <t>ア</t>
    </rPh>
    <phoneticPr fontId="2"/>
  </si>
  <si>
    <t>(6)</t>
    <phoneticPr fontId="2"/>
  </si>
  <si>
    <t>かご戸ｽｲｯﾁ</t>
    <rPh sb="2" eb="3">
      <t>ト</t>
    </rPh>
    <phoneticPr fontId="2"/>
  </si>
  <si>
    <t>作動の状況</t>
    <rPh sb="0" eb="2">
      <t>サドウ</t>
    </rPh>
    <rPh sb="3" eb="5">
      <t>ジョウキョウ</t>
    </rPh>
    <phoneticPr fontId="2"/>
  </si>
  <si>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
  </si>
  <si>
    <t>全閉位置から25mmを超える位置で動作すること。</t>
    <rPh sb="0" eb="2">
      <t>ゼンペイ</t>
    </rPh>
    <rPh sb="2" eb="4">
      <t>イチ</t>
    </rPh>
    <rPh sb="11" eb="12">
      <t>コ</t>
    </rPh>
    <rPh sb="14" eb="16">
      <t>イチ</t>
    </rPh>
    <rPh sb="17" eb="19">
      <t>ドウサ</t>
    </rPh>
    <phoneticPr fontId="2"/>
  </si>
  <si>
    <t>動作位置</t>
    <rPh sb="0" eb="2">
      <t>ドウサ</t>
    </rPh>
    <rPh sb="2" eb="4">
      <t>イチ</t>
    </rPh>
    <phoneticPr fontId="2"/>
  </si>
  <si>
    <t>測定値を記入すると自動で判定される。</t>
    <rPh sb="0" eb="3">
      <t>ソクテイチ</t>
    </rPh>
    <rPh sb="4" eb="6">
      <t>キニュウ</t>
    </rPh>
    <rPh sb="9" eb="11">
      <t>ジドウ</t>
    </rPh>
    <rPh sb="12" eb="14">
      <t>ハンテイ</t>
    </rPh>
    <phoneticPr fontId="2"/>
  </si>
  <si>
    <t>(7)</t>
    <phoneticPr fontId="2"/>
  </si>
  <si>
    <t>乗場戸ｽｲｯﾁ</t>
    <rPh sb="0" eb="1">
      <t>ノ</t>
    </rPh>
    <rPh sb="1" eb="2">
      <t>バ</t>
    </rPh>
    <rPh sb="2" eb="3">
      <t>ト</t>
    </rPh>
    <phoneticPr fontId="2"/>
  </si>
  <si>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
  </si>
  <si>
    <t>最も広い寸法を記入すると自動で判定される。</t>
    <rPh sb="0" eb="1">
      <t>モット</t>
    </rPh>
    <rPh sb="2" eb="3">
      <t>ヒロ</t>
    </rPh>
    <rPh sb="4" eb="6">
      <t>スンポウ</t>
    </rPh>
    <rPh sb="7" eb="9">
      <t>キニュウ</t>
    </rPh>
    <rPh sb="12" eb="14">
      <t>ジドウ</t>
    </rPh>
    <rPh sb="15" eb="17">
      <t>ハンテイ</t>
    </rPh>
    <phoneticPr fontId="2"/>
  </si>
  <si>
    <t>(8)</t>
    <phoneticPr fontId="2"/>
  </si>
  <si>
    <t>つま先
保護板</t>
    <rPh sb="2" eb="3">
      <t>サキ</t>
    </rPh>
    <rPh sb="4" eb="6">
      <t>ホゴ</t>
    </rPh>
    <rPh sb="6" eb="7">
      <t>バン</t>
    </rPh>
    <phoneticPr fontId="2"/>
  </si>
  <si>
    <t>外観及び取付けの状況</t>
    <rPh sb="0" eb="2">
      <t>ガイカン</t>
    </rPh>
    <rPh sb="2" eb="3">
      <t>オヨ</t>
    </rPh>
    <rPh sb="4" eb="6">
      <t>トリツ</t>
    </rPh>
    <rPh sb="8" eb="10">
      <t>ジョウキョウ</t>
    </rPh>
    <phoneticPr fontId="2"/>
  </si>
  <si>
    <t>目視及び触手により確認する。
確認する｡</t>
    <rPh sb="0" eb="2">
      <t>モクシ</t>
    </rPh>
    <rPh sb="2" eb="3">
      <t>オヨ</t>
    </rPh>
    <rPh sb="4" eb="6">
      <t>ショクシュ</t>
    </rPh>
    <rPh sb="9" eb="11">
      <t>カクニン</t>
    </rPh>
    <rPh sb="15" eb="17">
      <t>カクニン</t>
    </rPh>
    <phoneticPr fontId="2"/>
  </si>
  <si>
    <t>取付けが堅固でないこと｡</t>
    <rPh sb="0" eb="2">
      <t>トリツ</t>
    </rPh>
    <rPh sb="4" eb="5">
      <t>カタ</t>
    </rPh>
    <rPh sb="5" eb="6">
      <t>コ</t>
    </rPh>
    <phoneticPr fontId="2"/>
  </si>
  <si>
    <t>長さ</t>
    <rPh sb="0" eb="1">
      <t>ナガ</t>
    </rPh>
    <phoneticPr fontId="2"/>
  </si>
  <si>
    <t>かご敷居からｴﾌﾟﾛﾝ下端までの鉛直距離を測定する｡</t>
    <rPh sb="2" eb="4">
      <t>シキイ</t>
    </rPh>
    <rPh sb="11" eb="13">
      <t>カタン</t>
    </rPh>
    <rPh sb="16" eb="18">
      <t>エンチョク</t>
    </rPh>
    <rPh sb="18" eb="20">
      <t>キョリ</t>
    </rPh>
    <rPh sb="21" eb="23">
      <t>ソクテイ</t>
    </rPh>
    <phoneticPr fontId="2"/>
  </si>
  <si>
    <t>規定値 :675mm未満であること。</t>
    <rPh sb="0" eb="2">
      <t>キテイ</t>
    </rPh>
    <rPh sb="2" eb="3">
      <t>チ</t>
    </rPh>
    <rPh sb="10" eb="12">
      <t>ミマン</t>
    </rPh>
    <phoneticPr fontId="2"/>
  </si>
  <si>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
  </si>
  <si>
    <t>特記事項</t>
    <rPh sb="0" eb="2">
      <t>トッキ</t>
    </rPh>
    <rPh sb="2" eb="4">
      <t>ジコウ</t>
    </rPh>
    <phoneticPr fontId="2"/>
  </si>
  <si>
    <t>番号</t>
    <rPh sb="0" eb="2">
      <t>バンゴウ</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</si>
  <si>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</si>
  <si>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</si>
  <si>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改善（予定）年月</t>
    <rPh sb="0" eb="2">
      <t>カイゼン</t>
    </rPh>
    <rPh sb="3" eb="5">
      <t>ヨテイ</t>
    </rPh>
    <rPh sb="6" eb="8">
      <t>ネンゲツ</t>
    </rPh>
    <phoneticPr fontId="2"/>
  </si>
  <si>
    <t>各トルク及び作動時間の計算用(黄色の枠入力要）</t>
    <rPh sb="0" eb="1">
      <t>カク</t>
    </rPh>
    <rPh sb="4" eb="5">
      <t>オヨ</t>
    </rPh>
    <rPh sb="6" eb="8">
      <t>サドウ</t>
    </rPh>
    <rPh sb="8" eb="10">
      <t>ジカン</t>
    </rPh>
    <rPh sb="11" eb="13">
      <t>ケイサン</t>
    </rPh>
    <rPh sb="13" eb="14">
      <t>ヨウ</t>
    </rPh>
    <rPh sb="15" eb="17">
      <t>キイロ</t>
    </rPh>
    <rPh sb="18" eb="19">
      <t>ワク</t>
    </rPh>
    <rPh sb="19" eb="21">
      <t>ニュウリョク</t>
    </rPh>
    <rPh sb="21" eb="22">
      <t>ヨウ</t>
    </rPh>
    <phoneticPr fontId="2"/>
  </si>
  <si>
    <t>制動ﾄﾙｸ値（左右、片側5回、最小値）</t>
    <rPh sb="7" eb="9">
      <t>サユウ</t>
    </rPh>
    <rPh sb="10" eb="12">
      <t>カタガワ</t>
    </rPh>
    <rPh sb="13" eb="14">
      <t>カイ</t>
    </rPh>
    <rPh sb="15" eb="18">
      <t>サイショウチ</t>
    </rPh>
    <phoneticPr fontId="2"/>
  </si>
  <si>
    <t>※１ 当年トルク値＞「規定値＋前回からの減少量」　規定値：片側40.3Nm　以上</t>
    <rPh sb="3" eb="5">
      <t>トウネン</t>
    </rPh>
    <rPh sb="8" eb="9">
      <t>チ</t>
    </rPh>
    <phoneticPr fontId="2"/>
  </si>
  <si>
    <t>左側</t>
    <rPh sb="0" eb="2">
      <t>ヒダリガワ</t>
    </rPh>
    <phoneticPr fontId="2"/>
  </si>
  <si>
    <t>CW</t>
    <phoneticPr fontId="2"/>
  </si>
  <si>
    <t>最小値</t>
    <rPh sb="0" eb="3">
      <t>サイショウチ</t>
    </rPh>
    <phoneticPr fontId="2"/>
  </si>
  <si>
    <t>右側</t>
    <rPh sb="0" eb="2">
      <t>ミギガワ</t>
    </rPh>
    <phoneticPr fontId="2"/>
  </si>
  <si>
    <t>前回値</t>
    <rPh sb="0" eb="3">
      <t>ゼンカイチ</t>
    </rPh>
    <phoneticPr fontId="2"/>
  </si>
  <si>
    <t>減少量</t>
    <rPh sb="0" eb="3">
      <t>ゲンショウリョウ</t>
    </rPh>
    <phoneticPr fontId="2"/>
  </si>
  <si>
    <t>〇</t>
    <phoneticPr fontId="2"/>
  </si>
  <si>
    <t>CCW</t>
    <phoneticPr fontId="2"/>
  </si>
  <si>
    <t>片側40.3Nm　以上</t>
    <phoneticPr fontId="2"/>
  </si>
  <si>
    <t>※１</t>
    <phoneticPr fontId="2"/>
  </si>
  <si>
    <t>判定
トルク　</t>
    <rPh sb="0" eb="2">
      <t>ハンテイ</t>
    </rPh>
    <phoneticPr fontId="2"/>
  </si>
  <si>
    <t>左規定値</t>
    <rPh sb="0" eb="1">
      <t>ヒダリ</t>
    </rPh>
    <rPh sb="1" eb="4">
      <t>キテイチ</t>
    </rPh>
    <phoneticPr fontId="2"/>
  </si>
  <si>
    <t>右規定値</t>
    <rPh sb="0" eb="1">
      <t>ミギ</t>
    </rPh>
    <rPh sb="1" eb="4">
      <t>キテイチ</t>
    </rPh>
    <phoneticPr fontId="2"/>
  </si>
  <si>
    <t>左判定　</t>
    <rPh sb="0" eb="1">
      <t>ヒダリ</t>
    </rPh>
    <rPh sb="1" eb="3">
      <t>ハンテイ</t>
    </rPh>
    <phoneticPr fontId="2"/>
  </si>
  <si>
    <t>右判定　</t>
    <rPh sb="0" eb="1">
      <t>ミギ</t>
    </rPh>
    <rPh sb="1" eb="3">
      <t>ハンテイ</t>
    </rPh>
    <phoneticPr fontId="2"/>
  </si>
  <si>
    <t>総合</t>
    <rPh sb="0" eb="2">
      <t>ソウゴウ</t>
    </rPh>
    <phoneticPr fontId="2"/>
  </si>
  <si>
    <t>判定
減少値</t>
    <rPh sb="0" eb="2">
      <t>ハンテイ</t>
    </rPh>
    <rPh sb="3" eb="6">
      <t>ゲンショウチ</t>
    </rPh>
    <phoneticPr fontId="2"/>
  </si>
  <si>
    <t>右規定値</t>
    <rPh sb="0" eb="1">
      <t>ミギ</t>
    </rPh>
    <rPh sb="1" eb="3">
      <t>キテイ</t>
    </rPh>
    <rPh sb="3" eb="4">
      <t>チ</t>
    </rPh>
    <phoneticPr fontId="2"/>
  </si>
  <si>
    <t>規定値：0.19（Ｓ）　以内</t>
  </si>
  <si>
    <t>「規定値-前回からの変化量」を超えること</t>
  </si>
  <si>
    <t>ブレーキ作動時間</t>
    <rPh sb="4" eb="8">
      <t>サドウジカン</t>
    </rPh>
    <phoneticPr fontId="2"/>
  </si>
  <si>
    <t>左（BS1）</t>
    <rPh sb="0" eb="1">
      <t>ヒダリ</t>
    </rPh>
    <phoneticPr fontId="2"/>
  </si>
  <si>
    <t>右（BS2）</t>
    <rPh sb="0" eb="1">
      <t>ミギ</t>
    </rPh>
    <phoneticPr fontId="2"/>
  </si>
  <si>
    <t>判定　</t>
    <rPh sb="0" eb="2">
      <t>ハンテイ</t>
    </rPh>
    <phoneticPr fontId="2"/>
  </si>
  <si>
    <t>判定
変化量　</t>
    <rPh sb="0" eb="2">
      <t>ハンテイ</t>
    </rPh>
    <rPh sb="3" eb="6">
      <t>ヘンカリョウ</t>
    </rPh>
    <phoneticPr fontId="2"/>
  </si>
  <si>
    <t>変化量</t>
    <rPh sb="0" eb="2">
      <t>ヘンカ</t>
    </rPh>
    <rPh sb="2" eb="3">
      <t>リョウ</t>
    </rPh>
    <phoneticPr fontId="2"/>
  </si>
  <si>
    <t>ブレーキ作動時間</t>
    <rPh sb="4" eb="6">
      <t>サドウ</t>
    </rPh>
    <rPh sb="6" eb="8">
      <t>ジカン</t>
    </rPh>
    <phoneticPr fontId="2"/>
  </si>
  <si>
    <t>BS1</t>
    <phoneticPr fontId="2"/>
  </si>
  <si>
    <t>BS2</t>
    <phoneticPr fontId="2"/>
  </si>
  <si>
    <t>ブレーキ温度</t>
    <rPh sb="4" eb="6">
      <t>オンド</t>
    </rPh>
    <phoneticPr fontId="2"/>
  </si>
  <si>
    <t>前回</t>
    <rPh sb="0" eb="2">
      <t>ゼンカイ</t>
    </rPh>
    <phoneticPr fontId="2"/>
  </si>
  <si>
    <t>今回</t>
    <rPh sb="0" eb="2">
      <t>コンカイ</t>
    </rPh>
    <phoneticPr fontId="2"/>
  </si>
  <si>
    <t>平均値</t>
    <rPh sb="0" eb="3">
      <t>ヘイキンチ</t>
    </rPh>
    <phoneticPr fontId="2"/>
  </si>
  <si>
    <t>規定値：16ms　以内</t>
    <phoneticPr fontId="2"/>
  </si>
  <si>
    <t>「規定値-前回からの変化量」を超えること</t>
    <phoneticPr fontId="2"/>
  </si>
  <si>
    <t>動力遮断コンタクタ作動時間</t>
    <rPh sb="0" eb="2">
      <t>ドウリョク</t>
    </rPh>
    <rPh sb="2" eb="4">
      <t>シャダン</t>
    </rPh>
    <rPh sb="9" eb="13">
      <t>サドウジカン</t>
    </rPh>
    <phoneticPr fontId="2"/>
  </si>
  <si>
    <t>SR1</t>
    <phoneticPr fontId="2"/>
  </si>
  <si>
    <t>SR2</t>
    <phoneticPr fontId="2"/>
  </si>
  <si>
    <t>SR1規定値</t>
    <rPh sb="3" eb="6">
      <t>キテイチ</t>
    </rPh>
    <phoneticPr fontId="2"/>
  </si>
  <si>
    <t>SR2規定値</t>
    <rPh sb="3" eb="6">
      <t>キテイチ</t>
    </rPh>
    <phoneticPr fontId="2"/>
  </si>
  <si>
    <t>SR1判定　</t>
    <rPh sb="3" eb="5">
      <t>ハンテイ</t>
    </rPh>
    <phoneticPr fontId="2"/>
  </si>
  <si>
    <t>SR2判定　</t>
    <rPh sb="3" eb="5">
      <t>ハンテイ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</si>
</sst>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u/>
      <sz val="16"/>
      <name val="ＭＳ Ｐゴシック"/>
      <family val="3"/>
      <charset val="128"/>
    </font>
    <font>
      <b/>
      <sz val="11"/>
      <color rgb="FFFF0000"/>
      <name val="ＭＳ Ｐゴシック"/>
      <family val="3"/>
      <charset val="128"/>
    </font>
    <font>
      <b/>
      <sz val="9"/>
      <color indexed="81"/>
      <name val="ＭＳ Ｐゴシック"/>
      <family val="3"/>
      <charset val="128"/>
    </font>
    <font>
      <sz val="9"/>
      <color indexed="81"/>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rgb="FFFFFF00"/>
        <bgColor indexed="64"/>
      </patternFill>
    </fill>
  </fills>
  <borders count="5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xf numFmtId="0" fontId="6" fillId="0" borderId="0" xfId="0" applyFont="1" applyAlignment="1">
      <alignment horizontal="center"/>
    </xf>
    <xf numFmtId="0" fontId="5" fillId="0" borderId="0" xfId="0" applyFont="1">
      <alignment vertical="center"/>
    </xf>
    <xf numFmtId="0" fontId="5" fillId="0" borderId="0" xfId="0" applyFont="1" applyAlignment="1">
      <alignment horizontal="center"/>
    </xf>
    <xf numFmtId="0" fontId="5" fillId="0" borderId="0" xfId="0" applyFont="1" applyAlignment="1" applyProtection="1">
      <alignment horizontal="left"/>
      <protection locked="0"/>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0" xfId="0" applyFont="1" applyAlignment="1">
      <alignment horizontal="right"/>
    </xf>
    <xf numFmtId="0" fontId="5" fillId="0" borderId="0" xfId="0" applyFont="1" applyAlignment="1">
      <alignment vertical="center" wrapText="1"/>
    </xf>
    <xf numFmtId="0" fontId="5" fillId="0" borderId="5" xfId="0" applyFont="1" applyBorder="1">
      <alignmen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7" xfId="0" applyFont="1" applyBorder="1">
      <alignment vertical="center"/>
    </xf>
    <xf numFmtId="0" fontId="1" fillId="0" borderId="5" xfId="0" applyFont="1" applyBorder="1">
      <alignment vertical="center"/>
    </xf>
    <xf numFmtId="0" fontId="1" fillId="0" borderId="6" xfId="0" applyFont="1" applyBorder="1">
      <alignment vertical="center"/>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5" fillId="0" borderId="7" xfId="0" applyFont="1" applyBorder="1" applyAlignment="1">
      <alignment vertical="top"/>
    </xf>
    <xf numFmtId="0" fontId="5" fillId="0" borderId="1" xfId="0" applyFont="1" applyBorder="1" applyAlignment="1">
      <alignment vertical="top"/>
    </xf>
    <xf numFmtId="0" fontId="5" fillId="0" borderId="8" xfId="0" applyFont="1" applyBorder="1" applyAlignment="1">
      <alignment vertical="top"/>
    </xf>
    <xf numFmtId="0" fontId="5" fillId="0" borderId="29" xfId="0" applyFont="1" applyBorder="1">
      <alignment vertical="center"/>
    </xf>
    <xf numFmtId="0" fontId="5" fillId="0" borderId="30" xfId="0" applyFont="1" applyBorder="1">
      <alignment vertical="center"/>
    </xf>
    <xf numFmtId="177" fontId="5" fillId="0" borderId="30" xfId="0" applyNumberFormat="1" applyFont="1" applyBorder="1">
      <alignment vertical="center"/>
    </xf>
    <xf numFmtId="0" fontId="2" fillId="0" borderId="30" xfId="0" applyFont="1" applyBorder="1">
      <alignment vertical="center"/>
    </xf>
    <xf numFmtId="0" fontId="2" fillId="0" borderId="31" xfId="0" applyFont="1" applyBorder="1">
      <alignment vertical="center"/>
    </xf>
    <xf numFmtId="0" fontId="5" fillId="0" borderId="25" xfId="0" applyFont="1" applyBorder="1" applyAlignment="1">
      <alignment vertical="top"/>
    </xf>
    <xf numFmtId="0" fontId="5" fillId="0" borderId="26" xfId="0" applyFont="1" applyBorder="1" applyAlignment="1">
      <alignment vertical="top"/>
    </xf>
    <xf numFmtId="176" fontId="5" fillId="0" borderId="26" xfId="0" applyNumberFormat="1" applyFont="1" applyBorder="1">
      <alignment vertical="center"/>
    </xf>
    <xf numFmtId="176" fontId="5" fillId="0" borderId="27" xfId="0" applyNumberFormat="1" applyFont="1" applyBorder="1">
      <alignment vertical="center"/>
    </xf>
    <xf numFmtId="177" fontId="5" fillId="0" borderId="0" xfId="0" applyNumberFormat="1" applyFont="1" applyAlignment="1">
      <alignment vertical="top"/>
    </xf>
    <xf numFmtId="0" fontId="9" fillId="0" borderId="5" xfId="0" applyFont="1" applyBorder="1" applyAlignment="1">
      <alignment vertical="center" shrinkToFit="1"/>
    </xf>
    <xf numFmtId="0" fontId="9" fillId="0" borderId="0" xfId="0" applyFont="1" applyAlignment="1">
      <alignment vertical="center" shrinkToFit="1"/>
    </xf>
    <xf numFmtId="0" fontId="9" fillId="0" borderId="6" xfId="0" applyFont="1" applyBorder="1" applyAlignment="1">
      <alignment vertical="center" shrinkToFit="1"/>
    </xf>
    <xf numFmtId="0" fontId="6" fillId="0" borderId="7" xfId="0" applyFont="1" applyBorder="1" applyAlignment="1">
      <alignment horizontal="center" vertical="center"/>
    </xf>
    <xf numFmtId="0" fontId="6" fillId="0" borderId="42" xfId="0" applyFont="1" applyBorder="1" applyAlignment="1">
      <alignment horizontal="center" vertical="center"/>
    </xf>
    <xf numFmtId="0" fontId="1" fillId="0" borderId="8"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30" xfId="0" applyFont="1" applyBorder="1">
      <alignment vertical="center"/>
    </xf>
    <xf numFmtId="0" fontId="1" fillId="0" borderId="7" xfId="0" applyFont="1" applyBorder="1">
      <alignment vertical="center"/>
    </xf>
    <xf numFmtId="0" fontId="5" fillId="0" borderId="2" xfId="0" applyFont="1" applyBorder="1" applyProtection="1">
      <alignment vertical="center"/>
      <protection locked="0"/>
    </xf>
    <xf numFmtId="0" fontId="8" fillId="0" borderId="52" xfId="0" applyFont="1" applyBorder="1">
      <alignment vertical="center"/>
    </xf>
    <xf numFmtId="0" fontId="8" fillId="0" borderId="0" xfId="0" applyFont="1">
      <alignment vertical="center"/>
    </xf>
    <xf numFmtId="0" fontId="5" fillId="0" borderId="0" xfId="0" applyFont="1" applyAlignment="1">
      <alignment horizontal="center" vertical="center" shrinkToFit="1"/>
    </xf>
    <xf numFmtId="0" fontId="11" fillId="0" borderId="0" xfId="0" applyFont="1">
      <alignment vertical="center"/>
    </xf>
    <xf numFmtId="0" fontId="0" fillId="0" borderId="0" xfId="0" applyAlignment="1"/>
    <xf numFmtId="0" fontId="1" fillId="0" borderId="0" xfId="0" applyFont="1" applyAlignment="1"/>
    <xf numFmtId="0" fontId="5" fillId="0" borderId="0" xfId="0" applyFont="1" applyProtection="1">
      <alignment vertical="center"/>
      <protection locked="0"/>
    </xf>
    <xf numFmtId="0" fontId="0" fillId="0" borderId="2" xfId="0" applyBorder="1">
      <alignment vertical="center"/>
    </xf>
    <xf numFmtId="0" fontId="0" fillId="0" borderId="1" xfId="0" applyBorder="1">
      <alignment vertical="center"/>
    </xf>
    <xf numFmtId="0" fontId="8" fillId="0" borderId="2" xfId="0" applyFont="1" applyBorder="1" applyAlignment="1"/>
    <xf numFmtId="0" fontId="8" fillId="0" borderId="2" xfId="0" applyFont="1" applyBorder="1" applyAlignment="1">
      <alignment wrapText="1"/>
    </xf>
    <xf numFmtId="0" fontId="8" fillId="0" borderId="53" xfId="0" applyFont="1" applyBorder="1" applyAlignment="1"/>
    <xf numFmtId="0" fontId="8" fillId="0" borderId="42" xfId="0" applyFont="1" applyBorder="1" applyAlignment="1"/>
    <xf numFmtId="0" fontId="8" fillId="0" borderId="54" xfId="0" applyFont="1" applyBorder="1" applyAlignment="1"/>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0" fillId="0" borderId="52" xfId="0" applyBorder="1">
      <alignment vertical="center"/>
    </xf>
    <xf numFmtId="0" fontId="1" fillId="0" borderId="52" xfId="0" applyFont="1" applyBorder="1">
      <alignment vertical="center"/>
    </xf>
    <xf numFmtId="0" fontId="7" fillId="0" borderId="53" xfId="0" applyFont="1" applyBorder="1" applyAlignment="1">
      <alignment horizontal="center" vertical="center"/>
    </xf>
    <xf numFmtId="0" fontId="7" fillId="0" borderId="42" xfId="0" applyFont="1" applyBorder="1" applyAlignment="1">
      <alignment horizontal="center" vertical="center"/>
    </xf>
    <xf numFmtId="0" fontId="7" fillId="0" borderId="54" xfId="0" applyFont="1" applyBorder="1" applyAlignment="1">
      <alignment horizontal="center" vertical="center"/>
    </xf>
    <xf numFmtId="0" fontId="0" fillId="2" borderId="52" xfId="0" applyFill="1" applyBorder="1" applyAlignment="1" applyProtection="1">
      <alignment horizontal="center" vertical="center"/>
      <protection locked="0"/>
    </xf>
    <xf numFmtId="0" fontId="0" fillId="0" borderId="52" xfId="0" applyBorder="1" applyAlignment="1">
      <alignment horizontal="center" vertical="center" wrapText="1"/>
    </xf>
    <xf numFmtId="0" fontId="0" fillId="0" borderId="52" xfId="0" applyBorder="1" applyAlignment="1">
      <alignment horizontal="center" vertical="center"/>
    </xf>
    <xf numFmtId="0" fontId="7" fillId="0" borderId="52" xfId="0" applyFont="1" applyBorder="1" applyAlignment="1">
      <alignment horizontal="center" vertical="center"/>
    </xf>
    <xf numFmtId="177" fontId="0" fillId="0" borderId="53"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54" xfId="0" applyNumberFormat="1" applyBorder="1" applyAlignment="1">
      <alignment horizontal="center" vertical="center"/>
    </xf>
    <xf numFmtId="0" fontId="1" fillId="0" borderId="0" xfId="0" applyFont="1" applyAlignment="1">
      <alignment horizontal="left"/>
    </xf>
    <xf numFmtId="0" fontId="1" fillId="0" borderId="1" xfId="0" applyFont="1" applyBorder="1" applyAlignment="1">
      <alignment horizontal="left"/>
    </xf>
    <xf numFmtId="0" fontId="5" fillId="0" borderId="0" xfId="0" applyFont="1" applyAlignment="1">
      <alignment horizontal="left"/>
    </xf>
    <xf numFmtId="0" fontId="5" fillId="0" borderId="1" xfId="0" applyFont="1" applyBorder="1" applyAlignment="1">
      <alignment horizontal="left"/>
    </xf>
    <xf numFmtId="0" fontId="5" fillId="0" borderId="52"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0" xfId="0" applyFont="1" applyAlignment="1">
      <alignment horizontal="right"/>
    </xf>
    <xf numFmtId="0" fontId="5"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0" fillId="0" borderId="0" xfId="0" applyAlignment="1" applyProtection="1">
      <alignment horizontal="left"/>
      <protection locked="0"/>
    </xf>
    <xf numFmtId="0" fontId="1" fillId="0" borderId="0" xfId="0" applyFont="1" applyAlignment="1" applyProtection="1">
      <alignment horizontal="left"/>
      <protection locked="0"/>
    </xf>
    <xf numFmtId="0" fontId="1" fillId="0" borderId="1" xfId="0" applyFont="1" applyBorder="1" applyAlignment="1" applyProtection="1">
      <alignment horizontal="left"/>
      <protection locked="0"/>
    </xf>
    <xf numFmtId="0" fontId="5" fillId="0" borderId="0" xfId="0" applyFont="1" applyAlignment="1"/>
    <xf numFmtId="0" fontId="5" fillId="0" borderId="1" xfId="0" applyFont="1" applyBorder="1" applyAlignment="1"/>
    <xf numFmtId="0" fontId="6" fillId="0" borderId="0" xfId="0" applyFont="1" applyAlignment="1">
      <alignment horizontal="center"/>
    </xf>
    <xf numFmtId="0" fontId="6" fillId="0" borderId="1" xfId="0" applyFont="1" applyBorder="1" applyAlignment="1">
      <alignment horizontal="center"/>
    </xf>
    <xf numFmtId="0" fontId="5" fillId="0" borderId="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8" fillId="0" borderId="9" xfId="0" applyFont="1" applyBorder="1" applyAlignment="1">
      <alignment horizontal="center"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9" xfId="0" applyFont="1" applyBorder="1" applyAlignment="1">
      <alignment vertical="center" shrinkToFi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xf>
    <xf numFmtId="0" fontId="1" fillId="0" borderId="10" xfId="0" applyFont="1" applyBorder="1">
      <alignment vertical="center"/>
    </xf>
    <xf numFmtId="0" fontId="1" fillId="0" borderId="14" xfId="0" applyFont="1" applyBorder="1">
      <alignment vertical="center"/>
    </xf>
    <xf numFmtId="0" fontId="5" fillId="0" borderId="0" xfId="0" applyFont="1" applyAlignment="1" applyProtection="1">
      <alignment horizontal="left"/>
      <protection locked="0"/>
    </xf>
    <xf numFmtId="0" fontId="5" fillId="0" borderId="1" xfId="0" applyFont="1" applyBorder="1" applyAlignment="1" applyProtection="1">
      <alignment horizontal="left"/>
      <protection locked="0"/>
    </xf>
    <xf numFmtId="0" fontId="5" fillId="0" borderId="0" xfId="0" applyFont="1" applyAlignment="1" applyProtection="1">
      <alignment horizontal="center"/>
      <protection locked="0"/>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8" xfId="0" applyFont="1" applyBorder="1">
      <alignmen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1" fillId="0" borderId="3" xfId="0" applyFont="1" applyBorder="1" applyAlignment="1">
      <alignment horizontal="center" vertical="center"/>
    </xf>
    <xf numFmtId="0" fontId="1" fillId="0" borderId="13"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right" vertical="center"/>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7" xfId="0" applyFont="1" applyBorder="1" applyAlignment="1">
      <alignment vertical="center" wrapText="1"/>
    </xf>
    <xf numFmtId="0" fontId="5" fillId="0" borderId="1" xfId="0" applyFont="1" applyBorder="1" applyAlignment="1">
      <alignment vertical="center" wrapText="1"/>
    </xf>
    <xf numFmtId="0" fontId="5" fillId="0" borderId="8" xfId="0" applyFont="1" applyBorder="1" applyAlignment="1">
      <alignmen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 fillId="0" borderId="17" xfId="0" applyFont="1"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6" fontId="5"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6" xfId="0" applyNumberFormat="1" applyFont="1" applyBorder="1" applyAlignment="1">
      <alignment horizontal="center" vertical="center"/>
    </xf>
    <xf numFmtId="176" fontId="5" fillId="0" borderId="8" xfId="0" applyNumberFormat="1" applyFont="1" applyBorder="1" applyAlignment="1">
      <alignment horizontal="center" vertical="center"/>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3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5" fillId="0" borderId="41"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39" xfId="0" applyFont="1"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33" xfId="0" applyFont="1" applyBorder="1" applyAlignment="1">
      <alignment vertical="center" wrapText="1"/>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 xfId="0" applyFont="1" applyBorder="1" applyAlignment="1">
      <alignment horizontal="center" vertical="top"/>
    </xf>
    <xf numFmtId="0" fontId="5" fillId="0" borderId="8" xfId="0" applyFont="1" applyBorder="1" applyAlignment="1">
      <alignment horizontal="center" vertical="top"/>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3" xfId="0" applyFont="1" applyBorder="1" applyAlignment="1">
      <alignment vertical="top" wrapText="1"/>
    </xf>
    <xf numFmtId="0" fontId="5" fillId="0" borderId="2" xfId="0" applyFont="1" applyBorder="1" applyAlignment="1">
      <alignment vertical="top" wrapText="1"/>
    </xf>
    <xf numFmtId="0" fontId="5" fillId="0" borderId="5" xfId="0" applyFont="1" applyBorder="1" applyAlignment="1">
      <alignment vertical="top" wrapText="1"/>
    </xf>
    <xf numFmtId="0" fontId="5" fillId="0" borderId="0" xfId="0" applyFont="1" applyAlignment="1">
      <alignment vertical="top" wrapText="1"/>
    </xf>
    <xf numFmtId="0" fontId="5" fillId="0" borderId="7" xfId="0" applyFont="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right"/>
    </xf>
    <xf numFmtId="0" fontId="5" fillId="0" borderId="2"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8" xfId="0" applyFont="1" applyBorder="1" applyAlignment="1">
      <alignment vertical="top"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left"/>
    </xf>
    <xf numFmtId="38" fontId="0" fillId="0" borderId="3" xfId="1" applyFont="1" applyBorder="1" applyAlignment="1" applyProtection="1">
      <alignment horizontal="center" vertical="center"/>
    </xf>
    <xf numFmtId="38" fontId="0" fillId="0" borderId="2" xfId="1" applyFont="1" applyBorder="1" applyAlignment="1" applyProtection="1">
      <alignment horizontal="center" vertical="center"/>
    </xf>
    <xf numFmtId="38" fontId="0" fillId="0" borderId="13" xfId="1" applyFont="1" applyBorder="1" applyAlignment="1" applyProtection="1">
      <alignment horizontal="center" vertical="center"/>
    </xf>
    <xf numFmtId="38" fontId="0" fillId="0" borderId="5" xfId="1" applyFont="1" applyBorder="1" applyAlignment="1" applyProtection="1">
      <alignment horizontal="center" vertical="center"/>
    </xf>
    <xf numFmtId="38" fontId="0" fillId="0" borderId="0" xfId="1" applyFont="1" applyBorder="1" applyAlignment="1" applyProtection="1">
      <alignment horizontal="center" vertical="center"/>
    </xf>
    <xf numFmtId="38" fontId="0" fillId="0" borderId="16" xfId="1" applyFont="1" applyBorder="1" applyAlignment="1" applyProtection="1">
      <alignment horizontal="center" vertical="center"/>
    </xf>
    <xf numFmtId="38" fontId="0" fillId="0" borderId="7" xfId="1" applyFont="1" applyBorder="1" applyAlignment="1" applyProtection="1">
      <alignment horizontal="center" vertical="center"/>
    </xf>
    <xf numFmtId="38" fontId="0" fillId="0" borderId="1" xfId="1" applyFont="1" applyBorder="1" applyAlignment="1" applyProtection="1">
      <alignment horizontal="center" vertical="center"/>
    </xf>
    <xf numFmtId="38" fontId="0" fillId="0" borderId="18" xfId="1" applyFont="1" applyBorder="1" applyAlignment="1" applyProtection="1">
      <alignment horizontal="center" vertical="center"/>
    </xf>
    <xf numFmtId="0" fontId="0" fillId="0" borderId="0" xfId="0" applyAlignment="1"/>
    <xf numFmtId="0" fontId="0" fillId="0" borderId="3" xfId="0"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left" vertical="center"/>
    </xf>
    <xf numFmtId="0" fontId="5" fillId="0" borderId="22" xfId="0" applyFont="1" applyBorder="1">
      <alignment vertical="center"/>
    </xf>
    <xf numFmtId="0" fontId="5" fillId="0" borderId="23"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8" xfId="0" applyFont="1" applyBorder="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8" xfId="0" applyFont="1" applyBorder="1" applyAlignment="1">
      <alignment vertical="center" wrapText="1"/>
    </xf>
    <xf numFmtId="0" fontId="1" fillId="0" borderId="30" xfId="0" applyFont="1" applyBorder="1" applyAlignment="1">
      <alignment horizontal="center" vertical="center"/>
    </xf>
    <xf numFmtId="0" fontId="1" fillId="0" borderId="40" xfId="0" applyFont="1" applyBorder="1" applyAlignment="1">
      <alignment horizontal="center" vertical="center"/>
    </xf>
    <xf numFmtId="0" fontId="1" fillId="0" borderId="18" xfId="0" applyFont="1" applyBorder="1" applyAlignment="1">
      <alignment horizontal="center" vertical="center"/>
    </xf>
    <xf numFmtId="0" fontId="1" fillId="0" borderId="26" xfId="0" applyFont="1" applyBorder="1" applyAlignment="1">
      <alignment horizontal="center" vertical="center"/>
    </xf>
    <xf numFmtId="0" fontId="1" fillId="0" borderId="39" xfId="0" applyFont="1" applyBorder="1" applyAlignment="1">
      <alignment horizontal="center" vertical="center"/>
    </xf>
    <xf numFmtId="0" fontId="0" fillId="0" borderId="46"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5" xfId="0" applyBorder="1">
      <alignment vertical="center"/>
    </xf>
    <xf numFmtId="0" fontId="0" fillId="0" borderId="0" xfId="0">
      <alignmen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43" xfId="0" applyFont="1" applyBorder="1" applyAlignment="1">
      <alignment vertical="center" wrapText="1"/>
    </xf>
    <xf numFmtId="0" fontId="5" fillId="0" borderId="20" xfId="0" applyFont="1" applyBorder="1">
      <alignment vertical="center"/>
    </xf>
    <xf numFmtId="0" fontId="5" fillId="0" borderId="43" xfId="0" applyFont="1" applyBorder="1">
      <alignment vertical="center"/>
    </xf>
    <xf numFmtId="0" fontId="0" fillId="0" borderId="4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5" fillId="0" borderId="5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pplyProtection="1">
      <alignment vertical="center" shrinkToFit="1"/>
      <protection locked="0"/>
    </xf>
    <xf numFmtId="0" fontId="0" fillId="0" borderId="2" xfId="0" applyBorder="1" applyAlignment="1">
      <alignment vertical="center" shrinkToFit="1"/>
    </xf>
    <xf numFmtId="0" fontId="0" fillId="0" borderId="4" xfId="0" applyBorder="1" applyAlignment="1">
      <alignment vertical="center" shrinkToFit="1"/>
    </xf>
    <xf numFmtId="0" fontId="0" fillId="0" borderId="7" xfId="0" applyBorder="1" applyAlignment="1">
      <alignment vertical="center" shrinkToFit="1"/>
    </xf>
    <xf numFmtId="0" fontId="0" fillId="0" borderId="1" xfId="0" applyBorder="1" applyAlignment="1">
      <alignment vertical="center" shrinkToFit="1"/>
    </xf>
    <xf numFmtId="0" fontId="0" fillId="0" borderId="8" xfId="0" applyBorder="1" applyAlignment="1">
      <alignment vertical="center" shrinkToFit="1"/>
    </xf>
    <xf numFmtId="0" fontId="10" fillId="0" borderId="0" xfId="0" applyFont="1" applyAlignment="1">
      <alignment horizontal="left" vertical="center"/>
    </xf>
    <xf numFmtId="0" fontId="0" fillId="0" borderId="52" xfId="0" applyBorder="1" applyAlignment="1">
      <alignment horizontal="left" vertical="center" wrapText="1" shrinkToFit="1"/>
    </xf>
    <xf numFmtId="0" fontId="0" fillId="0" borderId="2"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177" fontId="0" fillId="2" borderId="52" xfId="0" applyNumberFormat="1" applyFill="1" applyBorder="1" applyAlignment="1" applyProtection="1">
      <alignment horizontal="center" vertical="center"/>
      <protection locked="0"/>
    </xf>
    <xf numFmtId="0" fontId="0" fillId="0" borderId="52" xfId="0" applyBorder="1" applyAlignment="1">
      <alignment horizontal="center" vertical="center" textRotation="255"/>
    </xf>
    <xf numFmtId="176" fontId="1" fillId="0" borderId="3" xfId="0" applyNumberFormat="1" applyFont="1" applyBorder="1" applyAlignment="1">
      <alignment horizontal="left" vertical="center"/>
    </xf>
    <xf numFmtId="176" fontId="1" fillId="0" borderId="2" xfId="0" applyNumberFormat="1" applyFont="1" applyBorder="1" applyAlignment="1">
      <alignment horizontal="left" vertical="center"/>
    </xf>
    <xf numFmtId="176" fontId="1" fillId="0" borderId="4" xfId="0" applyNumberFormat="1" applyFont="1" applyBorder="1" applyAlignment="1">
      <alignment horizontal="left" vertical="center"/>
    </xf>
    <xf numFmtId="176" fontId="1" fillId="0" borderId="5" xfId="0" applyNumberFormat="1" applyFont="1" applyBorder="1" applyAlignment="1">
      <alignment horizontal="left" vertical="center"/>
    </xf>
    <xf numFmtId="176" fontId="1" fillId="0" borderId="0" xfId="0" applyNumberFormat="1" applyFont="1" applyAlignment="1">
      <alignment horizontal="left" vertical="center"/>
    </xf>
    <xf numFmtId="176" fontId="1" fillId="0" borderId="6" xfId="0" applyNumberFormat="1" applyFont="1" applyBorder="1" applyAlignment="1">
      <alignment horizontal="left" vertical="center"/>
    </xf>
    <xf numFmtId="176" fontId="1" fillId="0" borderId="7" xfId="0" applyNumberFormat="1" applyFont="1" applyBorder="1" applyAlignment="1">
      <alignment horizontal="left" vertical="center"/>
    </xf>
    <xf numFmtId="176" fontId="1" fillId="0" borderId="1" xfId="0" applyNumberFormat="1" applyFont="1" applyBorder="1" applyAlignment="1">
      <alignment horizontal="left" vertical="center"/>
    </xf>
    <xf numFmtId="176" fontId="1" fillId="0" borderId="8" xfId="0" applyNumberFormat="1" applyFont="1" applyBorder="1" applyAlignment="1">
      <alignment horizontal="left" vertical="center"/>
    </xf>
    <xf numFmtId="176" fontId="1" fillId="2" borderId="3" xfId="0" applyNumberFormat="1" applyFont="1" applyFill="1" applyBorder="1" applyAlignment="1" applyProtection="1">
      <alignment horizontal="left" vertical="center"/>
      <protection locked="0"/>
    </xf>
    <xf numFmtId="176" fontId="1" fillId="2" borderId="2" xfId="0" applyNumberFormat="1" applyFont="1" applyFill="1" applyBorder="1" applyAlignment="1" applyProtection="1">
      <alignment horizontal="left" vertical="center"/>
      <protection locked="0"/>
    </xf>
    <xf numFmtId="176" fontId="1" fillId="2" borderId="4" xfId="0" applyNumberFormat="1" applyFont="1" applyFill="1" applyBorder="1" applyAlignment="1" applyProtection="1">
      <alignment horizontal="left" vertical="center"/>
      <protection locked="0"/>
    </xf>
    <xf numFmtId="176" fontId="1" fillId="2" borderId="5" xfId="0" applyNumberFormat="1" applyFont="1" applyFill="1" applyBorder="1" applyAlignment="1" applyProtection="1">
      <alignment horizontal="left" vertical="center"/>
      <protection locked="0"/>
    </xf>
    <xf numFmtId="176" fontId="1" fillId="2" borderId="0" xfId="0" applyNumberFormat="1" applyFont="1" applyFill="1" applyAlignment="1" applyProtection="1">
      <alignment horizontal="left" vertical="center"/>
      <protection locked="0"/>
    </xf>
    <xf numFmtId="176" fontId="1" fillId="2" borderId="6" xfId="0" applyNumberFormat="1" applyFont="1" applyFill="1" applyBorder="1" applyAlignment="1" applyProtection="1">
      <alignment horizontal="left" vertical="center"/>
      <protection locked="0"/>
    </xf>
    <xf numFmtId="176" fontId="1" fillId="2" borderId="7" xfId="0" applyNumberFormat="1" applyFont="1" applyFill="1" applyBorder="1" applyAlignment="1" applyProtection="1">
      <alignment horizontal="left" vertical="center"/>
      <protection locked="0"/>
    </xf>
    <xf numFmtId="176" fontId="1" fillId="2" borderId="1" xfId="0" applyNumberFormat="1" applyFont="1" applyFill="1" applyBorder="1" applyAlignment="1" applyProtection="1">
      <alignment horizontal="left" vertical="center"/>
      <protection locked="0"/>
    </xf>
    <xf numFmtId="176" fontId="1" fillId="2" borderId="8" xfId="0" applyNumberFormat="1" applyFont="1" applyFill="1" applyBorder="1" applyAlignment="1" applyProtection="1">
      <alignment horizontal="left" vertical="center"/>
      <protection locked="0"/>
    </xf>
    <xf numFmtId="0" fontId="5" fillId="0" borderId="5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1" fillId="0" borderId="52" xfId="0" applyFont="1" applyBorder="1" applyAlignment="1">
      <alignment horizontal="center" vertic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0" xfId="0" applyNumberFormat="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1" xfId="0" applyNumberFormat="1" applyBorder="1" applyAlignment="1">
      <alignment horizontal="center" vertical="center"/>
    </xf>
    <xf numFmtId="176" fontId="0" fillId="0" borderId="8" xfId="0" applyNumberFormat="1" applyBorder="1" applyAlignment="1">
      <alignment horizontal="center" vertical="center"/>
    </xf>
    <xf numFmtId="0" fontId="0" fillId="0" borderId="53" xfId="0" applyBorder="1" applyAlignment="1">
      <alignment horizontal="center" vertical="center"/>
    </xf>
    <xf numFmtId="0" fontId="0" fillId="0" borderId="42" xfId="0" applyBorder="1" applyAlignment="1">
      <alignment horizontal="center" vertical="center"/>
    </xf>
    <xf numFmtId="0" fontId="0" fillId="0" borderId="54" xfId="0" applyBorder="1" applyAlignment="1">
      <alignment horizontal="center" vertical="center"/>
    </xf>
    <xf numFmtId="0" fontId="5" fillId="0" borderId="52" xfId="0" applyFont="1" applyBorder="1" applyAlignment="1">
      <alignment horizontal="center" vertical="center" shrinkToFit="1"/>
    </xf>
    <xf numFmtId="0" fontId="8" fillId="0" borderId="53" xfId="0" applyFont="1" applyBorder="1" applyAlignment="1">
      <alignment horizontal="center" vertical="center"/>
    </xf>
    <xf numFmtId="0" fontId="8" fillId="0" borderId="42" xfId="0" applyFont="1" applyBorder="1" applyAlignment="1">
      <alignment horizontal="center" vertical="center"/>
    </xf>
    <xf numFmtId="0" fontId="8" fillId="0" borderId="54" xfId="0" applyFont="1" applyBorder="1" applyAlignment="1">
      <alignment horizontal="center" vertical="center"/>
    </xf>
    <xf numFmtId="177" fontId="0" fillId="2" borderId="52" xfId="0" applyNumberFormat="1" applyFill="1" applyBorder="1" applyAlignment="1" applyProtection="1">
      <alignment horizontal="center" vertical="center" shrinkToFit="1"/>
      <protection locked="0"/>
    </xf>
    <xf numFmtId="177" fontId="5" fillId="2" borderId="3"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177" fontId="5" fillId="2" borderId="4" xfId="0" applyNumberFormat="1" applyFont="1" applyFill="1" applyBorder="1" applyAlignment="1" applyProtection="1">
      <alignment horizontal="center" vertical="center"/>
      <protection locked="0"/>
    </xf>
    <xf numFmtId="177" fontId="5" fillId="2" borderId="7" xfId="0" applyNumberFormat="1"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177" fontId="5" fillId="0" borderId="3" xfId="0" applyNumberFormat="1" applyFont="1" applyBorder="1" applyAlignment="1">
      <alignment horizontal="center" vertical="center"/>
    </xf>
    <xf numFmtId="177" fontId="5" fillId="0" borderId="2"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4" xfId="0" applyNumberFormat="1" applyBorder="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177" fontId="0" fillId="0" borderId="8" xfId="0" applyNumberFormat="1" applyBorder="1" applyAlignment="1">
      <alignment horizontal="center" vertical="center"/>
    </xf>
    <xf numFmtId="0" fontId="0" fillId="0" borderId="0" xfId="0" applyAlignment="1">
      <alignment horizontal="left"/>
    </xf>
    <xf numFmtId="0" fontId="0" fillId="0" borderId="1" xfId="0" applyBorder="1" applyAlignment="1">
      <alignment horizontal="left"/>
    </xf>
    <xf numFmtId="0" fontId="0" fillId="0" borderId="52" xfId="0" applyBorder="1" applyAlignment="1">
      <alignment horizontal="center" vertical="center" textRotation="255" shrinkToFit="1"/>
    </xf>
    <xf numFmtId="177" fontId="0" fillId="2" borderId="3"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177" fontId="0" fillId="2" borderId="5" xfId="0" applyNumberFormat="1" applyFill="1" applyBorder="1" applyAlignment="1" applyProtection="1">
      <alignment horizontal="center" vertical="center"/>
      <protection locked="0"/>
    </xf>
    <xf numFmtId="177" fontId="0" fillId="2" borderId="0" xfId="0" applyNumberFormat="1" applyFill="1" applyAlignment="1" applyProtection="1">
      <alignment horizontal="center" vertical="center"/>
      <protection locked="0"/>
    </xf>
    <xf numFmtId="177" fontId="0" fillId="2" borderId="6" xfId="0" applyNumberFormat="1" applyFill="1" applyBorder="1" applyAlignment="1" applyProtection="1">
      <alignment horizontal="center" vertical="center"/>
      <protection locked="0"/>
    </xf>
    <xf numFmtId="177" fontId="0" fillId="2" borderId="7" xfId="0" applyNumberFormat="1" applyFill="1" applyBorder="1" applyAlignment="1" applyProtection="1">
      <alignment horizontal="center" vertical="center"/>
      <protection locked="0"/>
    </xf>
    <xf numFmtId="177" fontId="0" fillId="2" borderId="1"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center" vertical="center"/>
      <protection locked="0"/>
    </xf>
    <xf numFmtId="176" fontId="5" fillId="2" borderId="1" xfId="0" applyNumberFormat="1" applyFont="1" applyFill="1" applyBorder="1" applyAlignment="1" applyProtection="1">
      <alignment horizontal="center" vertical="center"/>
      <protection locked="0"/>
    </xf>
    <xf numFmtId="176" fontId="5" fillId="2" borderId="8" xfId="0" applyNumberFormat="1" applyFont="1" applyFill="1" applyBorder="1" applyAlignment="1" applyProtection="1">
      <alignment horizontal="center" vertical="center"/>
      <protection locked="0"/>
    </xf>
    <xf numFmtId="0" fontId="14" fillId="0" borderId="0" xfId="0" applyFont="1">
      <alignment vertical="center"/>
    </xf>
    <xf numFmtId="0" fontId="0" fillId="2" borderId="53" xfId="0" applyFill="1" applyBorder="1" applyAlignment="1" applyProtection="1">
      <alignment horizontal="center" vertical="center"/>
      <protection locked="0"/>
    </xf>
    <xf numFmtId="0" fontId="0" fillId="2" borderId="42" xfId="0" applyFill="1" applyBorder="1" applyAlignment="1" applyProtection="1">
      <alignment horizontal="center" vertical="center"/>
      <protection locked="0"/>
    </xf>
    <xf numFmtId="0" fontId="0" fillId="2" borderId="54" xfId="0"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847C-0F46-46DA-AF14-A4AD6A6CA1D7}">
  <dimension ref="E1:DA956"/>
  <sheetViews>
    <sheetView tabSelected="1" zoomScale="90" zoomScaleNormal="90" zoomScaleSheetLayoutView="100" workbookViewId="0">
      <selection activeCell="Q7" sqref="Q7:AU9"/>
    </sheetView>
  </sheetViews>
  <sheetFormatPr defaultColWidth="9" defaultRowHeight="13" x14ac:dyDescent="0.2"/>
  <cols>
    <col min="1" max="4" width="1.6328125" style="1" customWidth="1"/>
    <col min="5" max="96" width="1.26953125" style="1" customWidth="1"/>
    <col min="97" max="100" width="5.6328125" style="1" customWidth="1"/>
    <col min="101" max="102" width="9" style="1"/>
    <col min="103" max="105" width="0" style="1" hidden="1" customWidth="1"/>
    <col min="106" max="16384" width="9" style="1"/>
  </cols>
  <sheetData>
    <row r="1" spans="5:96" ht="8.15" customHeight="1" x14ac:dyDescent="0.2"/>
    <row r="2" spans="5:96" ht="8.15" customHeight="1" x14ac:dyDescent="0.2"/>
    <row r="3" spans="5:96" ht="8.15" customHeight="1" x14ac:dyDescent="0.2">
      <c r="E3" s="100" t="s">
        <v>0</v>
      </c>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row>
    <row r="4" spans="5:96" ht="8.15" customHeight="1" x14ac:dyDescent="0.2">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row>
    <row r="5" spans="5:96" ht="8.15" customHeight="1" x14ac:dyDescent="0.2">
      <c r="E5" s="3"/>
      <c r="T5" s="4"/>
      <c r="U5" s="4"/>
      <c r="V5" s="4"/>
      <c r="W5" s="4"/>
      <c r="X5" s="4"/>
      <c r="Y5" s="4"/>
      <c r="Z5" s="4"/>
      <c r="AA5" s="102" t="s">
        <v>1</v>
      </c>
      <c r="AB5" s="102"/>
      <c r="AC5" s="102"/>
      <c r="AD5" s="102"/>
      <c r="AE5" s="102"/>
      <c r="AF5" s="102"/>
      <c r="AG5" s="102"/>
      <c r="AH5" s="102"/>
      <c r="AI5" s="102"/>
      <c r="AJ5" s="102"/>
      <c r="AK5" s="102"/>
      <c r="AL5" s="102"/>
      <c r="AM5" s="102"/>
      <c r="AN5" s="102"/>
      <c r="AO5" s="102"/>
      <c r="AP5" s="102"/>
      <c r="AQ5" s="102"/>
      <c r="AR5" s="102"/>
      <c r="AS5" s="103" t="s">
        <v>2</v>
      </c>
      <c r="AT5" s="103"/>
      <c r="AU5" s="103"/>
      <c r="AV5" s="103"/>
      <c r="AW5" s="103"/>
      <c r="AX5" s="103"/>
      <c r="AY5" s="103"/>
      <c r="AZ5" s="103"/>
      <c r="BA5" s="103"/>
      <c r="BB5" s="103"/>
      <c r="BC5" s="103"/>
      <c r="BD5" s="103"/>
      <c r="BE5" s="103"/>
      <c r="BF5" s="103"/>
      <c r="BG5" s="103"/>
      <c r="BH5" s="103"/>
      <c r="BI5" s="103"/>
      <c r="BJ5" s="103"/>
      <c r="BK5" s="103"/>
      <c r="BL5" s="103"/>
      <c r="BM5" s="104" t="s">
        <v>3</v>
      </c>
      <c r="BN5" s="104"/>
      <c r="BO5" s="104"/>
      <c r="BP5" s="104"/>
      <c r="BQ5" s="104"/>
      <c r="BR5" s="104"/>
      <c r="BS5" s="104"/>
      <c r="BT5" s="104"/>
      <c r="BU5" s="104" t="s">
        <v>4</v>
      </c>
      <c r="BV5" s="104"/>
      <c r="BW5" s="104"/>
      <c r="BX5" s="104"/>
      <c r="BY5" s="104"/>
      <c r="BZ5" s="104"/>
      <c r="CA5" s="104"/>
      <c r="CB5" s="103" t="s">
        <v>5</v>
      </c>
      <c r="CC5" s="103"/>
      <c r="CD5" s="103"/>
      <c r="CE5" s="103"/>
      <c r="CF5" s="103"/>
      <c r="CG5" s="103"/>
      <c r="CH5" s="4"/>
    </row>
    <row r="6" spans="5:96" ht="8.15" customHeight="1" x14ac:dyDescent="0.2">
      <c r="R6" s="4"/>
      <c r="S6" s="4"/>
      <c r="T6" s="4"/>
      <c r="U6" s="4"/>
      <c r="V6" s="4"/>
      <c r="W6" s="4"/>
      <c r="X6" s="4"/>
      <c r="Y6" s="4"/>
      <c r="Z6" s="4"/>
      <c r="AA6" s="102"/>
      <c r="AB6" s="102"/>
      <c r="AC6" s="102"/>
      <c r="AD6" s="102"/>
      <c r="AE6" s="102"/>
      <c r="AF6" s="102"/>
      <c r="AG6" s="102"/>
      <c r="AH6" s="102"/>
      <c r="AI6" s="102"/>
      <c r="AJ6" s="102"/>
      <c r="AK6" s="102"/>
      <c r="AL6" s="102"/>
      <c r="AM6" s="102"/>
      <c r="AN6" s="102"/>
      <c r="AO6" s="102"/>
      <c r="AP6" s="102"/>
      <c r="AQ6" s="102"/>
      <c r="AR6" s="102"/>
      <c r="AS6" s="103"/>
      <c r="AT6" s="103"/>
      <c r="AU6" s="103"/>
      <c r="AV6" s="103"/>
      <c r="AW6" s="103"/>
      <c r="AX6" s="103"/>
      <c r="AY6" s="103"/>
      <c r="AZ6" s="103"/>
      <c r="BA6" s="103"/>
      <c r="BB6" s="103"/>
      <c r="BC6" s="103"/>
      <c r="BD6" s="103"/>
      <c r="BE6" s="103"/>
      <c r="BF6" s="103"/>
      <c r="BG6" s="103"/>
      <c r="BH6" s="103"/>
      <c r="BI6" s="103"/>
      <c r="BJ6" s="103"/>
      <c r="BK6" s="103"/>
      <c r="BL6" s="103"/>
      <c r="BM6" s="104"/>
      <c r="BN6" s="104"/>
      <c r="BO6" s="104"/>
      <c r="BP6" s="104"/>
      <c r="BQ6" s="104"/>
      <c r="BR6" s="104"/>
      <c r="BS6" s="104"/>
      <c r="BT6" s="104"/>
      <c r="BU6" s="104"/>
      <c r="BV6" s="104"/>
      <c r="BW6" s="104"/>
      <c r="BX6" s="104"/>
      <c r="BY6" s="104"/>
      <c r="BZ6" s="104"/>
      <c r="CA6" s="104"/>
      <c r="CB6" s="103"/>
      <c r="CC6" s="103"/>
      <c r="CD6" s="103"/>
      <c r="CE6" s="103"/>
      <c r="CF6" s="103"/>
      <c r="CG6" s="103"/>
      <c r="CH6" s="4"/>
    </row>
    <row r="7" spans="5:96" ht="8.15" customHeight="1" x14ac:dyDescent="0.2">
      <c r="Q7" s="107"/>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5"/>
      <c r="AW7" s="5"/>
      <c r="AX7" s="5"/>
      <c r="AY7" s="5"/>
      <c r="AZ7" s="5"/>
      <c r="BA7" s="5"/>
      <c r="BB7" s="5"/>
      <c r="BC7" s="5"/>
      <c r="BD7" s="5"/>
      <c r="BE7" s="5"/>
      <c r="BF7" s="5"/>
      <c r="BG7" s="5"/>
      <c r="BH7" s="5"/>
      <c r="BI7" s="5"/>
      <c r="BJ7" s="5"/>
      <c r="BK7" s="5"/>
      <c r="BL7" s="5"/>
      <c r="BM7" s="6"/>
      <c r="BN7" s="6"/>
      <c r="BO7" s="6"/>
      <c r="BP7" s="6"/>
      <c r="BQ7" s="6"/>
      <c r="BR7" s="6"/>
      <c r="BS7" s="6"/>
      <c r="BT7" s="6"/>
      <c r="BU7" s="6"/>
      <c r="BV7" s="6"/>
      <c r="BW7" s="6"/>
      <c r="BX7" s="6"/>
      <c r="BY7" s="6"/>
      <c r="BZ7" s="6"/>
      <c r="CA7" s="6"/>
      <c r="CB7" s="5"/>
      <c r="CC7" s="5"/>
      <c r="CD7" s="5"/>
      <c r="CE7" s="5"/>
      <c r="CF7" s="5"/>
      <c r="CG7" s="5"/>
      <c r="CH7" s="4"/>
    </row>
    <row r="8" spans="5:96" ht="8.15" customHeight="1" x14ac:dyDescent="0.2">
      <c r="F8" s="110" t="s">
        <v>6</v>
      </c>
      <c r="G8" s="110"/>
      <c r="H8" s="110"/>
      <c r="I8" s="110"/>
      <c r="J8" s="110"/>
      <c r="K8" s="110"/>
      <c r="L8" s="110"/>
      <c r="M8" s="110"/>
      <c r="N8" s="110"/>
      <c r="O8" s="110"/>
      <c r="P8" s="112" t="s">
        <v>7</v>
      </c>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9"/>
      <c r="AW8" s="98"/>
      <c r="AX8" s="98"/>
      <c r="AY8" s="98"/>
      <c r="AZ8" s="98"/>
      <c r="BA8" s="98"/>
      <c r="BB8" s="98"/>
      <c r="BC8" s="98"/>
      <c r="BD8" s="98"/>
      <c r="BE8" s="105"/>
      <c r="BF8" s="105"/>
      <c r="BG8" s="105"/>
      <c r="BH8" s="105"/>
      <c r="BI8" s="105"/>
      <c r="BJ8" s="105"/>
      <c r="BK8" s="105"/>
      <c r="BL8" s="106"/>
      <c r="BM8" s="106"/>
      <c r="BN8" s="105"/>
      <c r="BO8" s="105"/>
      <c r="BP8" s="105"/>
      <c r="BQ8" s="106"/>
      <c r="BR8" s="106"/>
      <c r="BS8" s="105"/>
      <c r="BT8" s="105"/>
      <c r="BU8" s="105"/>
      <c r="BV8" s="106"/>
      <c r="BW8" s="106"/>
      <c r="BX8" s="7"/>
      <c r="BY8" s="99" t="s">
        <v>8</v>
      </c>
      <c r="BZ8" s="99"/>
      <c r="CA8" s="99"/>
      <c r="CB8" s="99"/>
      <c r="CC8" s="99"/>
      <c r="CD8" s="99"/>
      <c r="CE8" s="99"/>
      <c r="CF8" s="99"/>
      <c r="CG8" s="99"/>
      <c r="CH8" s="99"/>
      <c r="CI8" s="99"/>
      <c r="CJ8" s="99"/>
      <c r="CK8" s="99"/>
      <c r="CL8" s="99"/>
      <c r="CM8" s="99"/>
      <c r="CN8" s="99"/>
      <c r="CO8" s="99"/>
      <c r="CP8" s="99"/>
      <c r="CQ8" s="99"/>
      <c r="CR8" s="99"/>
    </row>
    <row r="9" spans="5:96" ht="8.15" customHeight="1" x14ac:dyDescent="0.2">
      <c r="F9" s="111"/>
      <c r="G9" s="111"/>
      <c r="H9" s="111"/>
      <c r="I9" s="111"/>
      <c r="J9" s="111"/>
      <c r="K9" s="111"/>
      <c r="L9" s="111"/>
      <c r="M9" s="111"/>
      <c r="N9" s="111"/>
      <c r="O9" s="111"/>
      <c r="P9" s="113"/>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9"/>
      <c r="AW9" s="98"/>
      <c r="AX9" s="98"/>
      <c r="AY9" s="98"/>
      <c r="AZ9" s="98"/>
      <c r="BA9" s="98"/>
      <c r="BB9" s="98"/>
      <c r="BC9" s="98"/>
      <c r="BD9" s="98"/>
      <c r="BE9" s="105"/>
      <c r="BF9" s="105"/>
      <c r="BG9" s="105"/>
      <c r="BH9" s="105"/>
      <c r="BI9" s="105"/>
      <c r="BJ9" s="105"/>
      <c r="BK9" s="105"/>
      <c r="BL9" s="106"/>
      <c r="BM9" s="106"/>
      <c r="BN9" s="105"/>
      <c r="BO9" s="105"/>
      <c r="BP9" s="105"/>
      <c r="BQ9" s="106"/>
      <c r="BR9" s="106"/>
      <c r="BS9" s="105"/>
      <c r="BT9" s="105"/>
      <c r="BU9" s="105"/>
      <c r="BV9" s="106"/>
      <c r="BW9" s="106"/>
      <c r="BX9" s="7"/>
      <c r="BY9" s="99"/>
      <c r="BZ9" s="99"/>
      <c r="CA9" s="99"/>
      <c r="CB9" s="99"/>
      <c r="CC9" s="99"/>
      <c r="CD9" s="99"/>
      <c r="CE9" s="99"/>
      <c r="CF9" s="99"/>
      <c r="CG9" s="99"/>
      <c r="CH9" s="99"/>
      <c r="CI9" s="99"/>
      <c r="CJ9" s="99"/>
      <c r="CK9" s="99"/>
      <c r="CL9" s="99"/>
      <c r="CM9" s="99"/>
      <c r="CN9" s="99"/>
      <c r="CO9" s="99"/>
      <c r="CP9" s="99"/>
      <c r="CQ9" s="99"/>
      <c r="CR9" s="99"/>
    </row>
    <row r="10" spans="5:96" ht="8.15" customHeight="1" x14ac:dyDescent="0.2">
      <c r="F10" s="110" t="s">
        <v>9</v>
      </c>
      <c r="G10" s="110"/>
      <c r="H10" s="110"/>
      <c r="I10" s="110"/>
      <c r="J10" s="110"/>
      <c r="K10" s="110"/>
      <c r="L10" s="110"/>
      <c r="M10" s="110"/>
      <c r="N10" s="110"/>
      <c r="O10" s="110"/>
      <c r="P10" s="112" t="s">
        <v>7</v>
      </c>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W10" s="98"/>
      <c r="AX10" s="98"/>
      <c r="AY10" s="98"/>
      <c r="AZ10" s="98"/>
      <c r="BA10" s="98"/>
      <c r="BB10" s="98"/>
      <c r="BC10" s="98"/>
      <c r="BD10" s="98"/>
      <c r="BE10" s="156"/>
      <c r="BF10" s="156"/>
      <c r="BG10" s="156"/>
      <c r="BH10" s="156"/>
      <c r="BI10" s="156"/>
      <c r="BJ10" s="156"/>
      <c r="BK10" s="156"/>
      <c r="BL10" s="156"/>
      <c r="BM10" s="156"/>
      <c r="BN10" s="156"/>
      <c r="BO10" s="156"/>
      <c r="BP10" s="156"/>
      <c r="BQ10" s="156"/>
      <c r="BR10" s="156"/>
      <c r="BS10" s="156"/>
      <c r="BT10" s="156"/>
      <c r="BU10" s="156"/>
      <c r="BV10" s="156"/>
      <c r="BW10" s="156"/>
      <c r="BX10" s="7"/>
      <c r="BY10" s="106" t="s">
        <v>10</v>
      </c>
      <c r="BZ10" s="106"/>
      <c r="CA10" s="106"/>
      <c r="CB10" s="106"/>
      <c r="CC10" s="106"/>
      <c r="CD10" s="106"/>
      <c r="CE10" s="106"/>
      <c r="CF10" s="105"/>
      <c r="CG10" s="105"/>
      <c r="CH10" s="105"/>
      <c r="CI10" s="105"/>
      <c r="CJ10" s="105"/>
      <c r="CK10" s="105"/>
      <c r="CL10" s="105"/>
      <c r="CM10" s="105"/>
      <c r="CN10" s="105"/>
      <c r="CO10" s="105"/>
      <c r="CP10" s="106" t="s">
        <v>11</v>
      </c>
      <c r="CQ10" s="106"/>
      <c r="CR10" s="106"/>
    </row>
    <row r="11" spans="5:96" ht="8.15" customHeight="1" x14ac:dyDescent="0.2">
      <c r="F11" s="111"/>
      <c r="G11" s="111"/>
      <c r="H11" s="111"/>
      <c r="I11" s="111"/>
      <c r="J11" s="111"/>
      <c r="K11" s="111"/>
      <c r="L11" s="111"/>
      <c r="M11" s="111"/>
      <c r="N11" s="111"/>
      <c r="O11" s="111"/>
      <c r="P11" s="113"/>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7"/>
      <c r="AW11" s="98"/>
      <c r="AX11" s="98"/>
      <c r="AY11" s="98"/>
      <c r="AZ11" s="98"/>
      <c r="BA11" s="98"/>
      <c r="BB11" s="98"/>
      <c r="BC11" s="98"/>
      <c r="BD11" s="98"/>
      <c r="BE11" s="156"/>
      <c r="BF11" s="156"/>
      <c r="BG11" s="156"/>
      <c r="BH11" s="156"/>
      <c r="BI11" s="156"/>
      <c r="BJ11" s="156"/>
      <c r="BK11" s="156"/>
      <c r="BL11" s="156"/>
      <c r="BM11" s="156"/>
      <c r="BN11" s="156"/>
      <c r="BO11" s="156"/>
      <c r="BP11" s="156"/>
      <c r="BQ11" s="156"/>
      <c r="BR11" s="156"/>
      <c r="BS11" s="156"/>
      <c r="BT11" s="156"/>
      <c r="BU11" s="156"/>
      <c r="BV11" s="156"/>
      <c r="BW11" s="156"/>
      <c r="BX11" s="7"/>
      <c r="BY11" s="121"/>
      <c r="BZ11" s="121"/>
      <c r="CA11" s="121"/>
      <c r="CB11" s="121"/>
      <c r="CC11" s="121"/>
      <c r="CD11" s="121"/>
      <c r="CE11" s="121"/>
      <c r="CF11" s="114"/>
      <c r="CG11" s="114"/>
      <c r="CH11" s="114"/>
      <c r="CI11" s="114"/>
      <c r="CJ11" s="114"/>
      <c r="CK11" s="114"/>
      <c r="CL11" s="114"/>
      <c r="CM11" s="114"/>
      <c r="CN11" s="114"/>
      <c r="CO11" s="114"/>
      <c r="CP11" s="121"/>
      <c r="CQ11" s="121"/>
      <c r="CR11" s="121"/>
    </row>
    <row r="12" spans="5:96" ht="8.15" customHeight="1" x14ac:dyDescent="0.2">
      <c r="F12" s="7"/>
      <c r="G12" s="7"/>
      <c r="H12" s="7"/>
      <c r="I12" s="7"/>
      <c r="J12" s="7"/>
      <c r="K12" s="7"/>
      <c r="L12" s="7"/>
      <c r="M12" s="7"/>
      <c r="N12" s="7"/>
      <c r="O12" s="7"/>
      <c r="P12" s="8"/>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7"/>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7"/>
      <c r="CB12" s="12"/>
      <c r="CC12" s="12"/>
      <c r="CD12" s="12"/>
      <c r="CE12" s="12"/>
      <c r="CF12" s="12"/>
      <c r="CG12" s="12"/>
      <c r="CH12" s="12"/>
      <c r="CI12" s="13"/>
      <c r="CJ12" s="13"/>
      <c r="CK12" s="13"/>
      <c r="CL12" s="13"/>
      <c r="CM12" s="13"/>
      <c r="CN12" s="13"/>
      <c r="CO12" s="13"/>
      <c r="CP12" s="13"/>
      <c r="CQ12" s="13"/>
      <c r="CR12" s="13"/>
    </row>
    <row r="13" spans="5:96" ht="8.15" customHeight="1" x14ac:dyDescent="0.2">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7"/>
      <c r="BF13" s="7"/>
      <c r="BG13" s="7"/>
      <c r="BH13" s="7"/>
      <c r="BI13" s="7"/>
      <c r="BJ13" s="7"/>
      <c r="BK13" s="15"/>
      <c r="BL13" s="7"/>
      <c r="BM13" s="7"/>
      <c r="BN13" s="7"/>
      <c r="BO13" s="7"/>
      <c r="BP13" s="7"/>
      <c r="BQ13" s="7"/>
      <c r="BR13" s="7"/>
      <c r="BS13" s="7"/>
      <c r="BT13" s="7"/>
      <c r="BU13" s="9"/>
      <c r="BV13" s="9"/>
      <c r="BW13" s="9"/>
      <c r="BX13" s="9"/>
      <c r="BY13" s="7"/>
      <c r="BZ13" s="7"/>
      <c r="CA13" s="9"/>
    </row>
    <row r="14" spans="5:96" ht="8.15" customHeight="1" x14ac:dyDescent="0.2">
      <c r="E14" s="115" t="s">
        <v>12</v>
      </c>
      <c r="F14" s="116"/>
      <c r="G14" s="116"/>
      <c r="H14" s="116"/>
      <c r="I14" s="116"/>
      <c r="J14" s="116"/>
      <c r="K14" s="116"/>
      <c r="L14" s="116"/>
      <c r="M14" s="116"/>
      <c r="N14" s="116"/>
      <c r="O14" s="117"/>
      <c r="P14" s="123" t="s">
        <v>13</v>
      </c>
      <c r="Q14" s="123"/>
      <c r="R14" s="123"/>
      <c r="S14" s="123"/>
      <c r="T14" s="123"/>
      <c r="U14" s="123"/>
      <c r="V14" s="123"/>
      <c r="W14" s="123"/>
      <c r="X14" s="123"/>
      <c r="Y14" s="123"/>
      <c r="Z14" s="124"/>
      <c r="AA14" s="129" t="s">
        <v>14</v>
      </c>
      <c r="AB14" s="123"/>
      <c r="AC14" s="123"/>
      <c r="AD14" s="123"/>
      <c r="AE14" s="123"/>
      <c r="AF14" s="123"/>
      <c r="AG14" s="123"/>
      <c r="AH14" s="123"/>
      <c r="AI14" s="123"/>
      <c r="AJ14" s="123"/>
      <c r="AK14" s="123"/>
      <c r="AL14" s="123"/>
      <c r="AM14" s="123"/>
      <c r="AN14" s="123"/>
      <c r="AO14" s="123"/>
      <c r="AP14" s="123"/>
      <c r="AQ14" s="123"/>
      <c r="AR14" s="123"/>
      <c r="AS14" s="123"/>
      <c r="AT14" s="123"/>
      <c r="AU14" s="123"/>
      <c r="AV14" s="124"/>
      <c r="AW14" s="129" t="s">
        <v>15</v>
      </c>
      <c r="AX14" s="123"/>
      <c r="AY14" s="123"/>
      <c r="AZ14" s="123"/>
      <c r="BA14" s="123"/>
      <c r="BB14" s="123"/>
      <c r="BC14" s="123"/>
      <c r="BD14" s="123"/>
      <c r="BE14" s="123"/>
      <c r="BF14" s="123"/>
      <c r="BG14" s="123"/>
      <c r="BH14" s="123"/>
      <c r="BI14" s="123"/>
      <c r="BJ14" s="123"/>
      <c r="BK14" s="123"/>
      <c r="BL14" s="123"/>
      <c r="BM14" s="123"/>
      <c r="BN14" s="123"/>
      <c r="BO14" s="123"/>
      <c r="BP14" s="123"/>
      <c r="BQ14" s="123"/>
      <c r="BR14" s="124"/>
      <c r="BS14" s="129" t="s">
        <v>16</v>
      </c>
      <c r="BT14" s="123"/>
      <c r="BU14" s="123"/>
      <c r="BV14" s="123"/>
      <c r="BW14" s="123"/>
      <c r="BX14" s="123"/>
      <c r="BY14" s="123"/>
      <c r="BZ14" s="123"/>
      <c r="CA14" s="123"/>
      <c r="CB14" s="123"/>
      <c r="CC14" s="123"/>
      <c r="CD14" s="123"/>
      <c r="CE14" s="123"/>
      <c r="CF14" s="124"/>
      <c r="CG14" s="132" t="s">
        <v>17</v>
      </c>
      <c r="CH14" s="133"/>
      <c r="CI14" s="133"/>
      <c r="CJ14" s="133"/>
      <c r="CK14" s="133"/>
      <c r="CL14" s="133"/>
      <c r="CM14" s="133"/>
      <c r="CN14" s="133"/>
      <c r="CO14" s="133"/>
      <c r="CP14" s="133"/>
      <c r="CQ14" s="133"/>
      <c r="CR14" s="134"/>
    </row>
    <row r="15" spans="5:96" ht="8.15" customHeight="1" x14ac:dyDescent="0.2">
      <c r="E15" s="118"/>
      <c r="F15" s="106"/>
      <c r="G15" s="106"/>
      <c r="H15" s="106"/>
      <c r="I15" s="106"/>
      <c r="J15" s="106"/>
      <c r="K15" s="106"/>
      <c r="L15" s="106"/>
      <c r="M15" s="106"/>
      <c r="N15" s="106"/>
      <c r="O15" s="119"/>
      <c r="P15" s="125"/>
      <c r="Q15" s="125"/>
      <c r="R15" s="125"/>
      <c r="S15" s="125"/>
      <c r="T15" s="125"/>
      <c r="U15" s="125"/>
      <c r="V15" s="125"/>
      <c r="W15" s="125"/>
      <c r="X15" s="125"/>
      <c r="Y15" s="125"/>
      <c r="Z15" s="126"/>
      <c r="AA15" s="130"/>
      <c r="AB15" s="125"/>
      <c r="AC15" s="125"/>
      <c r="AD15" s="125"/>
      <c r="AE15" s="125"/>
      <c r="AF15" s="125"/>
      <c r="AG15" s="125"/>
      <c r="AH15" s="125"/>
      <c r="AI15" s="125"/>
      <c r="AJ15" s="125"/>
      <c r="AK15" s="125"/>
      <c r="AL15" s="125"/>
      <c r="AM15" s="125"/>
      <c r="AN15" s="125"/>
      <c r="AO15" s="125"/>
      <c r="AP15" s="125"/>
      <c r="AQ15" s="125"/>
      <c r="AR15" s="125"/>
      <c r="AS15" s="125"/>
      <c r="AT15" s="125"/>
      <c r="AU15" s="125"/>
      <c r="AV15" s="126"/>
      <c r="AW15" s="130"/>
      <c r="AX15" s="125"/>
      <c r="AY15" s="125"/>
      <c r="AZ15" s="125"/>
      <c r="BA15" s="125"/>
      <c r="BB15" s="125"/>
      <c r="BC15" s="125"/>
      <c r="BD15" s="125"/>
      <c r="BE15" s="125"/>
      <c r="BF15" s="125"/>
      <c r="BG15" s="125"/>
      <c r="BH15" s="125"/>
      <c r="BI15" s="125"/>
      <c r="BJ15" s="125"/>
      <c r="BK15" s="125"/>
      <c r="BL15" s="125"/>
      <c r="BM15" s="125"/>
      <c r="BN15" s="125"/>
      <c r="BO15" s="125"/>
      <c r="BP15" s="125"/>
      <c r="BQ15" s="125"/>
      <c r="BR15" s="126"/>
      <c r="BS15" s="130"/>
      <c r="BT15" s="125"/>
      <c r="BU15" s="125"/>
      <c r="BV15" s="125"/>
      <c r="BW15" s="125"/>
      <c r="BX15" s="125"/>
      <c r="BY15" s="125"/>
      <c r="BZ15" s="125"/>
      <c r="CA15" s="125"/>
      <c r="CB15" s="125"/>
      <c r="CC15" s="125"/>
      <c r="CD15" s="125"/>
      <c r="CE15" s="125"/>
      <c r="CF15" s="126"/>
      <c r="CG15" s="135"/>
      <c r="CH15" s="136"/>
      <c r="CI15" s="136"/>
      <c r="CJ15" s="136"/>
      <c r="CK15" s="136"/>
      <c r="CL15" s="136"/>
      <c r="CM15" s="136"/>
      <c r="CN15" s="136"/>
      <c r="CO15" s="136"/>
      <c r="CP15" s="136"/>
      <c r="CQ15" s="136"/>
      <c r="CR15" s="137"/>
    </row>
    <row r="16" spans="5:96" ht="8.15" customHeight="1" x14ac:dyDescent="0.2">
      <c r="E16" s="118"/>
      <c r="F16" s="106"/>
      <c r="G16" s="106"/>
      <c r="H16" s="106"/>
      <c r="I16" s="106"/>
      <c r="J16" s="106"/>
      <c r="K16" s="106"/>
      <c r="L16" s="106"/>
      <c r="M16" s="106"/>
      <c r="N16" s="106"/>
      <c r="O16" s="119"/>
      <c r="P16" s="125"/>
      <c r="Q16" s="125"/>
      <c r="R16" s="125"/>
      <c r="S16" s="125"/>
      <c r="T16" s="125"/>
      <c r="U16" s="125"/>
      <c r="V16" s="125"/>
      <c r="W16" s="125"/>
      <c r="X16" s="125"/>
      <c r="Y16" s="125"/>
      <c r="Z16" s="126"/>
      <c r="AA16" s="130"/>
      <c r="AB16" s="125"/>
      <c r="AC16" s="125"/>
      <c r="AD16" s="125"/>
      <c r="AE16" s="125"/>
      <c r="AF16" s="125"/>
      <c r="AG16" s="125"/>
      <c r="AH16" s="125"/>
      <c r="AI16" s="125"/>
      <c r="AJ16" s="125"/>
      <c r="AK16" s="125"/>
      <c r="AL16" s="125"/>
      <c r="AM16" s="125"/>
      <c r="AN16" s="125"/>
      <c r="AO16" s="125"/>
      <c r="AP16" s="125"/>
      <c r="AQ16" s="125"/>
      <c r="AR16" s="125"/>
      <c r="AS16" s="125"/>
      <c r="AT16" s="125"/>
      <c r="AU16" s="125"/>
      <c r="AV16" s="126"/>
      <c r="AW16" s="130"/>
      <c r="AX16" s="125"/>
      <c r="AY16" s="125"/>
      <c r="AZ16" s="125"/>
      <c r="BA16" s="125"/>
      <c r="BB16" s="125"/>
      <c r="BC16" s="125"/>
      <c r="BD16" s="125"/>
      <c r="BE16" s="125"/>
      <c r="BF16" s="125"/>
      <c r="BG16" s="125"/>
      <c r="BH16" s="125"/>
      <c r="BI16" s="125"/>
      <c r="BJ16" s="125"/>
      <c r="BK16" s="125"/>
      <c r="BL16" s="125"/>
      <c r="BM16" s="125"/>
      <c r="BN16" s="125"/>
      <c r="BO16" s="125"/>
      <c r="BP16" s="125"/>
      <c r="BQ16" s="125"/>
      <c r="BR16" s="126"/>
      <c r="BS16" s="130"/>
      <c r="BT16" s="125"/>
      <c r="BU16" s="125"/>
      <c r="BV16" s="125"/>
      <c r="BW16" s="125"/>
      <c r="BX16" s="125"/>
      <c r="BY16" s="125"/>
      <c r="BZ16" s="125"/>
      <c r="CA16" s="125"/>
      <c r="CB16" s="125"/>
      <c r="CC16" s="125"/>
      <c r="CD16" s="125"/>
      <c r="CE16" s="125"/>
      <c r="CF16" s="126"/>
      <c r="CG16" s="138" t="s">
        <v>18</v>
      </c>
      <c r="CH16" s="139"/>
      <c r="CI16" s="139"/>
      <c r="CJ16" s="140"/>
      <c r="CK16" s="142" t="s">
        <v>19</v>
      </c>
      <c r="CL16" s="143"/>
      <c r="CM16" s="143"/>
      <c r="CN16" s="144"/>
      <c r="CO16" s="151" t="s">
        <v>20</v>
      </c>
      <c r="CP16" s="152"/>
      <c r="CQ16" s="152"/>
      <c r="CR16" s="153"/>
    </row>
    <row r="17" spans="5:105" ht="8.15" customHeight="1" x14ac:dyDescent="0.2">
      <c r="E17" s="118"/>
      <c r="F17" s="106"/>
      <c r="G17" s="106"/>
      <c r="H17" s="106"/>
      <c r="I17" s="106"/>
      <c r="J17" s="106"/>
      <c r="K17" s="106"/>
      <c r="L17" s="106"/>
      <c r="M17" s="106"/>
      <c r="N17" s="106"/>
      <c r="O17" s="119"/>
      <c r="P17" s="125"/>
      <c r="Q17" s="125"/>
      <c r="R17" s="125"/>
      <c r="S17" s="125"/>
      <c r="T17" s="125"/>
      <c r="U17" s="125"/>
      <c r="V17" s="125"/>
      <c r="W17" s="125"/>
      <c r="X17" s="125"/>
      <c r="Y17" s="125"/>
      <c r="Z17" s="126"/>
      <c r="AA17" s="130"/>
      <c r="AB17" s="125"/>
      <c r="AC17" s="125"/>
      <c r="AD17" s="125"/>
      <c r="AE17" s="125"/>
      <c r="AF17" s="125"/>
      <c r="AG17" s="125"/>
      <c r="AH17" s="125"/>
      <c r="AI17" s="125"/>
      <c r="AJ17" s="125"/>
      <c r="AK17" s="125"/>
      <c r="AL17" s="125"/>
      <c r="AM17" s="125"/>
      <c r="AN17" s="125"/>
      <c r="AO17" s="125"/>
      <c r="AP17" s="125"/>
      <c r="AQ17" s="125"/>
      <c r="AR17" s="125"/>
      <c r="AS17" s="125"/>
      <c r="AT17" s="125"/>
      <c r="AU17" s="125"/>
      <c r="AV17" s="126"/>
      <c r="AW17" s="130"/>
      <c r="AX17" s="125"/>
      <c r="AY17" s="125"/>
      <c r="AZ17" s="125"/>
      <c r="BA17" s="125"/>
      <c r="BB17" s="125"/>
      <c r="BC17" s="125"/>
      <c r="BD17" s="125"/>
      <c r="BE17" s="125"/>
      <c r="BF17" s="125"/>
      <c r="BG17" s="125"/>
      <c r="BH17" s="125"/>
      <c r="BI17" s="125"/>
      <c r="BJ17" s="125"/>
      <c r="BK17" s="125"/>
      <c r="BL17" s="125"/>
      <c r="BM17" s="125"/>
      <c r="BN17" s="125"/>
      <c r="BO17" s="125"/>
      <c r="BP17" s="125"/>
      <c r="BQ17" s="125"/>
      <c r="BR17" s="126"/>
      <c r="BS17" s="130"/>
      <c r="BT17" s="125"/>
      <c r="BU17" s="125"/>
      <c r="BV17" s="125"/>
      <c r="BW17" s="125"/>
      <c r="BX17" s="125"/>
      <c r="BY17" s="125"/>
      <c r="BZ17" s="125"/>
      <c r="CA17" s="125"/>
      <c r="CB17" s="125"/>
      <c r="CC17" s="125"/>
      <c r="CD17" s="125"/>
      <c r="CE17" s="125"/>
      <c r="CF17" s="126"/>
      <c r="CG17" s="138"/>
      <c r="CH17" s="139"/>
      <c r="CI17" s="139"/>
      <c r="CJ17" s="140"/>
      <c r="CK17" s="145"/>
      <c r="CL17" s="146"/>
      <c r="CM17" s="146"/>
      <c r="CN17" s="147"/>
      <c r="CO17" s="151"/>
      <c r="CP17" s="152"/>
      <c r="CQ17" s="152"/>
      <c r="CR17" s="153"/>
    </row>
    <row r="18" spans="5:105" ht="8.15" customHeight="1" x14ac:dyDescent="0.2">
      <c r="E18" s="120"/>
      <c r="F18" s="121"/>
      <c r="G18" s="121"/>
      <c r="H18" s="121"/>
      <c r="I18" s="121"/>
      <c r="J18" s="121"/>
      <c r="K18" s="121"/>
      <c r="L18" s="121"/>
      <c r="M18" s="121"/>
      <c r="N18" s="121"/>
      <c r="O18" s="122"/>
      <c r="P18" s="127"/>
      <c r="Q18" s="127"/>
      <c r="R18" s="127"/>
      <c r="S18" s="127"/>
      <c r="T18" s="127"/>
      <c r="U18" s="127"/>
      <c r="V18" s="127"/>
      <c r="W18" s="127"/>
      <c r="X18" s="127"/>
      <c r="Y18" s="127"/>
      <c r="Z18" s="128"/>
      <c r="AA18" s="131"/>
      <c r="AB18" s="127"/>
      <c r="AC18" s="127"/>
      <c r="AD18" s="127"/>
      <c r="AE18" s="127"/>
      <c r="AF18" s="127"/>
      <c r="AG18" s="127"/>
      <c r="AH18" s="127"/>
      <c r="AI18" s="127"/>
      <c r="AJ18" s="127"/>
      <c r="AK18" s="127"/>
      <c r="AL18" s="127"/>
      <c r="AM18" s="127"/>
      <c r="AN18" s="127"/>
      <c r="AO18" s="127"/>
      <c r="AP18" s="127"/>
      <c r="AQ18" s="127"/>
      <c r="AR18" s="127"/>
      <c r="AS18" s="127"/>
      <c r="AT18" s="127"/>
      <c r="AU18" s="127"/>
      <c r="AV18" s="128"/>
      <c r="AW18" s="131"/>
      <c r="AX18" s="127"/>
      <c r="AY18" s="127"/>
      <c r="AZ18" s="127"/>
      <c r="BA18" s="127"/>
      <c r="BB18" s="127"/>
      <c r="BC18" s="127"/>
      <c r="BD18" s="127"/>
      <c r="BE18" s="127"/>
      <c r="BF18" s="127"/>
      <c r="BG18" s="127"/>
      <c r="BH18" s="127"/>
      <c r="BI18" s="127"/>
      <c r="BJ18" s="127"/>
      <c r="BK18" s="127"/>
      <c r="BL18" s="127"/>
      <c r="BM18" s="127"/>
      <c r="BN18" s="127"/>
      <c r="BO18" s="127"/>
      <c r="BP18" s="127"/>
      <c r="BQ18" s="127"/>
      <c r="BR18" s="128"/>
      <c r="BS18" s="131"/>
      <c r="BT18" s="127"/>
      <c r="BU18" s="127"/>
      <c r="BV18" s="127"/>
      <c r="BW18" s="127"/>
      <c r="BX18" s="127"/>
      <c r="BY18" s="127"/>
      <c r="BZ18" s="127"/>
      <c r="CA18" s="127"/>
      <c r="CB18" s="127"/>
      <c r="CC18" s="127"/>
      <c r="CD18" s="127"/>
      <c r="CE18" s="127"/>
      <c r="CF18" s="128"/>
      <c r="CG18" s="141"/>
      <c r="CH18" s="139"/>
      <c r="CI18" s="139"/>
      <c r="CJ18" s="140"/>
      <c r="CK18" s="148"/>
      <c r="CL18" s="149"/>
      <c r="CM18" s="149"/>
      <c r="CN18" s="150"/>
      <c r="CO18" s="152"/>
      <c r="CP18" s="152"/>
      <c r="CQ18" s="152"/>
      <c r="CR18" s="153"/>
    </row>
    <row r="19" spans="5:105" ht="8.15" customHeight="1" x14ac:dyDescent="0.2">
      <c r="E19" s="157" t="s">
        <v>21</v>
      </c>
      <c r="F19" s="158"/>
      <c r="G19" s="163" t="s">
        <v>22</v>
      </c>
      <c r="H19" s="164"/>
      <c r="I19" s="164"/>
      <c r="J19" s="164"/>
      <c r="K19" s="165"/>
      <c r="L19" s="172" t="s">
        <v>23</v>
      </c>
      <c r="M19" s="172"/>
      <c r="N19" s="172"/>
      <c r="O19" s="173"/>
      <c r="P19" s="175" t="s">
        <v>24</v>
      </c>
      <c r="Q19" s="176"/>
      <c r="R19" s="176"/>
      <c r="S19" s="176"/>
      <c r="T19" s="176"/>
      <c r="U19" s="176"/>
      <c r="V19" s="176"/>
      <c r="W19" s="176"/>
      <c r="X19" s="176"/>
      <c r="Y19" s="176"/>
      <c r="Z19" s="177"/>
      <c r="AA19" s="175" t="s">
        <v>25</v>
      </c>
      <c r="AB19" s="176"/>
      <c r="AC19" s="176"/>
      <c r="AD19" s="176"/>
      <c r="AE19" s="176"/>
      <c r="AF19" s="176"/>
      <c r="AG19" s="176"/>
      <c r="AH19" s="176"/>
      <c r="AI19" s="176"/>
      <c r="AJ19" s="176"/>
      <c r="AK19" s="176"/>
      <c r="AL19" s="176"/>
      <c r="AM19" s="176"/>
      <c r="AN19" s="176"/>
      <c r="AO19" s="176"/>
      <c r="AP19" s="176"/>
      <c r="AQ19" s="176"/>
      <c r="AR19" s="176"/>
      <c r="AS19" s="176"/>
      <c r="AT19" s="176"/>
      <c r="AU19" s="176"/>
      <c r="AV19" s="177"/>
      <c r="AW19" s="163" t="s">
        <v>26</v>
      </c>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15" t="s">
        <v>27</v>
      </c>
      <c r="BT19" s="116"/>
      <c r="BU19" s="116"/>
      <c r="BV19" s="116"/>
      <c r="BW19" s="116"/>
      <c r="BX19" s="116"/>
      <c r="BY19" s="116"/>
      <c r="BZ19" s="116"/>
      <c r="CA19" s="116"/>
      <c r="CB19" s="116"/>
      <c r="CC19" s="116"/>
      <c r="CD19" s="116"/>
      <c r="CE19" s="116"/>
      <c r="CF19" s="116"/>
      <c r="CG19" s="204" t="str">
        <f>IF(BT22="","",IF(BT22=BH22,"〇",""))</f>
        <v/>
      </c>
      <c r="CH19" s="133"/>
      <c r="CI19" s="133"/>
      <c r="CJ19" s="205"/>
      <c r="CK19" s="208" t="s">
        <v>28</v>
      </c>
      <c r="CL19" s="209"/>
      <c r="CM19" s="209"/>
      <c r="CN19" s="210"/>
      <c r="CO19" s="213" t="str">
        <f>IF(BT22="","",IF(NOT(BH22=BT22),"〇",""))</f>
        <v/>
      </c>
      <c r="CP19" s="133"/>
      <c r="CQ19" s="133"/>
      <c r="CR19" s="134"/>
      <c r="CS19" s="163" t="s">
        <v>29</v>
      </c>
      <c r="CT19" s="164"/>
      <c r="CU19" s="164"/>
      <c r="CV19" s="199"/>
      <c r="CY19" s="77" t="s">
        <v>30</v>
      </c>
      <c r="CZ19" s="77"/>
      <c r="DA19" s="77"/>
    </row>
    <row r="20" spans="5:105" ht="8.15" customHeight="1" x14ac:dyDescent="0.2">
      <c r="E20" s="159"/>
      <c r="F20" s="160"/>
      <c r="G20" s="166"/>
      <c r="H20" s="167"/>
      <c r="I20" s="167"/>
      <c r="J20" s="167"/>
      <c r="K20" s="168"/>
      <c r="L20" s="99"/>
      <c r="M20" s="99"/>
      <c r="N20" s="99"/>
      <c r="O20" s="174"/>
      <c r="P20" s="178"/>
      <c r="Q20" s="179"/>
      <c r="R20" s="179"/>
      <c r="S20" s="179"/>
      <c r="T20" s="179"/>
      <c r="U20" s="179"/>
      <c r="V20" s="179"/>
      <c r="W20" s="179"/>
      <c r="X20" s="179"/>
      <c r="Y20" s="179"/>
      <c r="Z20" s="180"/>
      <c r="AA20" s="178"/>
      <c r="AB20" s="179"/>
      <c r="AC20" s="179"/>
      <c r="AD20" s="179"/>
      <c r="AE20" s="179"/>
      <c r="AF20" s="179"/>
      <c r="AG20" s="179"/>
      <c r="AH20" s="179"/>
      <c r="AI20" s="179"/>
      <c r="AJ20" s="179"/>
      <c r="AK20" s="179"/>
      <c r="AL20" s="179"/>
      <c r="AM20" s="179"/>
      <c r="AN20" s="179"/>
      <c r="AO20" s="179"/>
      <c r="AP20" s="179"/>
      <c r="AQ20" s="179"/>
      <c r="AR20" s="179"/>
      <c r="AS20" s="179"/>
      <c r="AT20" s="179"/>
      <c r="AU20" s="179"/>
      <c r="AV20" s="180"/>
      <c r="AW20" s="166"/>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18"/>
      <c r="BT20" s="106"/>
      <c r="BU20" s="106"/>
      <c r="BV20" s="106"/>
      <c r="BW20" s="106"/>
      <c r="BX20" s="106"/>
      <c r="BY20" s="106"/>
      <c r="BZ20" s="106"/>
      <c r="CA20" s="106"/>
      <c r="CB20" s="106"/>
      <c r="CC20" s="106"/>
      <c r="CD20" s="106"/>
      <c r="CE20" s="106"/>
      <c r="CF20" s="106"/>
      <c r="CG20" s="206"/>
      <c r="CH20" s="101"/>
      <c r="CI20" s="101"/>
      <c r="CJ20" s="207"/>
      <c r="CK20" s="211"/>
      <c r="CL20" s="100"/>
      <c r="CM20" s="100"/>
      <c r="CN20" s="212"/>
      <c r="CO20" s="214"/>
      <c r="CP20" s="101"/>
      <c r="CQ20" s="101"/>
      <c r="CR20" s="215"/>
      <c r="CS20" s="166"/>
      <c r="CT20" s="167"/>
      <c r="CU20" s="167"/>
      <c r="CV20" s="200"/>
      <c r="CY20" s="77" t="s">
        <v>31</v>
      </c>
      <c r="CZ20" s="77">
        <v>1</v>
      </c>
      <c r="DA20" s="77">
        <v>1</v>
      </c>
    </row>
    <row r="21" spans="5:105" ht="8.15" customHeight="1" x14ac:dyDescent="0.2">
      <c r="E21" s="159"/>
      <c r="F21" s="160"/>
      <c r="G21" s="166"/>
      <c r="H21" s="167"/>
      <c r="I21" s="167"/>
      <c r="J21" s="167"/>
      <c r="K21" s="168"/>
      <c r="L21" s="99"/>
      <c r="M21" s="99"/>
      <c r="N21" s="99"/>
      <c r="O21" s="174"/>
      <c r="P21" s="178"/>
      <c r="Q21" s="179"/>
      <c r="R21" s="179"/>
      <c r="S21" s="179"/>
      <c r="T21" s="179"/>
      <c r="U21" s="179"/>
      <c r="V21" s="179"/>
      <c r="W21" s="179"/>
      <c r="X21" s="179"/>
      <c r="Y21" s="179"/>
      <c r="Z21" s="180"/>
      <c r="AA21" s="178"/>
      <c r="AB21" s="179"/>
      <c r="AC21" s="179"/>
      <c r="AD21" s="179"/>
      <c r="AE21" s="179"/>
      <c r="AF21" s="179"/>
      <c r="AG21" s="179"/>
      <c r="AH21" s="179"/>
      <c r="AI21" s="179"/>
      <c r="AJ21" s="179"/>
      <c r="AK21" s="179"/>
      <c r="AL21" s="179"/>
      <c r="AM21" s="179"/>
      <c r="AN21" s="179"/>
      <c r="AO21" s="179"/>
      <c r="AP21" s="179"/>
      <c r="AQ21" s="179"/>
      <c r="AR21" s="179"/>
      <c r="AS21" s="179"/>
      <c r="AT21" s="179"/>
      <c r="AU21" s="179"/>
      <c r="AV21" s="180"/>
      <c r="AW21" s="166"/>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7"/>
      <c r="BT21" s="9"/>
      <c r="BU21" s="9"/>
      <c r="BV21" s="9"/>
      <c r="BW21" s="9"/>
      <c r="BX21" s="9"/>
      <c r="BY21" s="9"/>
      <c r="BZ21" s="9"/>
      <c r="CA21" s="9"/>
      <c r="CB21" s="9"/>
      <c r="CC21" s="9"/>
      <c r="CD21" s="9"/>
      <c r="CE21" s="9"/>
      <c r="CF21" s="9"/>
      <c r="CG21" s="206"/>
      <c r="CH21" s="101"/>
      <c r="CI21" s="101"/>
      <c r="CJ21" s="207"/>
      <c r="CK21" s="211"/>
      <c r="CL21" s="100"/>
      <c r="CM21" s="100"/>
      <c r="CN21" s="212"/>
      <c r="CO21" s="214"/>
      <c r="CP21" s="101"/>
      <c r="CQ21" s="101"/>
      <c r="CR21" s="215"/>
      <c r="CS21" s="166"/>
      <c r="CT21" s="167"/>
      <c r="CU21" s="167"/>
      <c r="CV21" s="200"/>
      <c r="CY21" s="77" t="s">
        <v>32</v>
      </c>
      <c r="CZ21" s="77">
        <v>2</v>
      </c>
      <c r="DA21" s="77">
        <v>2</v>
      </c>
    </row>
    <row r="22" spans="5:105" ht="8.15" customHeight="1" x14ac:dyDescent="0.2">
      <c r="E22" s="159"/>
      <c r="F22" s="160"/>
      <c r="G22" s="166"/>
      <c r="H22" s="167"/>
      <c r="I22" s="167"/>
      <c r="J22" s="167"/>
      <c r="K22" s="168"/>
      <c r="L22" s="99"/>
      <c r="M22" s="99"/>
      <c r="N22" s="99"/>
      <c r="O22" s="174"/>
      <c r="P22" s="178"/>
      <c r="Q22" s="179"/>
      <c r="R22" s="179"/>
      <c r="S22" s="179"/>
      <c r="T22" s="179"/>
      <c r="U22" s="179"/>
      <c r="V22" s="179"/>
      <c r="W22" s="179"/>
      <c r="X22" s="179"/>
      <c r="Y22" s="179"/>
      <c r="Z22" s="180"/>
      <c r="AA22" s="178"/>
      <c r="AB22" s="179"/>
      <c r="AC22" s="179"/>
      <c r="AD22" s="179"/>
      <c r="AE22" s="179"/>
      <c r="AF22" s="179"/>
      <c r="AG22" s="179"/>
      <c r="AH22" s="179"/>
      <c r="AI22" s="179"/>
      <c r="AJ22" s="179"/>
      <c r="AK22" s="179"/>
      <c r="AL22" s="179"/>
      <c r="AM22" s="179"/>
      <c r="AN22" s="179"/>
      <c r="AO22" s="179"/>
      <c r="AP22" s="179"/>
      <c r="AQ22" s="179"/>
      <c r="AR22" s="179"/>
      <c r="AS22" s="179"/>
      <c r="AT22" s="179"/>
      <c r="AU22" s="179"/>
      <c r="AV22" s="180"/>
      <c r="AW22" s="216" t="s">
        <v>33</v>
      </c>
      <c r="AX22" s="217"/>
      <c r="AY22" s="217"/>
      <c r="AZ22" s="217"/>
      <c r="BA22" s="217"/>
      <c r="BB22" s="217"/>
      <c r="BC22" s="217"/>
      <c r="BD22" s="217"/>
      <c r="BE22" s="217"/>
      <c r="BF22" s="217"/>
      <c r="BG22" s="217"/>
      <c r="BH22" s="220" t="s">
        <v>34</v>
      </c>
      <c r="BI22" s="220"/>
      <c r="BJ22" s="220"/>
      <c r="BK22" s="220"/>
      <c r="BL22" s="220"/>
      <c r="BM22" s="220"/>
      <c r="BN22" s="220"/>
      <c r="BO22" s="220" t="s">
        <v>5</v>
      </c>
      <c r="BP22" s="220"/>
      <c r="BQ22" s="220"/>
      <c r="BR22" s="18"/>
      <c r="BS22" s="17"/>
      <c r="BT22" s="105"/>
      <c r="BU22" s="105"/>
      <c r="BV22" s="105"/>
      <c r="BW22" s="105"/>
      <c r="BX22" s="105"/>
      <c r="BY22" s="105"/>
      <c r="BZ22" s="105"/>
      <c r="CA22" s="105"/>
      <c r="CB22" s="105"/>
      <c r="CC22" s="9"/>
      <c r="CD22" s="106" t="s">
        <v>5</v>
      </c>
      <c r="CE22" s="106"/>
      <c r="CF22" s="9"/>
      <c r="CG22" s="206"/>
      <c r="CH22" s="101"/>
      <c r="CI22" s="101"/>
      <c r="CJ22" s="207"/>
      <c r="CK22" s="211"/>
      <c r="CL22" s="100"/>
      <c r="CM22" s="100"/>
      <c r="CN22" s="212"/>
      <c r="CO22" s="214"/>
      <c r="CP22" s="101"/>
      <c r="CQ22" s="101"/>
      <c r="CR22" s="215"/>
      <c r="CS22" s="166"/>
      <c r="CT22" s="167"/>
      <c r="CU22" s="167"/>
      <c r="CV22" s="200"/>
      <c r="CY22" s="77" t="s">
        <v>35</v>
      </c>
      <c r="CZ22" s="77">
        <v>3</v>
      </c>
      <c r="DA22" s="77">
        <v>3</v>
      </c>
    </row>
    <row r="23" spans="5:105" ht="8.15" customHeight="1" x14ac:dyDescent="0.2">
      <c r="E23" s="159"/>
      <c r="F23" s="160"/>
      <c r="G23" s="166"/>
      <c r="H23" s="167"/>
      <c r="I23" s="167"/>
      <c r="J23" s="167"/>
      <c r="K23" s="168"/>
      <c r="L23" s="99"/>
      <c r="M23" s="99"/>
      <c r="N23" s="99"/>
      <c r="O23" s="174"/>
      <c r="P23" s="178"/>
      <c r="Q23" s="179"/>
      <c r="R23" s="179"/>
      <c r="S23" s="179"/>
      <c r="T23" s="179"/>
      <c r="U23" s="179"/>
      <c r="V23" s="179"/>
      <c r="W23" s="179"/>
      <c r="X23" s="179"/>
      <c r="Y23" s="179"/>
      <c r="Z23" s="180"/>
      <c r="AA23" s="178"/>
      <c r="AB23" s="179"/>
      <c r="AC23" s="179"/>
      <c r="AD23" s="179"/>
      <c r="AE23" s="179"/>
      <c r="AF23" s="179"/>
      <c r="AG23" s="179"/>
      <c r="AH23" s="179"/>
      <c r="AI23" s="179"/>
      <c r="AJ23" s="179"/>
      <c r="AK23" s="179"/>
      <c r="AL23" s="179"/>
      <c r="AM23" s="179"/>
      <c r="AN23" s="179"/>
      <c r="AO23" s="179"/>
      <c r="AP23" s="179"/>
      <c r="AQ23" s="179"/>
      <c r="AR23" s="179"/>
      <c r="AS23" s="179"/>
      <c r="AT23" s="179"/>
      <c r="AU23" s="179"/>
      <c r="AV23" s="180"/>
      <c r="AW23" s="218"/>
      <c r="AX23" s="219"/>
      <c r="AY23" s="219"/>
      <c r="AZ23" s="219"/>
      <c r="BA23" s="219"/>
      <c r="BB23" s="219"/>
      <c r="BC23" s="219"/>
      <c r="BD23" s="219"/>
      <c r="BE23" s="219"/>
      <c r="BF23" s="219"/>
      <c r="BG23" s="219"/>
      <c r="BH23" s="221"/>
      <c r="BI23" s="221"/>
      <c r="BJ23" s="221"/>
      <c r="BK23" s="221"/>
      <c r="BL23" s="221"/>
      <c r="BM23" s="221"/>
      <c r="BN23" s="221"/>
      <c r="BO23" s="221"/>
      <c r="BP23" s="221"/>
      <c r="BQ23" s="221"/>
      <c r="BR23" s="20"/>
      <c r="BS23" s="17"/>
      <c r="BT23" s="114"/>
      <c r="BU23" s="114"/>
      <c r="BV23" s="114"/>
      <c r="BW23" s="114"/>
      <c r="BX23" s="114"/>
      <c r="BY23" s="114"/>
      <c r="BZ23" s="114"/>
      <c r="CA23" s="114"/>
      <c r="CB23" s="114"/>
      <c r="CC23" s="21"/>
      <c r="CD23" s="121"/>
      <c r="CE23" s="121"/>
      <c r="CG23" s="206"/>
      <c r="CH23" s="101"/>
      <c r="CI23" s="101"/>
      <c r="CJ23" s="207"/>
      <c r="CK23" s="211"/>
      <c r="CL23" s="100"/>
      <c r="CM23" s="100"/>
      <c r="CN23" s="212"/>
      <c r="CO23" s="214"/>
      <c r="CP23" s="101"/>
      <c r="CQ23" s="101"/>
      <c r="CR23" s="215"/>
      <c r="CS23" s="166"/>
      <c r="CT23" s="167"/>
      <c r="CU23" s="167"/>
      <c r="CV23" s="200"/>
      <c r="CY23" s="78"/>
      <c r="CZ23" s="77">
        <v>4</v>
      </c>
      <c r="DA23" s="77">
        <v>4</v>
      </c>
    </row>
    <row r="24" spans="5:105" ht="8.15" customHeight="1" x14ac:dyDescent="0.2">
      <c r="E24" s="159"/>
      <c r="F24" s="160"/>
      <c r="G24" s="166"/>
      <c r="H24" s="167"/>
      <c r="I24" s="167"/>
      <c r="J24" s="167"/>
      <c r="K24" s="168"/>
      <c r="L24" s="181" t="s">
        <v>36</v>
      </c>
      <c r="M24" s="181"/>
      <c r="N24" s="181"/>
      <c r="O24" s="182"/>
      <c r="P24" s="175" t="s">
        <v>37</v>
      </c>
      <c r="Q24" s="176"/>
      <c r="R24" s="176"/>
      <c r="S24" s="176"/>
      <c r="T24" s="176"/>
      <c r="U24" s="176"/>
      <c r="V24" s="176"/>
      <c r="W24" s="176"/>
      <c r="X24" s="176"/>
      <c r="Y24" s="176"/>
      <c r="Z24" s="177"/>
      <c r="AA24" s="190" t="s">
        <v>38</v>
      </c>
      <c r="AB24" s="191"/>
      <c r="AC24" s="191"/>
      <c r="AD24" s="191"/>
      <c r="AE24" s="191"/>
      <c r="AF24" s="191"/>
      <c r="AG24" s="191"/>
      <c r="AH24" s="191"/>
      <c r="AI24" s="191"/>
      <c r="AJ24" s="191"/>
      <c r="AK24" s="191"/>
      <c r="AL24" s="191"/>
      <c r="AM24" s="191"/>
      <c r="AN24" s="191"/>
      <c r="AO24" s="191"/>
      <c r="AP24" s="191"/>
      <c r="AQ24" s="191"/>
      <c r="AR24" s="191"/>
      <c r="AS24" s="191"/>
      <c r="AT24" s="191"/>
      <c r="AU24" s="191"/>
      <c r="AV24" s="192"/>
      <c r="AW24" s="163" t="s">
        <v>39</v>
      </c>
      <c r="AX24" s="164"/>
      <c r="AY24" s="164"/>
      <c r="AZ24" s="164"/>
      <c r="BA24" s="164"/>
      <c r="BB24" s="164"/>
      <c r="BC24" s="164"/>
      <c r="BD24" s="164"/>
      <c r="BE24" s="164"/>
      <c r="BF24" s="164"/>
      <c r="BG24" s="164"/>
      <c r="BH24" s="164"/>
      <c r="BI24" s="164"/>
      <c r="BJ24" s="164"/>
      <c r="BK24" s="164"/>
      <c r="BL24" s="164"/>
      <c r="BM24" s="164"/>
      <c r="BN24" s="164"/>
      <c r="BO24" s="164"/>
      <c r="BP24" s="164"/>
      <c r="BQ24" s="164"/>
      <c r="BR24" s="199"/>
      <c r="BS24" s="22"/>
      <c r="BT24" s="23"/>
      <c r="BU24" s="23"/>
      <c r="BV24" s="23"/>
      <c r="BW24" s="23"/>
      <c r="BX24" s="23"/>
      <c r="BY24" s="23"/>
      <c r="BZ24" s="23"/>
      <c r="CA24" s="23"/>
      <c r="CB24" s="23"/>
      <c r="CC24" s="23"/>
      <c r="CD24" s="23"/>
      <c r="CE24" s="23"/>
      <c r="CF24" s="23"/>
      <c r="CG24" s="222"/>
      <c r="CH24" s="223"/>
      <c r="CI24" s="223"/>
      <c r="CJ24" s="224"/>
      <c r="CK24" s="208" t="s">
        <v>28</v>
      </c>
      <c r="CL24" s="209"/>
      <c r="CM24" s="209"/>
      <c r="CN24" s="209"/>
      <c r="CO24" s="230"/>
      <c r="CP24" s="231"/>
      <c r="CQ24" s="231"/>
      <c r="CR24" s="232"/>
      <c r="CS24" s="163" t="s">
        <v>40</v>
      </c>
      <c r="CT24" s="164"/>
      <c r="CU24" s="164"/>
      <c r="CV24" s="199"/>
      <c r="CZ24" s="77">
        <v>5</v>
      </c>
      <c r="DA24" s="77">
        <v>5</v>
      </c>
    </row>
    <row r="25" spans="5:105" ht="8.15" customHeight="1" x14ac:dyDescent="0.2">
      <c r="E25" s="159"/>
      <c r="F25" s="160"/>
      <c r="G25" s="166"/>
      <c r="H25" s="167"/>
      <c r="I25" s="167"/>
      <c r="J25" s="167"/>
      <c r="K25" s="168"/>
      <c r="L25" s="183"/>
      <c r="M25" s="183"/>
      <c r="N25" s="183"/>
      <c r="O25" s="184"/>
      <c r="P25" s="178"/>
      <c r="Q25" s="179"/>
      <c r="R25" s="179"/>
      <c r="S25" s="179"/>
      <c r="T25" s="179"/>
      <c r="U25" s="179"/>
      <c r="V25" s="179"/>
      <c r="W25" s="179"/>
      <c r="X25" s="179"/>
      <c r="Y25" s="179"/>
      <c r="Z25" s="180"/>
      <c r="AA25" s="193"/>
      <c r="AB25" s="194"/>
      <c r="AC25" s="194"/>
      <c r="AD25" s="194"/>
      <c r="AE25" s="194"/>
      <c r="AF25" s="194"/>
      <c r="AG25" s="194"/>
      <c r="AH25" s="194"/>
      <c r="AI25" s="194"/>
      <c r="AJ25" s="194"/>
      <c r="AK25" s="194"/>
      <c r="AL25" s="194"/>
      <c r="AM25" s="194"/>
      <c r="AN25" s="194"/>
      <c r="AO25" s="194"/>
      <c r="AP25" s="194"/>
      <c r="AQ25" s="194"/>
      <c r="AR25" s="194"/>
      <c r="AS25" s="194"/>
      <c r="AT25" s="194"/>
      <c r="AU25" s="194"/>
      <c r="AV25" s="195"/>
      <c r="AW25" s="166"/>
      <c r="AX25" s="167"/>
      <c r="AY25" s="167"/>
      <c r="AZ25" s="167"/>
      <c r="BA25" s="167"/>
      <c r="BB25" s="167"/>
      <c r="BC25" s="167"/>
      <c r="BD25" s="167"/>
      <c r="BE25" s="167"/>
      <c r="BF25" s="167"/>
      <c r="BG25" s="167"/>
      <c r="BH25" s="167"/>
      <c r="BI25" s="167"/>
      <c r="BJ25" s="167"/>
      <c r="BK25" s="167"/>
      <c r="BL25" s="167"/>
      <c r="BM25" s="167"/>
      <c r="BN25" s="167"/>
      <c r="BO25" s="167"/>
      <c r="BP25" s="167"/>
      <c r="BQ25" s="167"/>
      <c r="BR25" s="200"/>
      <c r="BS25" s="17"/>
      <c r="BT25" s="9"/>
      <c r="BU25" s="9"/>
      <c r="BV25" s="9"/>
      <c r="BW25" s="9"/>
      <c r="BX25" s="9"/>
      <c r="BY25" s="9"/>
      <c r="BZ25" s="9"/>
      <c r="CA25" s="9"/>
      <c r="CB25" s="9"/>
      <c r="CC25" s="9"/>
      <c r="CD25" s="9"/>
      <c r="CE25" s="9"/>
      <c r="CF25" s="9"/>
      <c r="CG25" s="225"/>
      <c r="CH25" s="226"/>
      <c r="CI25" s="226"/>
      <c r="CJ25" s="227"/>
      <c r="CK25" s="211"/>
      <c r="CL25" s="100"/>
      <c r="CM25" s="100"/>
      <c r="CN25" s="100"/>
      <c r="CO25" s="233"/>
      <c r="CP25" s="234"/>
      <c r="CQ25" s="234"/>
      <c r="CR25" s="235"/>
      <c r="CS25" s="166"/>
      <c r="CT25" s="167"/>
      <c r="CU25" s="167"/>
      <c r="CV25" s="200"/>
      <c r="CZ25" s="77">
        <v>6</v>
      </c>
      <c r="DA25" s="77">
        <v>6</v>
      </c>
    </row>
    <row r="26" spans="5:105" ht="8.15" customHeight="1" x14ac:dyDescent="0.2">
      <c r="E26" s="159"/>
      <c r="F26" s="160"/>
      <c r="G26" s="166"/>
      <c r="H26" s="167"/>
      <c r="I26" s="167"/>
      <c r="J26" s="167"/>
      <c r="K26" s="168"/>
      <c r="L26" s="183"/>
      <c r="M26" s="183"/>
      <c r="N26" s="183"/>
      <c r="O26" s="184"/>
      <c r="P26" s="187"/>
      <c r="Q26" s="188"/>
      <c r="R26" s="188"/>
      <c r="S26" s="188"/>
      <c r="T26" s="188"/>
      <c r="U26" s="188"/>
      <c r="V26" s="188"/>
      <c r="W26" s="188"/>
      <c r="X26" s="188"/>
      <c r="Y26" s="188"/>
      <c r="Z26" s="189"/>
      <c r="AA26" s="193"/>
      <c r="AB26" s="194"/>
      <c r="AC26" s="194"/>
      <c r="AD26" s="194"/>
      <c r="AE26" s="194"/>
      <c r="AF26" s="194"/>
      <c r="AG26" s="194"/>
      <c r="AH26" s="194"/>
      <c r="AI26" s="194"/>
      <c r="AJ26" s="194"/>
      <c r="AK26" s="194"/>
      <c r="AL26" s="194"/>
      <c r="AM26" s="194"/>
      <c r="AN26" s="194"/>
      <c r="AO26" s="194"/>
      <c r="AP26" s="194"/>
      <c r="AQ26" s="194"/>
      <c r="AR26" s="194"/>
      <c r="AS26" s="194"/>
      <c r="AT26" s="194"/>
      <c r="AU26" s="194"/>
      <c r="AV26" s="195"/>
      <c r="AW26" s="201"/>
      <c r="AX26" s="202"/>
      <c r="AY26" s="202"/>
      <c r="AZ26" s="202"/>
      <c r="BA26" s="202"/>
      <c r="BB26" s="202"/>
      <c r="BC26" s="202"/>
      <c r="BD26" s="202"/>
      <c r="BE26" s="202"/>
      <c r="BF26" s="202"/>
      <c r="BG26" s="202"/>
      <c r="BH26" s="202"/>
      <c r="BI26" s="202"/>
      <c r="BJ26" s="202"/>
      <c r="BK26" s="202"/>
      <c r="BL26" s="202"/>
      <c r="BM26" s="202"/>
      <c r="BN26" s="202"/>
      <c r="BO26" s="202"/>
      <c r="BP26" s="202"/>
      <c r="BQ26" s="202"/>
      <c r="BR26" s="203"/>
      <c r="BS26" s="24"/>
      <c r="BT26" s="25"/>
      <c r="BU26" s="25"/>
      <c r="BV26" s="25"/>
      <c r="BW26" s="25"/>
      <c r="BX26" s="25"/>
      <c r="BY26" s="25"/>
      <c r="BZ26" s="25"/>
      <c r="CA26" s="25"/>
      <c r="CB26" s="25"/>
      <c r="CC26" s="25"/>
      <c r="CD26" s="25"/>
      <c r="CE26" s="25"/>
      <c r="CF26" s="25"/>
      <c r="CG26" s="225"/>
      <c r="CH26" s="226"/>
      <c r="CI26" s="226"/>
      <c r="CJ26" s="227"/>
      <c r="CK26" s="228"/>
      <c r="CL26" s="229"/>
      <c r="CM26" s="229"/>
      <c r="CN26" s="229"/>
      <c r="CO26" s="236"/>
      <c r="CP26" s="237"/>
      <c r="CQ26" s="237"/>
      <c r="CR26" s="238"/>
      <c r="CS26" s="169"/>
      <c r="CT26" s="170"/>
      <c r="CU26" s="170"/>
      <c r="CV26" s="239"/>
      <c r="CZ26" s="77">
        <v>7</v>
      </c>
      <c r="DA26" s="77">
        <v>7</v>
      </c>
    </row>
    <row r="27" spans="5:105" ht="8.15" customHeight="1" x14ac:dyDescent="0.2">
      <c r="E27" s="159"/>
      <c r="F27" s="160"/>
      <c r="G27" s="166"/>
      <c r="H27" s="167"/>
      <c r="I27" s="167"/>
      <c r="J27" s="167"/>
      <c r="K27" s="168"/>
      <c r="L27" s="183"/>
      <c r="M27" s="183"/>
      <c r="N27" s="183"/>
      <c r="O27" s="184"/>
      <c r="P27" s="178" t="s">
        <v>41</v>
      </c>
      <c r="Q27" s="179"/>
      <c r="R27" s="179"/>
      <c r="S27" s="179"/>
      <c r="T27" s="179"/>
      <c r="U27" s="179"/>
      <c r="V27" s="179"/>
      <c r="W27" s="179"/>
      <c r="X27" s="179"/>
      <c r="Y27" s="179"/>
      <c r="Z27" s="180"/>
      <c r="AA27" s="193"/>
      <c r="AB27" s="194"/>
      <c r="AC27" s="194"/>
      <c r="AD27" s="194"/>
      <c r="AE27" s="194"/>
      <c r="AF27" s="194"/>
      <c r="AG27" s="194"/>
      <c r="AH27" s="194"/>
      <c r="AI27" s="194"/>
      <c r="AJ27" s="194"/>
      <c r="AK27" s="194"/>
      <c r="AL27" s="194"/>
      <c r="AM27" s="194"/>
      <c r="AN27" s="194"/>
      <c r="AO27" s="194"/>
      <c r="AP27" s="194"/>
      <c r="AQ27" s="194"/>
      <c r="AR27" s="194"/>
      <c r="AS27" s="194"/>
      <c r="AT27" s="194"/>
      <c r="AU27" s="194"/>
      <c r="AV27" s="195"/>
      <c r="AW27" s="243" t="s">
        <v>42</v>
      </c>
      <c r="AX27" s="244"/>
      <c r="AY27" s="244"/>
      <c r="AZ27" s="244"/>
      <c r="BA27" s="244"/>
      <c r="BB27" s="244"/>
      <c r="BC27" s="244"/>
      <c r="BD27" s="244"/>
      <c r="BE27" s="244"/>
      <c r="BF27" s="244"/>
      <c r="BG27" s="244"/>
      <c r="BH27" s="244"/>
      <c r="BI27" s="244"/>
      <c r="BJ27" s="244"/>
      <c r="BK27" s="244"/>
      <c r="BL27" s="244"/>
      <c r="BM27" s="244"/>
      <c r="BN27" s="244"/>
      <c r="BO27" s="244"/>
      <c r="BP27" s="244"/>
      <c r="BQ27" s="244"/>
      <c r="BR27" s="245"/>
      <c r="BS27" s="17"/>
      <c r="BT27" s="9"/>
      <c r="BU27" s="9"/>
      <c r="BV27" s="9"/>
      <c r="BW27" s="9"/>
      <c r="BX27" s="9"/>
      <c r="BY27" s="9"/>
      <c r="BZ27" s="9"/>
      <c r="CA27" s="9"/>
      <c r="CB27" s="9"/>
      <c r="CC27" s="9"/>
      <c r="CD27" s="9"/>
      <c r="CE27" s="9"/>
      <c r="CF27" s="9"/>
      <c r="CG27" s="225"/>
      <c r="CH27" s="226"/>
      <c r="CI27" s="226"/>
      <c r="CJ27" s="227"/>
      <c r="CK27" s="211" t="s">
        <v>28</v>
      </c>
      <c r="CL27" s="101"/>
      <c r="CM27" s="101"/>
      <c r="CN27" s="101"/>
      <c r="CO27" s="250"/>
      <c r="CP27" s="226"/>
      <c r="CQ27" s="226"/>
      <c r="CR27" s="251"/>
      <c r="CS27" s="163" t="s">
        <v>40</v>
      </c>
      <c r="CT27" s="164"/>
      <c r="CU27" s="164"/>
      <c r="CV27" s="199"/>
      <c r="CZ27" s="77">
        <v>8</v>
      </c>
      <c r="DA27" s="77">
        <v>8</v>
      </c>
    </row>
    <row r="28" spans="5:105" ht="8.15" customHeight="1" x14ac:dyDescent="0.2">
      <c r="E28" s="159"/>
      <c r="F28" s="160"/>
      <c r="G28" s="166"/>
      <c r="H28" s="167"/>
      <c r="I28" s="167"/>
      <c r="J28" s="167"/>
      <c r="K28" s="168"/>
      <c r="L28" s="183"/>
      <c r="M28" s="183"/>
      <c r="N28" s="183"/>
      <c r="O28" s="184"/>
      <c r="P28" s="178"/>
      <c r="Q28" s="179"/>
      <c r="R28" s="179"/>
      <c r="S28" s="179"/>
      <c r="T28" s="179"/>
      <c r="U28" s="179"/>
      <c r="V28" s="179"/>
      <c r="W28" s="179"/>
      <c r="X28" s="179"/>
      <c r="Y28" s="179"/>
      <c r="Z28" s="180"/>
      <c r="AA28" s="193"/>
      <c r="AB28" s="194"/>
      <c r="AC28" s="194"/>
      <c r="AD28" s="194"/>
      <c r="AE28" s="194"/>
      <c r="AF28" s="194"/>
      <c r="AG28" s="194"/>
      <c r="AH28" s="194"/>
      <c r="AI28" s="194"/>
      <c r="AJ28" s="194"/>
      <c r="AK28" s="194"/>
      <c r="AL28" s="194"/>
      <c r="AM28" s="194"/>
      <c r="AN28" s="194"/>
      <c r="AO28" s="194"/>
      <c r="AP28" s="194"/>
      <c r="AQ28" s="194"/>
      <c r="AR28" s="194"/>
      <c r="AS28" s="194"/>
      <c r="AT28" s="194"/>
      <c r="AU28" s="194"/>
      <c r="AV28" s="195"/>
      <c r="AW28" s="166"/>
      <c r="AX28" s="167"/>
      <c r="AY28" s="167"/>
      <c r="AZ28" s="167"/>
      <c r="BA28" s="167"/>
      <c r="BB28" s="167"/>
      <c r="BC28" s="167"/>
      <c r="BD28" s="167"/>
      <c r="BE28" s="167"/>
      <c r="BF28" s="167"/>
      <c r="BG28" s="167"/>
      <c r="BH28" s="167"/>
      <c r="BI28" s="167"/>
      <c r="BJ28" s="167"/>
      <c r="BK28" s="167"/>
      <c r="BL28" s="167"/>
      <c r="BM28" s="167"/>
      <c r="BN28" s="167"/>
      <c r="BO28" s="167"/>
      <c r="BP28" s="167"/>
      <c r="BQ28" s="167"/>
      <c r="BR28" s="200"/>
      <c r="BS28" s="17"/>
      <c r="BT28" s="9"/>
      <c r="BU28" s="9"/>
      <c r="BV28" s="9"/>
      <c r="BW28" s="9"/>
      <c r="BX28" s="9"/>
      <c r="BY28" s="9"/>
      <c r="BZ28" s="9"/>
      <c r="CA28" s="9"/>
      <c r="CB28" s="9"/>
      <c r="CC28" s="9"/>
      <c r="CD28" s="9"/>
      <c r="CE28" s="9"/>
      <c r="CF28" s="9"/>
      <c r="CG28" s="225"/>
      <c r="CH28" s="226"/>
      <c r="CI28" s="226"/>
      <c r="CJ28" s="227"/>
      <c r="CK28" s="214"/>
      <c r="CL28" s="101"/>
      <c r="CM28" s="101"/>
      <c r="CN28" s="101"/>
      <c r="CO28" s="250"/>
      <c r="CP28" s="226"/>
      <c r="CQ28" s="226"/>
      <c r="CR28" s="251"/>
      <c r="CS28" s="166"/>
      <c r="CT28" s="167"/>
      <c r="CU28" s="167"/>
      <c r="CV28" s="200"/>
      <c r="CZ28" s="77">
        <v>9</v>
      </c>
      <c r="DA28" s="77">
        <v>9</v>
      </c>
    </row>
    <row r="29" spans="5:105" ht="8.15" customHeight="1" x14ac:dyDescent="0.2">
      <c r="E29" s="159"/>
      <c r="F29" s="160"/>
      <c r="G29" s="166"/>
      <c r="H29" s="167"/>
      <c r="I29" s="167"/>
      <c r="J29" s="167"/>
      <c r="K29" s="168"/>
      <c r="L29" s="185"/>
      <c r="M29" s="185"/>
      <c r="N29" s="185"/>
      <c r="O29" s="186"/>
      <c r="P29" s="240"/>
      <c r="Q29" s="241"/>
      <c r="R29" s="241"/>
      <c r="S29" s="241"/>
      <c r="T29" s="241"/>
      <c r="U29" s="241"/>
      <c r="V29" s="241"/>
      <c r="W29" s="241"/>
      <c r="X29" s="241"/>
      <c r="Y29" s="241"/>
      <c r="Z29" s="242"/>
      <c r="AA29" s="196"/>
      <c r="AB29" s="197"/>
      <c r="AC29" s="197"/>
      <c r="AD29" s="197"/>
      <c r="AE29" s="197"/>
      <c r="AF29" s="197"/>
      <c r="AG29" s="197"/>
      <c r="AH29" s="197"/>
      <c r="AI29" s="197"/>
      <c r="AJ29" s="197"/>
      <c r="AK29" s="197"/>
      <c r="AL29" s="197"/>
      <c r="AM29" s="197"/>
      <c r="AN29" s="197"/>
      <c r="AO29" s="197"/>
      <c r="AP29" s="197"/>
      <c r="AQ29" s="197"/>
      <c r="AR29" s="197"/>
      <c r="AS29" s="197"/>
      <c r="AT29" s="197"/>
      <c r="AU29" s="197"/>
      <c r="AV29" s="198"/>
      <c r="AW29" s="169"/>
      <c r="AX29" s="170"/>
      <c r="AY29" s="170"/>
      <c r="AZ29" s="170"/>
      <c r="BA29" s="170"/>
      <c r="BB29" s="170"/>
      <c r="BC29" s="170"/>
      <c r="BD29" s="170"/>
      <c r="BE29" s="170"/>
      <c r="BF29" s="170"/>
      <c r="BG29" s="170"/>
      <c r="BH29" s="170"/>
      <c r="BI29" s="170"/>
      <c r="BJ29" s="170"/>
      <c r="BK29" s="170"/>
      <c r="BL29" s="170"/>
      <c r="BM29" s="170"/>
      <c r="BN29" s="170"/>
      <c r="BO29" s="170"/>
      <c r="BP29" s="170"/>
      <c r="BQ29" s="170"/>
      <c r="BR29" s="239"/>
      <c r="BS29" s="26"/>
      <c r="BT29" s="21"/>
      <c r="BU29" s="21"/>
      <c r="BV29" s="21"/>
      <c r="BW29" s="21"/>
      <c r="BX29" s="21"/>
      <c r="BY29" s="21"/>
      <c r="BZ29" s="21"/>
      <c r="CA29" s="21"/>
      <c r="CB29" s="21"/>
      <c r="CC29" s="21"/>
      <c r="CD29" s="21"/>
      <c r="CE29" s="21"/>
      <c r="CF29" s="21"/>
      <c r="CG29" s="246"/>
      <c r="CH29" s="247"/>
      <c r="CI29" s="247"/>
      <c r="CJ29" s="248"/>
      <c r="CK29" s="249"/>
      <c r="CL29" s="136"/>
      <c r="CM29" s="136"/>
      <c r="CN29" s="136"/>
      <c r="CO29" s="252"/>
      <c r="CP29" s="247"/>
      <c r="CQ29" s="247"/>
      <c r="CR29" s="253"/>
      <c r="CS29" s="169"/>
      <c r="CT29" s="170"/>
      <c r="CU29" s="170"/>
      <c r="CV29" s="239"/>
      <c r="CZ29" s="77">
        <v>10</v>
      </c>
      <c r="DA29" s="77">
        <v>10</v>
      </c>
    </row>
    <row r="30" spans="5:105" ht="8.15" customHeight="1" x14ac:dyDescent="0.2">
      <c r="E30" s="159"/>
      <c r="F30" s="160"/>
      <c r="G30" s="166"/>
      <c r="H30" s="167"/>
      <c r="I30" s="167"/>
      <c r="J30" s="167"/>
      <c r="K30" s="168"/>
      <c r="L30" s="258" t="s">
        <v>43</v>
      </c>
      <c r="M30" s="164"/>
      <c r="N30" s="164"/>
      <c r="O30" s="199"/>
      <c r="P30" s="175" t="s">
        <v>44</v>
      </c>
      <c r="Q30" s="176"/>
      <c r="R30" s="176"/>
      <c r="S30" s="176"/>
      <c r="T30" s="176"/>
      <c r="U30" s="176"/>
      <c r="V30" s="176"/>
      <c r="W30" s="176"/>
      <c r="X30" s="176"/>
      <c r="Y30" s="176"/>
      <c r="Z30" s="177"/>
      <c r="AA30" s="175" t="s">
        <v>45</v>
      </c>
      <c r="AB30" s="176"/>
      <c r="AC30" s="176"/>
      <c r="AD30" s="176"/>
      <c r="AE30" s="176"/>
      <c r="AF30" s="176"/>
      <c r="AG30" s="176"/>
      <c r="AH30" s="176"/>
      <c r="AI30" s="176"/>
      <c r="AJ30" s="176"/>
      <c r="AK30" s="176"/>
      <c r="AL30" s="176"/>
      <c r="AM30" s="176"/>
      <c r="AN30" s="176"/>
      <c r="AO30" s="176"/>
      <c r="AP30" s="176"/>
      <c r="AQ30" s="176"/>
      <c r="AR30" s="176"/>
      <c r="AS30" s="176"/>
      <c r="AT30" s="176"/>
      <c r="AU30" s="176"/>
      <c r="AV30" s="177"/>
      <c r="AW30" s="175" t="s">
        <v>46</v>
      </c>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15" t="s">
        <v>47</v>
      </c>
      <c r="BT30" s="116"/>
      <c r="BU30" s="116"/>
      <c r="BV30" s="116"/>
      <c r="BW30" s="116"/>
      <c r="BX30" s="116"/>
      <c r="BY30" s="116"/>
      <c r="BZ30" s="116"/>
      <c r="CA30" s="116"/>
      <c r="CB30" s="116"/>
      <c r="CC30" s="116"/>
      <c r="CD30" s="116"/>
      <c r="CE30" s="116"/>
      <c r="CF30" s="117"/>
      <c r="CG30" s="132" t="str">
        <f>IF(BU37="","",IF(AZ153="〇","〇",""))</f>
        <v/>
      </c>
      <c r="CH30" s="209"/>
      <c r="CI30" s="209"/>
      <c r="CJ30" s="210"/>
      <c r="CK30" s="281" t="s">
        <v>28</v>
      </c>
      <c r="CL30" s="116"/>
      <c r="CM30" s="116"/>
      <c r="CN30" s="282"/>
      <c r="CO30" s="208" t="str">
        <f>IF(BU37="","",IF(AZ153="×","〇",""))</f>
        <v/>
      </c>
      <c r="CP30" s="209"/>
      <c r="CQ30" s="209"/>
      <c r="CR30" s="286"/>
      <c r="CS30" s="163" t="s">
        <v>48</v>
      </c>
      <c r="CT30" s="164"/>
      <c r="CU30" s="164"/>
      <c r="CV30" s="199"/>
      <c r="CZ30" s="77">
        <v>11</v>
      </c>
      <c r="DA30" s="77">
        <v>11</v>
      </c>
    </row>
    <row r="31" spans="5:105" ht="8.15" customHeight="1" x14ac:dyDescent="0.2">
      <c r="E31" s="159"/>
      <c r="F31" s="160"/>
      <c r="G31" s="166"/>
      <c r="H31" s="167"/>
      <c r="I31" s="167"/>
      <c r="J31" s="167"/>
      <c r="K31" s="168"/>
      <c r="L31" s="259"/>
      <c r="M31" s="167"/>
      <c r="N31" s="167"/>
      <c r="O31" s="200"/>
      <c r="P31" s="178"/>
      <c r="Q31" s="179"/>
      <c r="R31" s="179"/>
      <c r="S31" s="179"/>
      <c r="T31" s="179"/>
      <c r="U31" s="179"/>
      <c r="V31" s="179"/>
      <c r="W31" s="179"/>
      <c r="X31" s="179"/>
      <c r="Y31" s="179"/>
      <c r="Z31" s="180"/>
      <c r="AA31" s="178"/>
      <c r="AB31" s="179"/>
      <c r="AC31" s="179"/>
      <c r="AD31" s="179"/>
      <c r="AE31" s="179"/>
      <c r="AF31" s="179"/>
      <c r="AG31" s="179"/>
      <c r="AH31" s="179"/>
      <c r="AI31" s="179"/>
      <c r="AJ31" s="179"/>
      <c r="AK31" s="179"/>
      <c r="AL31" s="179"/>
      <c r="AM31" s="179"/>
      <c r="AN31" s="179"/>
      <c r="AO31" s="179"/>
      <c r="AP31" s="179"/>
      <c r="AQ31" s="179"/>
      <c r="AR31" s="179"/>
      <c r="AS31" s="179"/>
      <c r="AT31" s="179"/>
      <c r="AU31" s="179"/>
      <c r="AV31" s="180"/>
      <c r="AW31" s="178"/>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18"/>
      <c r="BT31" s="106"/>
      <c r="BU31" s="106"/>
      <c r="BV31" s="106"/>
      <c r="BW31" s="106"/>
      <c r="BX31" s="106"/>
      <c r="BY31" s="106"/>
      <c r="BZ31" s="106"/>
      <c r="CA31" s="106"/>
      <c r="CB31" s="106"/>
      <c r="CC31" s="106"/>
      <c r="CD31" s="106"/>
      <c r="CE31" s="106"/>
      <c r="CF31" s="119"/>
      <c r="CG31" s="260"/>
      <c r="CH31" s="100"/>
      <c r="CI31" s="100"/>
      <c r="CJ31" s="212"/>
      <c r="CK31" s="272"/>
      <c r="CL31" s="106"/>
      <c r="CM31" s="106"/>
      <c r="CN31" s="273"/>
      <c r="CO31" s="211"/>
      <c r="CP31" s="100"/>
      <c r="CQ31" s="100"/>
      <c r="CR31" s="278"/>
      <c r="CS31" s="166"/>
      <c r="CT31" s="167"/>
      <c r="CU31" s="167"/>
      <c r="CV31" s="200"/>
      <c r="CZ31" s="77">
        <v>12</v>
      </c>
      <c r="DA31" s="77">
        <v>12</v>
      </c>
    </row>
    <row r="32" spans="5:105" ht="8.15" customHeight="1" x14ac:dyDescent="0.2">
      <c r="E32" s="159"/>
      <c r="F32" s="160"/>
      <c r="G32" s="166"/>
      <c r="H32" s="167"/>
      <c r="I32" s="167"/>
      <c r="J32" s="167"/>
      <c r="K32" s="168"/>
      <c r="L32" s="259"/>
      <c r="M32" s="167"/>
      <c r="N32" s="167"/>
      <c r="O32" s="200"/>
      <c r="P32" s="178"/>
      <c r="Q32" s="179"/>
      <c r="R32" s="179"/>
      <c r="S32" s="179"/>
      <c r="T32" s="179"/>
      <c r="U32" s="179"/>
      <c r="V32" s="179"/>
      <c r="W32" s="179"/>
      <c r="X32" s="179"/>
      <c r="Y32" s="179"/>
      <c r="Z32" s="180"/>
      <c r="AA32" s="178"/>
      <c r="AB32" s="179"/>
      <c r="AC32" s="179"/>
      <c r="AD32" s="179"/>
      <c r="AE32" s="179"/>
      <c r="AF32" s="179"/>
      <c r="AG32" s="179"/>
      <c r="AH32" s="179"/>
      <c r="AI32" s="179"/>
      <c r="AJ32" s="179"/>
      <c r="AK32" s="179"/>
      <c r="AL32" s="179"/>
      <c r="AM32" s="179"/>
      <c r="AN32" s="179"/>
      <c r="AO32" s="179"/>
      <c r="AP32" s="179"/>
      <c r="AQ32" s="179"/>
      <c r="AR32" s="179"/>
      <c r="AS32" s="179"/>
      <c r="AT32" s="179"/>
      <c r="AU32" s="179"/>
      <c r="AV32" s="180"/>
      <c r="AW32" s="178"/>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18" t="s">
        <v>49</v>
      </c>
      <c r="BT32" s="106"/>
      <c r="BU32" s="254" t="str">
        <f>IF(AY146="","",AY146)</f>
        <v/>
      </c>
      <c r="BV32" s="254"/>
      <c r="BW32" s="254"/>
      <c r="BX32" s="254"/>
      <c r="BY32" s="254"/>
      <c r="BZ32" s="106" t="s">
        <v>50</v>
      </c>
      <c r="CA32" s="106"/>
      <c r="CB32" s="254" t="str">
        <f>IF(BF146="","",BF146)</f>
        <v/>
      </c>
      <c r="CC32" s="254"/>
      <c r="CD32" s="254"/>
      <c r="CE32" s="254"/>
      <c r="CF32" s="256"/>
      <c r="CG32" s="260"/>
      <c r="CH32" s="100"/>
      <c r="CI32" s="100"/>
      <c r="CJ32" s="212"/>
      <c r="CK32" s="272"/>
      <c r="CL32" s="106"/>
      <c r="CM32" s="106"/>
      <c r="CN32" s="273"/>
      <c r="CO32" s="211"/>
      <c r="CP32" s="100"/>
      <c r="CQ32" s="100"/>
      <c r="CR32" s="278"/>
      <c r="CS32" s="166"/>
      <c r="CT32" s="167"/>
      <c r="CU32" s="167"/>
      <c r="CV32" s="200"/>
      <c r="CZ32" s="77"/>
      <c r="DA32" s="77">
        <v>13</v>
      </c>
    </row>
    <row r="33" spans="5:105" ht="8.15" customHeight="1" x14ac:dyDescent="0.2">
      <c r="E33" s="159"/>
      <c r="F33" s="160"/>
      <c r="G33" s="166"/>
      <c r="H33" s="167"/>
      <c r="I33" s="167"/>
      <c r="J33" s="167"/>
      <c r="K33" s="168"/>
      <c r="L33" s="259"/>
      <c r="M33" s="167"/>
      <c r="N33" s="167"/>
      <c r="O33" s="200"/>
      <c r="P33" s="178"/>
      <c r="Q33" s="179"/>
      <c r="R33" s="179"/>
      <c r="S33" s="179"/>
      <c r="T33" s="179"/>
      <c r="U33" s="179"/>
      <c r="V33" s="179"/>
      <c r="W33" s="179"/>
      <c r="X33" s="179"/>
      <c r="Y33" s="179"/>
      <c r="Z33" s="180"/>
      <c r="AA33" s="178"/>
      <c r="AB33" s="179"/>
      <c r="AC33" s="179"/>
      <c r="AD33" s="179"/>
      <c r="AE33" s="179"/>
      <c r="AF33" s="179"/>
      <c r="AG33" s="179"/>
      <c r="AH33" s="179"/>
      <c r="AI33" s="179"/>
      <c r="AJ33" s="179"/>
      <c r="AK33" s="179"/>
      <c r="AL33" s="179"/>
      <c r="AM33" s="179"/>
      <c r="AN33" s="179"/>
      <c r="AO33" s="179"/>
      <c r="AP33" s="179"/>
      <c r="AQ33" s="179"/>
      <c r="AR33" s="179"/>
      <c r="AS33" s="179"/>
      <c r="AT33" s="179"/>
      <c r="AU33" s="179"/>
      <c r="AV33" s="180"/>
      <c r="AW33" s="178"/>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18"/>
      <c r="BT33" s="106"/>
      <c r="BU33" s="255"/>
      <c r="BV33" s="255"/>
      <c r="BW33" s="255"/>
      <c r="BX33" s="255"/>
      <c r="BY33" s="255"/>
      <c r="BZ33" s="106"/>
      <c r="CA33" s="106"/>
      <c r="CB33" s="255"/>
      <c r="CC33" s="255"/>
      <c r="CD33" s="255"/>
      <c r="CE33" s="255"/>
      <c r="CF33" s="257"/>
      <c r="CG33" s="260"/>
      <c r="CH33" s="100"/>
      <c r="CI33" s="100"/>
      <c r="CJ33" s="212"/>
      <c r="CK33" s="272"/>
      <c r="CL33" s="106"/>
      <c r="CM33" s="106"/>
      <c r="CN33" s="273"/>
      <c r="CO33" s="211"/>
      <c r="CP33" s="100"/>
      <c r="CQ33" s="100"/>
      <c r="CR33" s="278"/>
      <c r="CS33" s="166"/>
      <c r="CT33" s="167"/>
      <c r="CU33" s="167"/>
      <c r="CV33" s="200"/>
      <c r="CZ33" s="77"/>
      <c r="DA33" s="77">
        <v>14</v>
      </c>
    </row>
    <row r="34" spans="5:105" ht="8.15" customHeight="1" x14ac:dyDescent="0.2">
      <c r="E34" s="159"/>
      <c r="F34" s="160"/>
      <c r="G34" s="166"/>
      <c r="H34" s="167"/>
      <c r="I34" s="167"/>
      <c r="J34" s="167"/>
      <c r="K34" s="168"/>
      <c r="L34" s="259"/>
      <c r="M34" s="167"/>
      <c r="N34" s="167"/>
      <c r="O34" s="200"/>
      <c r="P34" s="178"/>
      <c r="Q34" s="179"/>
      <c r="R34" s="179"/>
      <c r="S34" s="179"/>
      <c r="T34" s="179"/>
      <c r="U34" s="179"/>
      <c r="V34" s="179"/>
      <c r="W34" s="179"/>
      <c r="X34" s="179"/>
      <c r="Y34" s="179"/>
      <c r="Z34" s="180"/>
      <c r="AA34" s="178"/>
      <c r="AB34" s="179"/>
      <c r="AC34" s="179"/>
      <c r="AD34" s="179"/>
      <c r="AE34" s="179"/>
      <c r="AF34" s="179"/>
      <c r="AG34" s="179"/>
      <c r="AH34" s="179"/>
      <c r="AI34" s="179"/>
      <c r="AJ34" s="179"/>
      <c r="AK34" s="179"/>
      <c r="AL34" s="179"/>
      <c r="AM34" s="179"/>
      <c r="AN34" s="179"/>
      <c r="AO34" s="179"/>
      <c r="AP34" s="179"/>
      <c r="AQ34" s="179"/>
      <c r="AR34" s="179"/>
      <c r="AS34" s="179"/>
      <c r="AT34" s="179"/>
      <c r="AU34" s="179"/>
      <c r="AV34" s="180"/>
      <c r="AW34" s="178"/>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27"/>
      <c r="CF34" s="28"/>
      <c r="CG34" s="260"/>
      <c r="CH34" s="100"/>
      <c r="CI34" s="100"/>
      <c r="CJ34" s="212"/>
      <c r="CK34" s="272"/>
      <c r="CL34" s="106"/>
      <c r="CM34" s="106"/>
      <c r="CN34" s="273"/>
      <c r="CO34" s="211"/>
      <c r="CP34" s="100"/>
      <c r="CQ34" s="100"/>
      <c r="CR34" s="278"/>
      <c r="CS34" s="166"/>
      <c r="CT34" s="167"/>
      <c r="CU34" s="167"/>
      <c r="CV34" s="200"/>
      <c r="CZ34" s="77"/>
      <c r="DA34" s="77">
        <v>15</v>
      </c>
    </row>
    <row r="35" spans="5:105" ht="8.15" customHeight="1" x14ac:dyDescent="0.2">
      <c r="E35" s="159"/>
      <c r="F35" s="160"/>
      <c r="G35" s="166"/>
      <c r="H35" s="167"/>
      <c r="I35" s="167"/>
      <c r="J35" s="167"/>
      <c r="K35" s="168"/>
      <c r="L35" s="259"/>
      <c r="M35" s="167"/>
      <c r="N35" s="167"/>
      <c r="O35" s="200"/>
      <c r="P35" s="178"/>
      <c r="Q35" s="179"/>
      <c r="R35" s="179"/>
      <c r="S35" s="179"/>
      <c r="T35" s="179"/>
      <c r="U35" s="179"/>
      <c r="V35" s="179"/>
      <c r="W35" s="179"/>
      <c r="X35" s="179"/>
      <c r="Y35" s="179"/>
      <c r="Z35" s="180"/>
      <c r="AA35" s="178"/>
      <c r="AB35" s="179"/>
      <c r="AC35" s="179"/>
      <c r="AD35" s="179"/>
      <c r="AE35" s="179"/>
      <c r="AF35" s="179"/>
      <c r="AG35" s="179"/>
      <c r="AH35" s="179"/>
      <c r="AI35" s="179"/>
      <c r="AJ35" s="179"/>
      <c r="AK35" s="179"/>
      <c r="AL35" s="179"/>
      <c r="AM35" s="179"/>
      <c r="AN35" s="179"/>
      <c r="AO35" s="179"/>
      <c r="AP35" s="179"/>
      <c r="AQ35" s="179"/>
      <c r="AR35" s="179"/>
      <c r="AS35" s="179"/>
      <c r="AT35" s="179"/>
      <c r="AU35" s="179"/>
      <c r="AV35" s="180"/>
      <c r="AW35" s="178"/>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18" t="s">
        <v>51</v>
      </c>
      <c r="BT35" s="106"/>
      <c r="BU35" s="106"/>
      <c r="BV35" s="106"/>
      <c r="BW35" s="106"/>
      <c r="BX35" s="106"/>
      <c r="BY35" s="106"/>
      <c r="BZ35" s="106"/>
      <c r="CA35" s="106"/>
      <c r="CB35" s="106"/>
      <c r="CC35" s="106"/>
      <c r="CD35" s="106"/>
      <c r="CE35" s="106"/>
      <c r="CF35" s="119"/>
      <c r="CG35" s="260"/>
      <c r="CH35" s="100"/>
      <c r="CI35" s="100"/>
      <c r="CJ35" s="212"/>
      <c r="CK35" s="272"/>
      <c r="CL35" s="106"/>
      <c r="CM35" s="106"/>
      <c r="CN35" s="273"/>
      <c r="CO35" s="211"/>
      <c r="CP35" s="100"/>
      <c r="CQ35" s="100"/>
      <c r="CR35" s="278"/>
      <c r="CS35" s="166"/>
      <c r="CT35" s="167"/>
      <c r="CU35" s="167"/>
      <c r="CV35" s="200"/>
      <c r="CZ35" s="77"/>
      <c r="DA35" s="77">
        <v>16</v>
      </c>
    </row>
    <row r="36" spans="5:105" ht="8.15" customHeight="1" x14ac:dyDescent="0.2">
      <c r="E36" s="159"/>
      <c r="F36" s="160"/>
      <c r="G36" s="166"/>
      <c r="H36" s="167"/>
      <c r="I36" s="167"/>
      <c r="J36" s="167"/>
      <c r="K36" s="168"/>
      <c r="L36" s="259"/>
      <c r="M36" s="167"/>
      <c r="N36" s="167"/>
      <c r="O36" s="200"/>
      <c r="P36" s="178"/>
      <c r="Q36" s="179"/>
      <c r="R36" s="179"/>
      <c r="S36" s="179"/>
      <c r="T36" s="179"/>
      <c r="U36" s="179"/>
      <c r="V36" s="179"/>
      <c r="W36" s="179"/>
      <c r="X36" s="179"/>
      <c r="Y36" s="179"/>
      <c r="Z36" s="180"/>
      <c r="AA36" s="178"/>
      <c r="AB36" s="179"/>
      <c r="AC36" s="179"/>
      <c r="AD36" s="179"/>
      <c r="AE36" s="179"/>
      <c r="AF36" s="179"/>
      <c r="AG36" s="179"/>
      <c r="AH36" s="179"/>
      <c r="AI36" s="179"/>
      <c r="AJ36" s="179"/>
      <c r="AK36" s="179"/>
      <c r="AL36" s="179"/>
      <c r="AM36" s="179"/>
      <c r="AN36" s="179"/>
      <c r="AO36" s="179"/>
      <c r="AP36" s="179"/>
      <c r="AQ36" s="179"/>
      <c r="AR36" s="179"/>
      <c r="AS36" s="179"/>
      <c r="AT36" s="179"/>
      <c r="AU36" s="179"/>
      <c r="AV36" s="180"/>
      <c r="AW36" s="178"/>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18"/>
      <c r="BT36" s="106"/>
      <c r="BU36" s="106"/>
      <c r="BV36" s="106"/>
      <c r="BW36" s="106"/>
      <c r="BX36" s="106"/>
      <c r="BY36" s="106"/>
      <c r="BZ36" s="106"/>
      <c r="CA36" s="106"/>
      <c r="CB36" s="106"/>
      <c r="CC36" s="106"/>
      <c r="CD36" s="106"/>
      <c r="CE36" s="106"/>
      <c r="CF36" s="119"/>
      <c r="CG36" s="260"/>
      <c r="CH36" s="100"/>
      <c r="CI36" s="100"/>
      <c r="CJ36" s="212"/>
      <c r="CK36" s="272"/>
      <c r="CL36" s="106"/>
      <c r="CM36" s="106"/>
      <c r="CN36" s="273"/>
      <c r="CO36" s="211"/>
      <c r="CP36" s="100"/>
      <c r="CQ36" s="100"/>
      <c r="CR36" s="278"/>
      <c r="CS36" s="166"/>
      <c r="CT36" s="167"/>
      <c r="CU36" s="167"/>
      <c r="CV36" s="200"/>
      <c r="CZ36" s="77"/>
      <c r="DA36" s="77">
        <v>17</v>
      </c>
    </row>
    <row r="37" spans="5:105" ht="8.15" customHeight="1" x14ac:dyDescent="0.2">
      <c r="E37" s="159"/>
      <c r="F37" s="160"/>
      <c r="G37" s="166"/>
      <c r="H37" s="167"/>
      <c r="I37" s="167"/>
      <c r="J37" s="167"/>
      <c r="K37" s="168"/>
      <c r="L37" s="259"/>
      <c r="M37" s="167"/>
      <c r="N37" s="167"/>
      <c r="O37" s="200"/>
      <c r="P37" s="178"/>
      <c r="Q37" s="179"/>
      <c r="R37" s="179"/>
      <c r="S37" s="179"/>
      <c r="T37" s="179"/>
      <c r="U37" s="179"/>
      <c r="V37" s="179"/>
      <c r="W37" s="179"/>
      <c r="X37" s="179"/>
      <c r="Y37" s="179"/>
      <c r="Z37" s="180"/>
      <c r="AA37" s="178"/>
      <c r="AB37" s="179"/>
      <c r="AC37" s="179"/>
      <c r="AD37" s="179"/>
      <c r="AE37" s="179"/>
      <c r="AF37" s="179"/>
      <c r="AG37" s="179"/>
      <c r="AH37" s="179"/>
      <c r="AI37" s="179"/>
      <c r="AJ37" s="179"/>
      <c r="AK37" s="179"/>
      <c r="AL37" s="179"/>
      <c r="AM37" s="179"/>
      <c r="AN37" s="179"/>
      <c r="AO37" s="179"/>
      <c r="AP37" s="179"/>
      <c r="AQ37" s="179"/>
      <c r="AR37" s="179"/>
      <c r="AS37" s="179"/>
      <c r="AT37" s="179"/>
      <c r="AU37" s="179"/>
      <c r="AV37" s="180"/>
      <c r="AW37" s="178"/>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18" t="s">
        <v>49</v>
      </c>
      <c r="BT37" s="106"/>
      <c r="BU37" s="254" t="str">
        <f>IF(AH146="","",AH146)</f>
        <v/>
      </c>
      <c r="BV37" s="254"/>
      <c r="BW37" s="254"/>
      <c r="BX37" s="254"/>
      <c r="BY37" s="254"/>
      <c r="BZ37" s="106" t="s">
        <v>50</v>
      </c>
      <c r="CA37" s="106"/>
      <c r="CB37" s="254" t="str">
        <f>IF(AO146="","",AO146)</f>
        <v/>
      </c>
      <c r="CC37" s="254"/>
      <c r="CD37" s="254"/>
      <c r="CE37" s="254"/>
      <c r="CF37" s="256"/>
      <c r="CG37" s="260"/>
      <c r="CH37" s="100"/>
      <c r="CI37" s="100"/>
      <c r="CJ37" s="212"/>
      <c r="CK37" s="272"/>
      <c r="CL37" s="106"/>
      <c r="CM37" s="106"/>
      <c r="CN37" s="273"/>
      <c r="CO37" s="211"/>
      <c r="CP37" s="100"/>
      <c r="CQ37" s="100"/>
      <c r="CR37" s="278"/>
      <c r="CS37" s="166"/>
      <c r="CT37" s="167"/>
      <c r="CU37" s="167"/>
      <c r="CV37" s="200"/>
      <c r="CZ37" s="77"/>
      <c r="DA37" s="77">
        <v>18</v>
      </c>
    </row>
    <row r="38" spans="5:105" ht="8.15" customHeight="1" x14ac:dyDescent="0.2">
      <c r="E38" s="159"/>
      <c r="F38" s="160"/>
      <c r="G38" s="166"/>
      <c r="H38" s="167"/>
      <c r="I38" s="167"/>
      <c r="J38" s="167"/>
      <c r="K38" s="168"/>
      <c r="L38" s="259"/>
      <c r="M38" s="167"/>
      <c r="N38" s="167"/>
      <c r="O38" s="200"/>
      <c r="P38" s="178"/>
      <c r="Q38" s="179"/>
      <c r="R38" s="179"/>
      <c r="S38" s="179"/>
      <c r="T38" s="179"/>
      <c r="U38" s="179"/>
      <c r="V38" s="179"/>
      <c r="W38" s="179"/>
      <c r="X38" s="179"/>
      <c r="Y38" s="179"/>
      <c r="Z38" s="180"/>
      <c r="AA38" s="178"/>
      <c r="AB38" s="179"/>
      <c r="AC38" s="179"/>
      <c r="AD38" s="179"/>
      <c r="AE38" s="179"/>
      <c r="AF38" s="179"/>
      <c r="AG38" s="179"/>
      <c r="AH38" s="179"/>
      <c r="AI38" s="179"/>
      <c r="AJ38" s="179"/>
      <c r="AK38" s="179"/>
      <c r="AL38" s="179"/>
      <c r="AM38" s="179"/>
      <c r="AN38" s="179"/>
      <c r="AO38" s="179"/>
      <c r="AP38" s="179"/>
      <c r="AQ38" s="179"/>
      <c r="AR38" s="179"/>
      <c r="AS38" s="179"/>
      <c r="AT38" s="179"/>
      <c r="AU38" s="179"/>
      <c r="AV38" s="180"/>
      <c r="AW38" s="178" t="s">
        <v>52</v>
      </c>
      <c r="AX38" s="179"/>
      <c r="AY38" s="179"/>
      <c r="AZ38" s="179"/>
      <c r="BA38" s="179"/>
      <c r="BB38" s="179"/>
      <c r="BC38" s="179"/>
      <c r="BD38" s="179"/>
      <c r="BE38" s="179"/>
      <c r="BF38" s="179"/>
      <c r="BG38" s="179"/>
      <c r="BH38" s="179"/>
      <c r="BI38" s="179"/>
      <c r="BJ38" s="179"/>
      <c r="BK38" s="179"/>
      <c r="BL38" s="179"/>
      <c r="BM38" s="179"/>
      <c r="BN38" s="179"/>
      <c r="BO38" s="179"/>
      <c r="BP38" s="179"/>
      <c r="BQ38" s="179"/>
      <c r="BR38" s="180"/>
      <c r="BS38" s="118"/>
      <c r="BT38" s="106"/>
      <c r="BU38" s="255"/>
      <c r="BV38" s="255"/>
      <c r="BW38" s="255"/>
      <c r="BX38" s="255"/>
      <c r="BY38" s="255"/>
      <c r="BZ38" s="106"/>
      <c r="CA38" s="106"/>
      <c r="CB38" s="255"/>
      <c r="CC38" s="255"/>
      <c r="CD38" s="255"/>
      <c r="CE38" s="255"/>
      <c r="CF38" s="257"/>
      <c r="CG38" s="260"/>
      <c r="CH38" s="100"/>
      <c r="CI38" s="100"/>
      <c r="CJ38" s="212"/>
      <c r="CK38" s="272"/>
      <c r="CL38" s="106"/>
      <c r="CM38" s="106"/>
      <c r="CN38" s="273"/>
      <c r="CO38" s="211"/>
      <c r="CP38" s="100"/>
      <c r="CQ38" s="100"/>
      <c r="CR38" s="278"/>
      <c r="CS38" s="166"/>
      <c r="CT38" s="167"/>
      <c r="CU38" s="167"/>
      <c r="CV38" s="200"/>
      <c r="CZ38" s="77"/>
      <c r="DA38" s="77">
        <v>19</v>
      </c>
    </row>
    <row r="39" spans="5:105" ht="8.15" customHeight="1" x14ac:dyDescent="0.2">
      <c r="E39" s="159"/>
      <c r="F39" s="160"/>
      <c r="G39" s="166"/>
      <c r="H39" s="167"/>
      <c r="I39" s="167"/>
      <c r="J39" s="167"/>
      <c r="K39" s="168"/>
      <c r="L39" s="259"/>
      <c r="M39" s="167"/>
      <c r="N39" s="167"/>
      <c r="O39" s="200"/>
      <c r="P39" s="178"/>
      <c r="Q39" s="179"/>
      <c r="R39" s="179"/>
      <c r="S39" s="179"/>
      <c r="T39" s="179"/>
      <c r="U39" s="179"/>
      <c r="V39" s="179"/>
      <c r="W39" s="179"/>
      <c r="X39" s="179"/>
      <c r="Y39" s="179"/>
      <c r="Z39" s="180"/>
      <c r="AA39" s="178"/>
      <c r="AB39" s="179"/>
      <c r="AC39" s="179"/>
      <c r="AD39" s="179"/>
      <c r="AE39" s="179"/>
      <c r="AF39" s="179"/>
      <c r="AG39" s="179"/>
      <c r="AH39" s="179"/>
      <c r="AI39" s="179"/>
      <c r="AJ39" s="179"/>
      <c r="AK39" s="179"/>
      <c r="AL39" s="179"/>
      <c r="AM39" s="179"/>
      <c r="AN39" s="179"/>
      <c r="AO39" s="179"/>
      <c r="AP39" s="179"/>
      <c r="AQ39" s="179"/>
      <c r="AR39" s="179"/>
      <c r="AS39" s="179"/>
      <c r="AT39" s="179"/>
      <c r="AU39" s="179"/>
      <c r="AV39" s="180"/>
      <c r="AW39" s="178"/>
      <c r="AX39" s="179"/>
      <c r="AY39" s="179"/>
      <c r="AZ39" s="179"/>
      <c r="BA39" s="179"/>
      <c r="BB39" s="179"/>
      <c r="BC39" s="179"/>
      <c r="BD39" s="179"/>
      <c r="BE39" s="179"/>
      <c r="BF39" s="179"/>
      <c r="BG39" s="179"/>
      <c r="BH39" s="179"/>
      <c r="BI39" s="179"/>
      <c r="BJ39" s="179"/>
      <c r="BK39" s="179"/>
      <c r="BL39" s="179"/>
      <c r="BM39" s="179"/>
      <c r="BN39" s="179"/>
      <c r="BO39" s="179"/>
      <c r="BP39" s="179"/>
      <c r="BQ39" s="179"/>
      <c r="BR39" s="180"/>
      <c r="BS39" s="29"/>
      <c r="BT39" s="30"/>
      <c r="BU39" s="30"/>
      <c r="BV39" s="30"/>
      <c r="BW39" s="30"/>
      <c r="BX39" s="30"/>
      <c r="BY39" s="30"/>
      <c r="BZ39" s="30"/>
      <c r="CA39" s="30"/>
      <c r="CB39" s="30"/>
      <c r="CC39" s="30"/>
      <c r="CD39" s="30"/>
      <c r="CE39" s="30"/>
      <c r="CF39" s="31"/>
      <c r="CG39" s="260"/>
      <c r="CH39" s="100"/>
      <c r="CI39" s="100"/>
      <c r="CJ39" s="212"/>
      <c r="CK39" s="272"/>
      <c r="CL39" s="106"/>
      <c r="CM39" s="106"/>
      <c r="CN39" s="273"/>
      <c r="CO39" s="211"/>
      <c r="CP39" s="100"/>
      <c r="CQ39" s="100"/>
      <c r="CR39" s="278"/>
      <c r="CS39" s="166"/>
      <c r="CT39" s="167"/>
      <c r="CU39" s="167"/>
      <c r="CV39" s="200"/>
      <c r="CZ39" s="77"/>
      <c r="DA39" s="77">
        <v>20</v>
      </c>
    </row>
    <row r="40" spans="5:105" ht="8.15" customHeight="1" x14ac:dyDescent="0.2">
      <c r="E40" s="159"/>
      <c r="F40" s="160"/>
      <c r="G40" s="166"/>
      <c r="H40" s="167"/>
      <c r="I40" s="167"/>
      <c r="J40" s="167"/>
      <c r="K40" s="168"/>
      <c r="L40" s="259"/>
      <c r="M40" s="167"/>
      <c r="N40" s="167"/>
      <c r="O40" s="200"/>
      <c r="P40" s="178"/>
      <c r="Q40" s="179"/>
      <c r="R40" s="179"/>
      <c r="S40" s="179"/>
      <c r="T40" s="179"/>
      <c r="U40" s="179"/>
      <c r="V40" s="179"/>
      <c r="W40" s="179"/>
      <c r="X40" s="179"/>
      <c r="Y40" s="179"/>
      <c r="Z40" s="180"/>
      <c r="AA40" s="178"/>
      <c r="AB40" s="179"/>
      <c r="AC40" s="179"/>
      <c r="AD40" s="179"/>
      <c r="AE40" s="179"/>
      <c r="AF40" s="179"/>
      <c r="AG40" s="179"/>
      <c r="AH40" s="179"/>
      <c r="AI40" s="179"/>
      <c r="AJ40" s="179"/>
      <c r="AK40" s="179"/>
      <c r="AL40" s="179"/>
      <c r="AM40" s="179"/>
      <c r="AN40" s="179"/>
      <c r="AO40" s="179"/>
      <c r="AP40" s="179"/>
      <c r="AQ40" s="179"/>
      <c r="AR40" s="179"/>
      <c r="AS40" s="179"/>
      <c r="AT40" s="179"/>
      <c r="AU40" s="179"/>
      <c r="AV40" s="180"/>
      <c r="AW40" s="187"/>
      <c r="AX40" s="188"/>
      <c r="AY40" s="188"/>
      <c r="AZ40" s="188"/>
      <c r="BA40" s="188"/>
      <c r="BB40" s="188"/>
      <c r="BC40" s="188"/>
      <c r="BD40" s="188"/>
      <c r="BE40" s="188"/>
      <c r="BF40" s="188"/>
      <c r="BG40" s="188"/>
      <c r="BH40" s="188"/>
      <c r="BI40" s="188"/>
      <c r="BJ40" s="188"/>
      <c r="BK40" s="188"/>
      <c r="BL40" s="188"/>
      <c r="BM40" s="188"/>
      <c r="BN40" s="188"/>
      <c r="BO40" s="188"/>
      <c r="BP40" s="188"/>
      <c r="BQ40" s="188"/>
      <c r="BR40" s="189"/>
      <c r="BS40" s="32"/>
      <c r="BT40" s="33"/>
      <c r="BU40" s="33"/>
      <c r="BV40" s="33"/>
      <c r="BW40" s="33"/>
      <c r="BX40" s="33"/>
      <c r="BY40" s="33"/>
      <c r="BZ40" s="33"/>
      <c r="CA40" s="33"/>
      <c r="CB40" s="33"/>
      <c r="CC40" s="33"/>
      <c r="CD40" s="33"/>
      <c r="CE40" s="33"/>
      <c r="CF40" s="34"/>
      <c r="CG40" s="261"/>
      <c r="CH40" s="229"/>
      <c r="CI40" s="229"/>
      <c r="CJ40" s="262"/>
      <c r="CK40" s="283"/>
      <c r="CL40" s="284"/>
      <c r="CM40" s="284"/>
      <c r="CN40" s="285"/>
      <c r="CO40" s="228"/>
      <c r="CP40" s="229"/>
      <c r="CQ40" s="229"/>
      <c r="CR40" s="287"/>
      <c r="CS40" s="166"/>
      <c r="CT40" s="167"/>
      <c r="CU40" s="167"/>
      <c r="CV40" s="200"/>
      <c r="CZ40" s="77"/>
      <c r="DA40" s="77">
        <v>21</v>
      </c>
    </row>
    <row r="41" spans="5:105" ht="8.15" customHeight="1" x14ac:dyDescent="0.2">
      <c r="E41" s="159"/>
      <c r="F41" s="160"/>
      <c r="G41" s="166"/>
      <c r="H41" s="167"/>
      <c r="I41" s="167"/>
      <c r="J41" s="167"/>
      <c r="K41" s="168"/>
      <c r="L41" s="259"/>
      <c r="M41" s="167"/>
      <c r="N41" s="167"/>
      <c r="O41" s="200"/>
      <c r="P41" s="178"/>
      <c r="Q41" s="179"/>
      <c r="R41" s="179"/>
      <c r="S41" s="179"/>
      <c r="T41" s="179"/>
      <c r="U41" s="179"/>
      <c r="V41" s="179"/>
      <c r="W41" s="179"/>
      <c r="X41" s="179"/>
      <c r="Y41" s="179"/>
      <c r="Z41" s="180"/>
      <c r="AA41" s="178"/>
      <c r="AB41" s="179"/>
      <c r="AC41" s="179"/>
      <c r="AD41" s="179"/>
      <c r="AE41" s="179"/>
      <c r="AF41" s="179"/>
      <c r="AG41" s="179"/>
      <c r="AH41" s="179"/>
      <c r="AI41" s="179"/>
      <c r="AJ41" s="179"/>
      <c r="AK41" s="179"/>
      <c r="AL41" s="179"/>
      <c r="AM41" s="179"/>
      <c r="AN41" s="179"/>
      <c r="AO41" s="179"/>
      <c r="AP41" s="179"/>
      <c r="AQ41" s="179"/>
      <c r="AR41" s="179"/>
      <c r="AS41" s="179"/>
      <c r="AT41" s="179"/>
      <c r="AU41" s="179"/>
      <c r="AV41" s="180"/>
      <c r="AW41" s="178" t="s">
        <v>53</v>
      </c>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27"/>
      <c r="CF41" s="28"/>
      <c r="CG41" s="263" t="str">
        <f>IF(BU44="","",IF(BY153="〇","○",""))</f>
        <v/>
      </c>
      <c r="CH41" s="264"/>
      <c r="CI41" s="264"/>
      <c r="CJ41" s="265"/>
      <c r="CK41" s="269" t="s">
        <v>28</v>
      </c>
      <c r="CL41" s="270"/>
      <c r="CM41" s="270"/>
      <c r="CN41" s="271"/>
      <c r="CO41" s="276" t="str">
        <f>IF(BU44="","",IF(BY153="×","○",""))</f>
        <v/>
      </c>
      <c r="CP41" s="264"/>
      <c r="CQ41" s="264"/>
      <c r="CR41" s="277"/>
      <c r="CS41" s="166"/>
      <c r="CT41" s="167"/>
      <c r="CU41" s="167"/>
      <c r="CV41" s="200"/>
      <c r="CZ41" s="77"/>
      <c r="DA41" s="77">
        <v>22</v>
      </c>
    </row>
    <row r="42" spans="5:105" ht="8.15" customHeight="1" x14ac:dyDescent="0.2">
      <c r="E42" s="159"/>
      <c r="F42" s="160"/>
      <c r="G42" s="166"/>
      <c r="H42" s="167"/>
      <c r="I42" s="167"/>
      <c r="J42" s="167"/>
      <c r="K42" s="168"/>
      <c r="L42" s="259"/>
      <c r="M42" s="167"/>
      <c r="N42" s="167"/>
      <c r="O42" s="200"/>
      <c r="P42" s="178"/>
      <c r="Q42" s="179"/>
      <c r="R42" s="179"/>
      <c r="S42" s="179"/>
      <c r="T42" s="179"/>
      <c r="U42" s="179"/>
      <c r="V42" s="179"/>
      <c r="W42" s="179"/>
      <c r="X42" s="179"/>
      <c r="Y42" s="179"/>
      <c r="Z42" s="180"/>
      <c r="AA42" s="178"/>
      <c r="AB42" s="179"/>
      <c r="AC42" s="179"/>
      <c r="AD42" s="179"/>
      <c r="AE42" s="179"/>
      <c r="AF42" s="179"/>
      <c r="AG42" s="179"/>
      <c r="AH42" s="179"/>
      <c r="AI42" s="179"/>
      <c r="AJ42" s="179"/>
      <c r="AK42" s="179"/>
      <c r="AL42" s="179"/>
      <c r="AM42" s="179"/>
      <c r="AN42" s="179"/>
      <c r="AO42" s="179"/>
      <c r="AP42" s="179"/>
      <c r="AQ42" s="179"/>
      <c r="AR42" s="179"/>
      <c r="AS42" s="179"/>
      <c r="AT42" s="179"/>
      <c r="AU42" s="179"/>
      <c r="AV42" s="180"/>
      <c r="AW42" s="178"/>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18" t="s">
        <v>54</v>
      </c>
      <c r="BT42" s="106"/>
      <c r="BU42" s="106"/>
      <c r="BV42" s="106"/>
      <c r="BW42" s="106"/>
      <c r="BX42" s="106"/>
      <c r="BY42" s="106"/>
      <c r="BZ42" s="106"/>
      <c r="CA42" s="106"/>
      <c r="CB42" s="106"/>
      <c r="CC42" s="106"/>
      <c r="CD42" s="106"/>
      <c r="CE42" s="106"/>
      <c r="CF42" s="119"/>
      <c r="CG42" s="260"/>
      <c r="CH42" s="100"/>
      <c r="CI42" s="100"/>
      <c r="CJ42" s="212"/>
      <c r="CK42" s="272"/>
      <c r="CL42" s="106"/>
      <c r="CM42" s="106"/>
      <c r="CN42" s="273"/>
      <c r="CO42" s="211"/>
      <c r="CP42" s="100"/>
      <c r="CQ42" s="100"/>
      <c r="CR42" s="278"/>
      <c r="CS42" s="166"/>
      <c r="CT42" s="167"/>
      <c r="CU42" s="167"/>
      <c r="CV42" s="200"/>
      <c r="CZ42" s="77"/>
      <c r="DA42" s="77">
        <v>23</v>
      </c>
    </row>
    <row r="43" spans="5:105" ht="8.15" customHeight="1" x14ac:dyDescent="0.2">
      <c r="E43" s="159"/>
      <c r="F43" s="160"/>
      <c r="G43" s="166"/>
      <c r="H43" s="167"/>
      <c r="I43" s="167"/>
      <c r="J43" s="167"/>
      <c r="K43" s="168"/>
      <c r="L43" s="259"/>
      <c r="M43" s="167"/>
      <c r="N43" s="167"/>
      <c r="O43" s="200"/>
      <c r="P43" s="178"/>
      <c r="Q43" s="179"/>
      <c r="R43" s="179"/>
      <c r="S43" s="179"/>
      <c r="T43" s="179"/>
      <c r="U43" s="179"/>
      <c r="V43" s="179"/>
      <c r="W43" s="179"/>
      <c r="X43" s="179"/>
      <c r="Y43" s="179"/>
      <c r="Z43" s="180"/>
      <c r="AA43" s="178"/>
      <c r="AB43" s="179"/>
      <c r="AC43" s="179"/>
      <c r="AD43" s="179"/>
      <c r="AE43" s="179"/>
      <c r="AF43" s="179"/>
      <c r="AG43" s="179"/>
      <c r="AH43" s="179"/>
      <c r="AI43" s="179"/>
      <c r="AJ43" s="179"/>
      <c r="AK43" s="179"/>
      <c r="AL43" s="179"/>
      <c r="AM43" s="179"/>
      <c r="AN43" s="179"/>
      <c r="AO43" s="179"/>
      <c r="AP43" s="179"/>
      <c r="AQ43" s="179"/>
      <c r="AR43" s="179"/>
      <c r="AS43" s="179"/>
      <c r="AT43" s="179"/>
      <c r="AU43" s="179"/>
      <c r="AV43" s="180"/>
      <c r="AW43" s="178"/>
      <c r="AX43" s="179"/>
      <c r="AY43" s="179"/>
      <c r="AZ43" s="179"/>
      <c r="BA43" s="179"/>
      <c r="BB43" s="179"/>
      <c r="BC43" s="179"/>
      <c r="BD43" s="179"/>
      <c r="BE43" s="179"/>
      <c r="BF43" s="179"/>
      <c r="BG43" s="179"/>
      <c r="BH43" s="179"/>
      <c r="BI43" s="179"/>
      <c r="BJ43" s="179"/>
      <c r="BK43" s="179"/>
      <c r="BL43" s="179"/>
      <c r="BM43" s="179"/>
      <c r="BN43" s="179"/>
      <c r="BO43" s="179"/>
      <c r="BP43" s="179"/>
      <c r="BQ43" s="179"/>
      <c r="BR43" s="180"/>
      <c r="BS43" s="118"/>
      <c r="BT43" s="106"/>
      <c r="BU43" s="106"/>
      <c r="BV43" s="106"/>
      <c r="BW43" s="106"/>
      <c r="BX43" s="106"/>
      <c r="BY43" s="106"/>
      <c r="BZ43" s="106"/>
      <c r="CA43" s="106"/>
      <c r="CB43" s="106"/>
      <c r="CC43" s="106"/>
      <c r="CD43" s="106"/>
      <c r="CE43" s="106"/>
      <c r="CF43" s="119"/>
      <c r="CG43" s="260"/>
      <c r="CH43" s="100"/>
      <c r="CI43" s="100"/>
      <c r="CJ43" s="212"/>
      <c r="CK43" s="272"/>
      <c r="CL43" s="106"/>
      <c r="CM43" s="106"/>
      <c r="CN43" s="273"/>
      <c r="CO43" s="211"/>
      <c r="CP43" s="100"/>
      <c r="CQ43" s="100"/>
      <c r="CR43" s="278"/>
      <c r="CS43" s="166"/>
      <c r="CT43" s="167"/>
      <c r="CU43" s="167"/>
      <c r="CV43" s="200"/>
      <c r="CZ43" s="77"/>
      <c r="DA43" s="77">
        <v>24</v>
      </c>
    </row>
    <row r="44" spans="5:105" ht="8.15" customHeight="1" x14ac:dyDescent="0.2">
      <c r="E44" s="159"/>
      <c r="F44" s="160"/>
      <c r="G44" s="166"/>
      <c r="H44" s="167"/>
      <c r="I44" s="167"/>
      <c r="J44" s="167"/>
      <c r="K44" s="168"/>
      <c r="L44" s="259"/>
      <c r="M44" s="167"/>
      <c r="N44" s="167"/>
      <c r="O44" s="200"/>
      <c r="P44" s="178"/>
      <c r="Q44" s="179"/>
      <c r="R44" s="179"/>
      <c r="S44" s="179"/>
      <c r="T44" s="179"/>
      <c r="U44" s="179"/>
      <c r="V44" s="179"/>
      <c r="W44" s="179"/>
      <c r="X44" s="179"/>
      <c r="Y44" s="179"/>
      <c r="Z44" s="180"/>
      <c r="AA44" s="178"/>
      <c r="AB44" s="179"/>
      <c r="AC44" s="179"/>
      <c r="AD44" s="179"/>
      <c r="AE44" s="179"/>
      <c r="AF44" s="179"/>
      <c r="AG44" s="179"/>
      <c r="AH44" s="179"/>
      <c r="AI44" s="179"/>
      <c r="AJ44" s="179"/>
      <c r="AK44" s="179"/>
      <c r="AL44" s="179"/>
      <c r="AM44" s="179"/>
      <c r="AN44" s="179"/>
      <c r="AO44" s="179"/>
      <c r="AP44" s="179"/>
      <c r="AQ44" s="179"/>
      <c r="AR44" s="179"/>
      <c r="AS44" s="179"/>
      <c r="AT44" s="179"/>
      <c r="AU44" s="179"/>
      <c r="AV44" s="180"/>
      <c r="AW44" s="178"/>
      <c r="AX44" s="179"/>
      <c r="AY44" s="179"/>
      <c r="AZ44" s="179"/>
      <c r="BA44" s="179"/>
      <c r="BB44" s="179"/>
      <c r="BC44" s="179"/>
      <c r="BD44" s="179"/>
      <c r="BE44" s="179"/>
      <c r="BF44" s="179"/>
      <c r="BG44" s="179"/>
      <c r="BH44" s="179"/>
      <c r="BI44" s="179"/>
      <c r="BJ44" s="179"/>
      <c r="BK44" s="179"/>
      <c r="BL44" s="179"/>
      <c r="BM44" s="179"/>
      <c r="BN44" s="179"/>
      <c r="BO44" s="179"/>
      <c r="BP44" s="179"/>
      <c r="BQ44" s="179"/>
      <c r="BR44" s="180"/>
      <c r="BS44" s="118" t="s">
        <v>49</v>
      </c>
      <c r="BT44" s="106"/>
      <c r="BU44" s="254" t="str">
        <f>IF(BP146="","",IF(BP146="0","無",BP146))</f>
        <v/>
      </c>
      <c r="BV44" s="254"/>
      <c r="BW44" s="254"/>
      <c r="BX44" s="254"/>
      <c r="BY44" s="254"/>
      <c r="BZ44" s="106" t="s">
        <v>50</v>
      </c>
      <c r="CA44" s="106"/>
      <c r="CB44" s="254" t="str">
        <f>IF(BW146="","",IF(BW146="0","無",BW146))</f>
        <v/>
      </c>
      <c r="CC44" s="254"/>
      <c r="CD44" s="254"/>
      <c r="CE44" s="254"/>
      <c r="CF44" s="256"/>
      <c r="CG44" s="260"/>
      <c r="CH44" s="100"/>
      <c r="CI44" s="100"/>
      <c r="CJ44" s="212"/>
      <c r="CK44" s="272"/>
      <c r="CL44" s="106"/>
      <c r="CM44" s="106"/>
      <c r="CN44" s="273"/>
      <c r="CO44" s="211"/>
      <c r="CP44" s="100"/>
      <c r="CQ44" s="100"/>
      <c r="CR44" s="278"/>
      <c r="CS44" s="166"/>
      <c r="CT44" s="167"/>
      <c r="CU44" s="167"/>
      <c r="CV44" s="200"/>
      <c r="CZ44" s="77"/>
      <c r="DA44" s="77">
        <v>25</v>
      </c>
    </row>
    <row r="45" spans="5:105" ht="8.15" customHeight="1" x14ac:dyDescent="0.2">
      <c r="E45" s="159"/>
      <c r="F45" s="160"/>
      <c r="G45" s="166"/>
      <c r="H45" s="167"/>
      <c r="I45" s="167"/>
      <c r="J45" s="167"/>
      <c r="K45" s="168"/>
      <c r="L45" s="259"/>
      <c r="M45" s="167"/>
      <c r="N45" s="167"/>
      <c r="O45" s="200"/>
      <c r="P45" s="178"/>
      <c r="Q45" s="179"/>
      <c r="R45" s="179"/>
      <c r="S45" s="179"/>
      <c r="T45" s="179"/>
      <c r="U45" s="179"/>
      <c r="V45" s="179"/>
      <c r="W45" s="179"/>
      <c r="X45" s="179"/>
      <c r="Y45" s="179"/>
      <c r="Z45" s="180"/>
      <c r="AA45" s="178"/>
      <c r="AB45" s="179"/>
      <c r="AC45" s="179"/>
      <c r="AD45" s="179"/>
      <c r="AE45" s="179"/>
      <c r="AF45" s="179"/>
      <c r="AG45" s="179"/>
      <c r="AH45" s="179"/>
      <c r="AI45" s="179"/>
      <c r="AJ45" s="179"/>
      <c r="AK45" s="179"/>
      <c r="AL45" s="179"/>
      <c r="AM45" s="179"/>
      <c r="AN45" s="179"/>
      <c r="AO45" s="179"/>
      <c r="AP45" s="179"/>
      <c r="AQ45" s="179"/>
      <c r="AR45" s="179"/>
      <c r="AS45" s="179"/>
      <c r="AT45" s="179"/>
      <c r="AU45" s="179"/>
      <c r="AV45" s="180"/>
      <c r="AW45" s="178"/>
      <c r="AX45" s="179"/>
      <c r="AY45" s="179"/>
      <c r="AZ45" s="179"/>
      <c r="BA45" s="179"/>
      <c r="BB45" s="179"/>
      <c r="BC45" s="179"/>
      <c r="BD45" s="179"/>
      <c r="BE45" s="179"/>
      <c r="BF45" s="179"/>
      <c r="BG45" s="179"/>
      <c r="BH45" s="179"/>
      <c r="BI45" s="179"/>
      <c r="BJ45" s="179"/>
      <c r="BK45" s="179"/>
      <c r="BL45" s="179"/>
      <c r="BM45" s="179"/>
      <c r="BN45" s="179"/>
      <c r="BO45" s="179"/>
      <c r="BP45" s="179"/>
      <c r="BQ45" s="179"/>
      <c r="BR45" s="180"/>
      <c r="BS45" s="118"/>
      <c r="BT45" s="106"/>
      <c r="BU45" s="255"/>
      <c r="BV45" s="255"/>
      <c r="BW45" s="255"/>
      <c r="BX45" s="255"/>
      <c r="BY45" s="255"/>
      <c r="BZ45" s="106"/>
      <c r="CA45" s="106"/>
      <c r="CB45" s="255"/>
      <c r="CC45" s="255"/>
      <c r="CD45" s="255"/>
      <c r="CE45" s="255"/>
      <c r="CF45" s="257"/>
      <c r="CG45" s="260"/>
      <c r="CH45" s="100"/>
      <c r="CI45" s="100"/>
      <c r="CJ45" s="212"/>
      <c r="CK45" s="272"/>
      <c r="CL45" s="106"/>
      <c r="CM45" s="106"/>
      <c r="CN45" s="273"/>
      <c r="CO45" s="211"/>
      <c r="CP45" s="100"/>
      <c r="CQ45" s="100"/>
      <c r="CR45" s="278"/>
      <c r="CS45" s="166"/>
      <c r="CT45" s="167"/>
      <c r="CU45" s="167"/>
      <c r="CV45" s="200"/>
      <c r="CZ45" s="77"/>
      <c r="DA45" s="77">
        <v>26</v>
      </c>
    </row>
    <row r="46" spans="5:105" ht="8.15" customHeight="1" x14ac:dyDescent="0.2">
      <c r="E46" s="159"/>
      <c r="F46" s="160"/>
      <c r="G46" s="166"/>
      <c r="H46" s="167"/>
      <c r="I46" s="167"/>
      <c r="J46" s="167"/>
      <c r="K46" s="168"/>
      <c r="L46" s="259"/>
      <c r="M46" s="167"/>
      <c r="N46" s="167"/>
      <c r="O46" s="200"/>
      <c r="P46" s="240"/>
      <c r="Q46" s="241"/>
      <c r="R46" s="241"/>
      <c r="S46" s="241"/>
      <c r="T46" s="241"/>
      <c r="U46" s="241"/>
      <c r="V46" s="241"/>
      <c r="W46" s="241"/>
      <c r="X46" s="241"/>
      <c r="Y46" s="241"/>
      <c r="Z46" s="242"/>
      <c r="AA46" s="240"/>
      <c r="AB46" s="241"/>
      <c r="AC46" s="241"/>
      <c r="AD46" s="241"/>
      <c r="AE46" s="241"/>
      <c r="AF46" s="241"/>
      <c r="AG46" s="241"/>
      <c r="AH46" s="241"/>
      <c r="AI46" s="241"/>
      <c r="AJ46" s="241"/>
      <c r="AK46" s="241"/>
      <c r="AL46" s="241"/>
      <c r="AM46" s="241"/>
      <c r="AN46" s="241"/>
      <c r="AO46" s="241"/>
      <c r="AP46" s="241"/>
      <c r="AQ46" s="241"/>
      <c r="AR46" s="241"/>
      <c r="AS46" s="241"/>
      <c r="AT46" s="241"/>
      <c r="AU46" s="241"/>
      <c r="AV46" s="242"/>
      <c r="AW46" s="240"/>
      <c r="AX46" s="241"/>
      <c r="AY46" s="241"/>
      <c r="AZ46" s="241"/>
      <c r="BA46" s="241"/>
      <c r="BB46" s="241"/>
      <c r="BC46" s="241"/>
      <c r="BD46" s="241"/>
      <c r="BE46" s="241"/>
      <c r="BF46" s="241"/>
      <c r="BG46" s="241"/>
      <c r="BH46" s="241"/>
      <c r="BI46" s="241"/>
      <c r="BJ46" s="241"/>
      <c r="BK46" s="241"/>
      <c r="BL46" s="241"/>
      <c r="BM46" s="241"/>
      <c r="BN46" s="241"/>
      <c r="BO46" s="241"/>
      <c r="BP46" s="241"/>
      <c r="BQ46" s="241"/>
      <c r="BR46" s="242"/>
      <c r="BS46" s="35"/>
      <c r="BT46" s="36"/>
      <c r="BU46" s="36"/>
      <c r="BV46" s="36"/>
      <c r="BW46" s="36"/>
      <c r="BX46" s="36"/>
      <c r="BY46" s="36"/>
      <c r="BZ46" s="36"/>
      <c r="CA46" s="36"/>
      <c r="CB46" s="36"/>
      <c r="CC46" s="36"/>
      <c r="CD46" s="36"/>
      <c r="CE46" s="36"/>
      <c r="CF46" s="37"/>
      <c r="CG46" s="266"/>
      <c r="CH46" s="267"/>
      <c r="CI46" s="267"/>
      <c r="CJ46" s="268"/>
      <c r="CK46" s="274"/>
      <c r="CL46" s="121"/>
      <c r="CM46" s="121"/>
      <c r="CN46" s="275"/>
      <c r="CO46" s="279"/>
      <c r="CP46" s="267"/>
      <c r="CQ46" s="267"/>
      <c r="CR46" s="280"/>
      <c r="CS46" s="169"/>
      <c r="CT46" s="170"/>
      <c r="CU46" s="170"/>
      <c r="CV46" s="239"/>
      <c r="CZ46" s="77"/>
      <c r="DA46" s="77">
        <v>27</v>
      </c>
    </row>
    <row r="47" spans="5:105" ht="8.15" customHeight="1" x14ac:dyDescent="0.2">
      <c r="E47" s="159"/>
      <c r="F47" s="160"/>
      <c r="G47" s="166"/>
      <c r="H47" s="167"/>
      <c r="I47" s="167"/>
      <c r="J47" s="167"/>
      <c r="K47" s="168"/>
      <c r="L47" s="288"/>
      <c r="M47" s="99"/>
      <c r="N47" s="99"/>
      <c r="O47" s="174"/>
      <c r="P47" s="175" t="s">
        <v>55</v>
      </c>
      <c r="Q47" s="176"/>
      <c r="R47" s="176"/>
      <c r="S47" s="176"/>
      <c r="T47" s="176"/>
      <c r="U47" s="176"/>
      <c r="V47" s="176"/>
      <c r="W47" s="176"/>
      <c r="X47" s="176"/>
      <c r="Y47" s="176"/>
      <c r="Z47" s="177"/>
      <c r="AA47" s="175" t="s">
        <v>56</v>
      </c>
      <c r="AB47" s="176"/>
      <c r="AC47" s="176"/>
      <c r="AD47" s="176"/>
      <c r="AE47" s="176"/>
      <c r="AF47" s="176"/>
      <c r="AG47" s="176"/>
      <c r="AH47" s="176"/>
      <c r="AI47" s="176"/>
      <c r="AJ47" s="176"/>
      <c r="AK47" s="176"/>
      <c r="AL47" s="176"/>
      <c r="AM47" s="176"/>
      <c r="AN47" s="176"/>
      <c r="AO47" s="176"/>
      <c r="AP47" s="176"/>
      <c r="AQ47" s="176"/>
      <c r="AR47" s="176"/>
      <c r="AS47" s="176"/>
      <c r="AT47" s="176"/>
      <c r="AU47" s="176"/>
      <c r="AV47" s="177"/>
      <c r="AW47" s="292" t="s">
        <v>57</v>
      </c>
      <c r="AX47" s="293"/>
      <c r="AY47" s="293"/>
      <c r="AZ47" s="293"/>
      <c r="BA47" s="293"/>
      <c r="BB47" s="293"/>
      <c r="BC47" s="293"/>
      <c r="BD47" s="293"/>
      <c r="BE47" s="293"/>
      <c r="BF47" s="293"/>
      <c r="BG47" s="293"/>
      <c r="BH47" s="293"/>
      <c r="BI47" s="293"/>
      <c r="BJ47" s="293"/>
      <c r="BK47" s="293"/>
      <c r="BL47" s="293"/>
      <c r="BM47" s="293"/>
      <c r="BN47" s="293"/>
      <c r="BO47" s="293"/>
      <c r="BP47" s="293"/>
      <c r="BQ47" s="293"/>
      <c r="BR47" s="294"/>
      <c r="BS47" s="295"/>
      <c r="BT47" s="296"/>
      <c r="BU47" s="296"/>
      <c r="BV47" s="296"/>
      <c r="BW47" s="296"/>
      <c r="BX47" s="296"/>
      <c r="BY47" s="296"/>
      <c r="BZ47" s="296"/>
      <c r="CA47" s="296"/>
      <c r="CB47" s="296"/>
      <c r="CC47" s="296"/>
      <c r="CD47" s="296"/>
      <c r="CE47" s="296"/>
      <c r="CF47" s="297"/>
      <c r="CG47" s="304"/>
      <c r="CH47" s="231"/>
      <c r="CI47" s="231"/>
      <c r="CJ47" s="305"/>
      <c r="CK47" s="281" t="s">
        <v>28</v>
      </c>
      <c r="CL47" s="116"/>
      <c r="CM47" s="116"/>
      <c r="CN47" s="282"/>
      <c r="CO47" s="230"/>
      <c r="CP47" s="231"/>
      <c r="CQ47" s="231"/>
      <c r="CR47" s="232"/>
      <c r="CS47" s="74"/>
      <c r="CT47" s="75"/>
      <c r="CU47" s="75"/>
      <c r="CV47" s="76"/>
      <c r="CZ47" s="77"/>
      <c r="DA47" s="77">
        <v>28</v>
      </c>
    </row>
    <row r="48" spans="5:105" ht="8.15" customHeight="1" x14ac:dyDescent="0.2">
      <c r="E48" s="159"/>
      <c r="F48" s="160"/>
      <c r="G48" s="166"/>
      <c r="H48" s="167"/>
      <c r="I48" s="167"/>
      <c r="J48" s="167"/>
      <c r="K48" s="168"/>
      <c r="L48" s="288"/>
      <c r="M48" s="99"/>
      <c r="N48" s="99"/>
      <c r="O48" s="174"/>
      <c r="P48" s="178"/>
      <c r="Q48" s="179"/>
      <c r="R48" s="179"/>
      <c r="S48" s="179"/>
      <c r="T48" s="179"/>
      <c r="U48" s="179"/>
      <c r="V48" s="179"/>
      <c r="W48" s="179"/>
      <c r="X48" s="179"/>
      <c r="Y48" s="179"/>
      <c r="Z48" s="180"/>
      <c r="AA48" s="178"/>
      <c r="AB48" s="179"/>
      <c r="AC48" s="179"/>
      <c r="AD48" s="179"/>
      <c r="AE48" s="179"/>
      <c r="AF48" s="179"/>
      <c r="AG48" s="179"/>
      <c r="AH48" s="179"/>
      <c r="AI48" s="179"/>
      <c r="AJ48" s="179"/>
      <c r="AK48" s="179"/>
      <c r="AL48" s="179"/>
      <c r="AM48" s="179"/>
      <c r="AN48" s="179"/>
      <c r="AO48" s="179"/>
      <c r="AP48" s="179"/>
      <c r="AQ48" s="179"/>
      <c r="AR48" s="179"/>
      <c r="AS48" s="179"/>
      <c r="AT48" s="179"/>
      <c r="AU48" s="179"/>
      <c r="AV48" s="180"/>
      <c r="AW48" s="292"/>
      <c r="AX48" s="293"/>
      <c r="AY48" s="293"/>
      <c r="AZ48" s="293"/>
      <c r="BA48" s="293"/>
      <c r="BB48" s="293"/>
      <c r="BC48" s="293"/>
      <c r="BD48" s="293"/>
      <c r="BE48" s="293"/>
      <c r="BF48" s="293"/>
      <c r="BG48" s="293"/>
      <c r="BH48" s="293"/>
      <c r="BI48" s="293"/>
      <c r="BJ48" s="293"/>
      <c r="BK48" s="293"/>
      <c r="BL48" s="293"/>
      <c r="BM48" s="293"/>
      <c r="BN48" s="293"/>
      <c r="BO48" s="293"/>
      <c r="BP48" s="293"/>
      <c r="BQ48" s="293"/>
      <c r="BR48" s="294"/>
      <c r="BS48" s="298"/>
      <c r="BT48" s="299"/>
      <c r="BU48" s="299"/>
      <c r="BV48" s="299"/>
      <c r="BW48" s="299"/>
      <c r="BX48" s="299"/>
      <c r="BY48" s="299"/>
      <c r="BZ48" s="299"/>
      <c r="CA48" s="299"/>
      <c r="CB48" s="299"/>
      <c r="CC48" s="299"/>
      <c r="CD48" s="299"/>
      <c r="CE48" s="299"/>
      <c r="CF48" s="300"/>
      <c r="CG48" s="306"/>
      <c r="CH48" s="234"/>
      <c r="CI48" s="234"/>
      <c r="CJ48" s="307"/>
      <c r="CK48" s="272"/>
      <c r="CL48" s="106"/>
      <c r="CM48" s="106"/>
      <c r="CN48" s="273"/>
      <c r="CO48" s="233"/>
      <c r="CP48" s="234"/>
      <c r="CQ48" s="234"/>
      <c r="CR48" s="235"/>
      <c r="CS48" s="166" t="s">
        <v>58</v>
      </c>
      <c r="CT48" s="167"/>
      <c r="CU48" s="167"/>
      <c r="CV48" s="200"/>
      <c r="CZ48" s="77"/>
      <c r="DA48" s="77">
        <v>29</v>
      </c>
    </row>
    <row r="49" spans="5:105" ht="8.15" customHeight="1" x14ac:dyDescent="0.2">
      <c r="E49" s="159"/>
      <c r="F49" s="160"/>
      <c r="G49" s="166"/>
      <c r="H49" s="167"/>
      <c r="I49" s="167"/>
      <c r="J49" s="167"/>
      <c r="K49" s="168"/>
      <c r="L49" s="288"/>
      <c r="M49" s="99"/>
      <c r="N49" s="99"/>
      <c r="O49" s="174"/>
      <c r="P49" s="178"/>
      <c r="Q49" s="179"/>
      <c r="R49" s="179"/>
      <c r="S49" s="179"/>
      <c r="T49" s="179"/>
      <c r="U49" s="179"/>
      <c r="V49" s="179"/>
      <c r="W49" s="179"/>
      <c r="X49" s="179"/>
      <c r="Y49" s="179"/>
      <c r="Z49" s="180"/>
      <c r="AA49" s="178"/>
      <c r="AB49" s="179"/>
      <c r="AC49" s="179"/>
      <c r="AD49" s="179"/>
      <c r="AE49" s="179"/>
      <c r="AF49" s="179"/>
      <c r="AG49" s="179"/>
      <c r="AH49" s="179"/>
      <c r="AI49" s="179"/>
      <c r="AJ49" s="179"/>
      <c r="AK49" s="179"/>
      <c r="AL49" s="179"/>
      <c r="AM49" s="179"/>
      <c r="AN49" s="179"/>
      <c r="AO49" s="179"/>
      <c r="AP49" s="179"/>
      <c r="AQ49" s="179"/>
      <c r="AR49" s="179"/>
      <c r="AS49" s="179"/>
      <c r="AT49" s="179"/>
      <c r="AU49" s="179"/>
      <c r="AV49" s="180"/>
      <c r="AW49" s="292"/>
      <c r="AX49" s="293"/>
      <c r="AY49" s="293"/>
      <c r="AZ49" s="293"/>
      <c r="BA49" s="293"/>
      <c r="BB49" s="293"/>
      <c r="BC49" s="293"/>
      <c r="BD49" s="293"/>
      <c r="BE49" s="293"/>
      <c r="BF49" s="293"/>
      <c r="BG49" s="293"/>
      <c r="BH49" s="293"/>
      <c r="BI49" s="293"/>
      <c r="BJ49" s="293"/>
      <c r="BK49" s="293"/>
      <c r="BL49" s="293"/>
      <c r="BM49" s="293"/>
      <c r="BN49" s="293"/>
      <c r="BO49" s="293"/>
      <c r="BP49" s="293"/>
      <c r="BQ49" s="293"/>
      <c r="BR49" s="294"/>
      <c r="BS49" s="298"/>
      <c r="BT49" s="299"/>
      <c r="BU49" s="299"/>
      <c r="BV49" s="299"/>
      <c r="BW49" s="299"/>
      <c r="BX49" s="299"/>
      <c r="BY49" s="299"/>
      <c r="BZ49" s="299"/>
      <c r="CA49" s="299"/>
      <c r="CB49" s="299"/>
      <c r="CC49" s="299"/>
      <c r="CD49" s="299"/>
      <c r="CE49" s="299"/>
      <c r="CF49" s="300"/>
      <c r="CG49" s="306"/>
      <c r="CH49" s="234"/>
      <c r="CI49" s="234"/>
      <c r="CJ49" s="307"/>
      <c r="CK49" s="272"/>
      <c r="CL49" s="106"/>
      <c r="CM49" s="106"/>
      <c r="CN49" s="273"/>
      <c r="CO49" s="233"/>
      <c r="CP49" s="234"/>
      <c r="CQ49" s="234"/>
      <c r="CR49" s="235"/>
      <c r="CS49" s="166"/>
      <c r="CT49" s="167"/>
      <c r="CU49" s="167"/>
      <c r="CV49" s="200"/>
      <c r="CZ49"/>
      <c r="DA49" s="77">
        <v>30</v>
      </c>
    </row>
    <row r="50" spans="5:105" ht="8.15" customHeight="1" x14ac:dyDescent="0.2">
      <c r="E50" s="159"/>
      <c r="F50" s="160"/>
      <c r="G50" s="166"/>
      <c r="H50" s="167"/>
      <c r="I50" s="167"/>
      <c r="J50" s="167"/>
      <c r="K50" s="168"/>
      <c r="L50" s="288"/>
      <c r="M50" s="99"/>
      <c r="N50" s="99"/>
      <c r="O50" s="174"/>
      <c r="P50" s="178"/>
      <c r="Q50" s="179"/>
      <c r="R50" s="179"/>
      <c r="S50" s="179"/>
      <c r="T50" s="179"/>
      <c r="U50" s="179"/>
      <c r="V50" s="179"/>
      <c r="W50" s="179"/>
      <c r="X50" s="179"/>
      <c r="Y50" s="179"/>
      <c r="Z50" s="180"/>
      <c r="AA50" s="178"/>
      <c r="AB50" s="179"/>
      <c r="AC50" s="179"/>
      <c r="AD50" s="179"/>
      <c r="AE50" s="179"/>
      <c r="AF50" s="179"/>
      <c r="AG50" s="179"/>
      <c r="AH50" s="179"/>
      <c r="AI50" s="179"/>
      <c r="AJ50" s="179"/>
      <c r="AK50" s="179"/>
      <c r="AL50" s="179"/>
      <c r="AM50" s="179"/>
      <c r="AN50" s="179"/>
      <c r="AO50" s="179"/>
      <c r="AP50" s="179"/>
      <c r="AQ50" s="179"/>
      <c r="AR50" s="179"/>
      <c r="AS50" s="179"/>
      <c r="AT50" s="179"/>
      <c r="AU50" s="179"/>
      <c r="AV50" s="180"/>
      <c r="AW50" s="292"/>
      <c r="AX50" s="293"/>
      <c r="AY50" s="293"/>
      <c r="AZ50" s="293"/>
      <c r="BA50" s="293"/>
      <c r="BB50" s="293"/>
      <c r="BC50" s="293"/>
      <c r="BD50" s="293"/>
      <c r="BE50" s="293"/>
      <c r="BF50" s="293"/>
      <c r="BG50" s="293"/>
      <c r="BH50" s="293"/>
      <c r="BI50" s="293"/>
      <c r="BJ50" s="293"/>
      <c r="BK50" s="293"/>
      <c r="BL50" s="293"/>
      <c r="BM50" s="293"/>
      <c r="BN50" s="293"/>
      <c r="BO50" s="293"/>
      <c r="BP50" s="293"/>
      <c r="BQ50" s="293"/>
      <c r="BR50" s="294"/>
      <c r="BS50" s="301"/>
      <c r="BT50" s="302"/>
      <c r="BU50" s="302"/>
      <c r="BV50" s="302"/>
      <c r="BW50" s="302"/>
      <c r="BX50" s="302"/>
      <c r="BY50" s="302"/>
      <c r="BZ50" s="302"/>
      <c r="CA50" s="302"/>
      <c r="CB50" s="302"/>
      <c r="CC50" s="302"/>
      <c r="CD50" s="302"/>
      <c r="CE50" s="302"/>
      <c r="CF50" s="303"/>
      <c r="CG50" s="308"/>
      <c r="CH50" s="309"/>
      <c r="CI50" s="309"/>
      <c r="CJ50" s="310"/>
      <c r="CK50" s="274"/>
      <c r="CL50" s="121"/>
      <c r="CM50" s="121"/>
      <c r="CN50" s="275"/>
      <c r="CO50" s="315"/>
      <c r="CP50" s="309"/>
      <c r="CQ50" s="309"/>
      <c r="CR50" s="316"/>
      <c r="CS50" s="169"/>
      <c r="CT50" s="170"/>
      <c r="CU50" s="170"/>
      <c r="CV50" s="239"/>
      <c r="CZ50"/>
      <c r="DA50" s="77">
        <v>31</v>
      </c>
    </row>
    <row r="51" spans="5:105" ht="8.15" customHeight="1" x14ac:dyDescent="0.2">
      <c r="E51" s="159"/>
      <c r="F51" s="160"/>
      <c r="G51" s="166"/>
      <c r="H51" s="167"/>
      <c r="I51" s="167"/>
      <c r="J51" s="167"/>
      <c r="K51" s="168"/>
      <c r="L51" s="288"/>
      <c r="M51" s="99"/>
      <c r="N51" s="99"/>
      <c r="O51" s="174"/>
      <c r="P51" s="178"/>
      <c r="Q51" s="179"/>
      <c r="R51" s="179"/>
      <c r="S51" s="179"/>
      <c r="T51" s="179"/>
      <c r="U51" s="179"/>
      <c r="V51" s="179"/>
      <c r="W51" s="179"/>
      <c r="X51" s="179"/>
      <c r="Y51" s="179"/>
      <c r="Z51" s="180"/>
      <c r="AA51" s="178"/>
      <c r="AB51" s="179"/>
      <c r="AC51" s="179"/>
      <c r="AD51" s="179"/>
      <c r="AE51" s="179"/>
      <c r="AF51" s="179"/>
      <c r="AG51" s="179"/>
      <c r="AH51" s="179"/>
      <c r="AI51" s="179"/>
      <c r="AJ51" s="179"/>
      <c r="AK51" s="179"/>
      <c r="AL51" s="179"/>
      <c r="AM51" s="179"/>
      <c r="AN51" s="179"/>
      <c r="AO51" s="179"/>
      <c r="AP51" s="179"/>
      <c r="AQ51" s="179"/>
      <c r="AR51" s="179"/>
      <c r="AS51" s="179"/>
      <c r="AT51" s="179"/>
      <c r="AU51" s="179"/>
      <c r="AV51" s="180"/>
      <c r="AW51" s="175" t="s">
        <v>59</v>
      </c>
      <c r="AX51" s="176"/>
      <c r="AY51" s="176"/>
      <c r="AZ51" s="176"/>
      <c r="BA51" s="176"/>
      <c r="BB51" s="176"/>
      <c r="BC51" s="176"/>
      <c r="BD51" s="176"/>
      <c r="BE51" s="176"/>
      <c r="BF51" s="176"/>
      <c r="BG51" s="176"/>
      <c r="BH51" s="176"/>
      <c r="BI51" s="176"/>
      <c r="BJ51" s="176"/>
      <c r="BK51" s="176"/>
      <c r="BL51" s="176"/>
      <c r="BM51" s="176"/>
      <c r="BN51" s="176"/>
      <c r="BO51" s="176"/>
      <c r="BP51" s="176"/>
      <c r="BQ51" s="176"/>
      <c r="BR51" s="177"/>
      <c r="BS51" s="115" t="s">
        <v>60</v>
      </c>
      <c r="BT51" s="116"/>
      <c r="BU51" s="116"/>
      <c r="BV51" s="116"/>
      <c r="BW51" s="116"/>
      <c r="BX51" s="116"/>
      <c r="BY51" s="116"/>
      <c r="BZ51" s="116"/>
      <c r="CA51" s="116"/>
      <c r="CB51" s="116"/>
      <c r="CC51" s="116"/>
      <c r="CD51" s="116"/>
      <c r="CE51" s="116"/>
      <c r="CF51" s="117"/>
      <c r="CG51" s="132" t="str">
        <f>IF(BU57="","",IF(BI171="〇","〇",""))</f>
        <v/>
      </c>
      <c r="CH51" s="209"/>
      <c r="CI51" s="209"/>
      <c r="CJ51" s="210"/>
      <c r="CK51" s="281" t="s">
        <v>28</v>
      </c>
      <c r="CL51" s="116"/>
      <c r="CM51" s="116"/>
      <c r="CN51" s="282"/>
      <c r="CO51" s="208" t="str">
        <f>IF(BU57="","",IF(BI171="×","○",""))</f>
        <v/>
      </c>
      <c r="CP51" s="209"/>
      <c r="CQ51" s="209"/>
      <c r="CR51" s="286"/>
      <c r="CS51" s="163" t="s">
        <v>61</v>
      </c>
      <c r="CT51" s="164"/>
      <c r="CU51" s="164"/>
      <c r="CV51" s="199"/>
    </row>
    <row r="52" spans="5:105" ht="8.15" customHeight="1" x14ac:dyDescent="0.2">
      <c r="E52" s="159"/>
      <c r="F52" s="160"/>
      <c r="G52" s="166"/>
      <c r="H52" s="167"/>
      <c r="I52" s="167"/>
      <c r="J52" s="167"/>
      <c r="K52" s="168"/>
      <c r="L52" s="288"/>
      <c r="M52" s="99"/>
      <c r="N52" s="99"/>
      <c r="O52" s="174"/>
      <c r="P52" s="178"/>
      <c r="Q52" s="179"/>
      <c r="R52" s="179"/>
      <c r="S52" s="179"/>
      <c r="T52" s="179"/>
      <c r="U52" s="179"/>
      <c r="V52" s="179"/>
      <c r="W52" s="179"/>
      <c r="X52" s="179"/>
      <c r="Y52" s="179"/>
      <c r="Z52" s="180"/>
      <c r="AA52" s="178"/>
      <c r="AB52" s="179"/>
      <c r="AC52" s="179"/>
      <c r="AD52" s="179"/>
      <c r="AE52" s="179"/>
      <c r="AF52" s="179"/>
      <c r="AG52" s="179"/>
      <c r="AH52" s="179"/>
      <c r="AI52" s="179"/>
      <c r="AJ52" s="179"/>
      <c r="AK52" s="179"/>
      <c r="AL52" s="179"/>
      <c r="AM52" s="179"/>
      <c r="AN52" s="179"/>
      <c r="AO52" s="179"/>
      <c r="AP52" s="179"/>
      <c r="AQ52" s="179"/>
      <c r="AR52" s="179"/>
      <c r="AS52" s="179"/>
      <c r="AT52" s="179"/>
      <c r="AU52" s="179"/>
      <c r="AV52" s="180"/>
      <c r="AW52" s="178"/>
      <c r="AX52" s="179"/>
      <c r="AY52" s="179"/>
      <c r="AZ52" s="179"/>
      <c r="BA52" s="179"/>
      <c r="BB52" s="179"/>
      <c r="BC52" s="179"/>
      <c r="BD52" s="179"/>
      <c r="BE52" s="179"/>
      <c r="BF52" s="179"/>
      <c r="BG52" s="179"/>
      <c r="BH52" s="179"/>
      <c r="BI52" s="179"/>
      <c r="BJ52" s="179"/>
      <c r="BK52" s="179"/>
      <c r="BL52" s="179"/>
      <c r="BM52" s="179"/>
      <c r="BN52" s="179"/>
      <c r="BO52" s="179"/>
      <c r="BP52" s="179"/>
      <c r="BQ52" s="179"/>
      <c r="BR52" s="180"/>
      <c r="BS52" s="118"/>
      <c r="BT52" s="106"/>
      <c r="BU52" s="106"/>
      <c r="BV52" s="106"/>
      <c r="BW52" s="106"/>
      <c r="BX52" s="106"/>
      <c r="BY52" s="106"/>
      <c r="BZ52" s="106"/>
      <c r="CA52" s="106"/>
      <c r="CB52" s="106"/>
      <c r="CC52" s="106"/>
      <c r="CD52" s="106"/>
      <c r="CE52" s="106"/>
      <c r="CF52" s="119"/>
      <c r="CG52" s="260"/>
      <c r="CH52" s="100"/>
      <c r="CI52" s="100"/>
      <c r="CJ52" s="212"/>
      <c r="CK52" s="272"/>
      <c r="CL52" s="106"/>
      <c r="CM52" s="106"/>
      <c r="CN52" s="273"/>
      <c r="CO52" s="211"/>
      <c r="CP52" s="100"/>
      <c r="CQ52" s="100"/>
      <c r="CR52" s="278"/>
      <c r="CS52" s="166"/>
      <c r="CT52" s="167"/>
      <c r="CU52" s="167"/>
      <c r="CV52" s="200"/>
    </row>
    <row r="53" spans="5:105" ht="8.15" customHeight="1" x14ac:dyDescent="0.2">
      <c r="E53" s="159"/>
      <c r="F53" s="160"/>
      <c r="G53" s="166"/>
      <c r="H53" s="167"/>
      <c r="I53" s="167"/>
      <c r="J53" s="167"/>
      <c r="K53" s="168"/>
      <c r="L53" s="288"/>
      <c r="M53" s="99"/>
      <c r="N53" s="99"/>
      <c r="O53" s="174"/>
      <c r="P53" s="178"/>
      <c r="Q53" s="179"/>
      <c r="R53" s="179"/>
      <c r="S53" s="179"/>
      <c r="T53" s="179"/>
      <c r="U53" s="179"/>
      <c r="V53" s="179"/>
      <c r="W53" s="179"/>
      <c r="X53" s="179"/>
      <c r="Y53" s="179"/>
      <c r="Z53" s="180"/>
      <c r="AA53" s="178"/>
      <c r="AB53" s="179"/>
      <c r="AC53" s="179"/>
      <c r="AD53" s="179"/>
      <c r="AE53" s="179"/>
      <c r="AF53" s="179"/>
      <c r="AG53" s="179"/>
      <c r="AH53" s="179"/>
      <c r="AI53" s="179"/>
      <c r="AJ53" s="179"/>
      <c r="AK53" s="179"/>
      <c r="AL53" s="179"/>
      <c r="AM53" s="179"/>
      <c r="AN53" s="179"/>
      <c r="AO53" s="179"/>
      <c r="AP53" s="179"/>
      <c r="AQ53" s="179"/>
      <c r="AR53" s="179"/>
      <c r="AS53" s="179"/>
      <c r="AT53" s="179"/>
      <c r="AU53" s="179"/>
      <c r="AV53" s="180"/>
      <c r="AW53" s="178"/>
      <c r="AX53" s="179"/>
      <c r="AY53" s="179"/>
      <c r="AZ53" s="179"/>
      <c r="BA53" s="179"/>
      <c r="BB53" s="179"/>
      <c r="BC53" s="179"/>
      <c r="BD53" s="179"/>
      <c r="BE53" s="179"/>
      <c r="BF53" s="179"/>
      <c r="BG53" s="179"/>
      <c r="BH53" s="179"/>
      <c r="BI53" s="179"/>
      <c r="BJ53" s="179"/>
      <c r="BK53" s="179"/>
      <c r="BL53" s="179"/>
      <c r="BM53" s="179"/>
      <c r="BN53" s="179"/>
      <c r="BO53" s="179"/>
      <c r="BP53" s="179"/>
      <c r="BQ53" s="179"/>
      <c r="BR53" s="180"/>
      <c r="BS53" s="118" t="s">
        <v>49</v>
      </c>
      <c r="BT53" s="106"/>
      <c r="BU53" s="311" t="str">
        <f>IF(Q176="","",Q176)</f>
        <v/>
      </c>
      <c r="BV53" s="311"/>
      <c r="BW53" s="311"/>
      <c r="BX53" s="311"/>
      <c r="BY53" s="311"/>
      <c r="BZ53" s="106" t="s">
        <v>50</v>
      </c>
      <c r="CA53" s="106"/>
      <c r="CB53" s="311" t="str">
        <f>IF(AA176="","",AA176)</f>
        <v/>
      </c>
      <c r="CC53" s="311"/>
      <c r="CD53" s="311"/>
      <c r="CE53" s="311"/>
      <c r="CF53" s="313"/>
      <c r="CG53" s="260"/>
      <c r="CH53" s="100"/>
      <c r="CI53" s="100"/>
      <c r="CJ53" s="212"/>
      <c r="CK53" s="272"/>
      <c r="CL53" s="106"/>
      <c r="CM53" s="106"/>
      <c r="CN53" s="273"/>
      <c r="CO53" s="211"/>
      <c r="CP53" s="100"/>
      <c r="CQ53" s="100"/>
      <c r="CR53" s="278"/>
      <c r="CS53" s="166"/>
      <c r="CT53" s="167"/>
      <c r="CU53" s="167"/>
      <c r="CV53" s="200"/>
    </row>
    <row r="54" spans="5:105" ht="8.15" customHeight="1" x14ac:dyDescent="0.2">
      <c r="E54" s="159"/>
      <c r="F54" s="160"/>
      <c r="G54" s="166"/>
      <c r="H54" s="167"/>
      <c r="I54" s="167"/>
      <c r="J54" s="167"/>
      <c r="K54" s="168"/>
      <c r="L54" s="288"/>
      <c r="M54" s="99"/>
      <c r="N54" s="99"/>
      <c r="O54" s="174"/>
      <c r="P54" s="178"/>
      <c r="Q54" s="179"/>
      <c r="R54" s="179"/>
      <c r="S54" s="179"/>
      <c r="T54" s="179"/>
      <c r="U54" s="179"/>
      <c r="V54" s="179"/>
      <c r="W54" s="179"/>
      <c r="X54" s="179"/>
      <c r="Y54" s="179"/>
      <c r="Z54" s="180"/>
      <c r="AA54" s="178"/>
      <c r="AB54" s="179"/>
      <c r="AC54" s="179"/>
      <c r="AD54" s="179"/>
      <c r="AE54" s="179"/>
      <c r="AF54" s="179"/>
      <c r="AG54" s="179"/>
      <c r="AH54" s="179"/>
      <c r="AI54" s="179"/>
      <c r="AJ54" s="179"/>
      <c r="AK54" s="179"/>
      <c r="AL54" s="179"/>
      <c r="AM54" s="179"/>
      <c r="AN54" s="179"/>
      <c r="AO54" s="179"/>
      <c r="AP54" s="179"/>
      <c r="AQ54" s="179"/>
      <c r="AR54" s="179"/>
      <c r="AS54" s="179"/>
      <c r="AT54" s="179"/>
      <c r="AU54" s="179"/>
      <c r="AV54" s="180"/>
      <c r="AW54" s="178"/>
      <c r="AX54" s="179"/>
      <c r="AY54" s="179"/>
      <c r="AZ54" s="179"/>
      <c r="BA54" s="179"/>
      <c r="BB54" s="179"/>
      <c r="BC54" s="179"/>
      <c r="BD54" s="179"/>
      <c r="BE54" s="179"/>
      <c r="BF54" s="179"/>
      <c r="BG54" s="179"/>
      <c r="BH54" s="179"/>
      <c r="BI54" s="179"/>
      <c r="BJ54" s="179"/>
      <c r="BK54" s="179"/>
      <c r="BL54" s="179"/>
      <c r="BM54" s="179"/>
      <c r="BN54" s="179"/>
      <c r="BO54" s="179"/>
      <c r="BP54" s="179"/>
      <c r="BQ54" s="179"/>
      <c r="BR54" s="180"/>
      <c r="BS54" s="118"/>
      <c r="BT54" s="106"/>
      <c r="BU54" s="312"/>
      <c r="BV54" s="312"/>
      <c r="BW54" s="312"/>
      <c r="BX54" s="312"/>
      <c r="BY54" s="312"/>
      <c r="BZ54" s="106"/>
      <c r="CA54" s="106"/>
      <c r="CB54" s="312"/>
      <c r="CC54" s="312"/>
      <c r="CD54" s="312"/>
      <c r="CE54" s="312"/>
      <c r="CF54" s="314"/>
      <c r="CG54" s="260"/>
      <c r="CH54" s="100"/>
      <c r="CI54" s="100"/>
      <c r="CJ54" s="212"/>
      <c r="CK54" s="272"/>
      <c r="CL54" s="106"/>
      <c r="CM54" s="106"/>
      <c r="CN54" s="273"/>
      <c r="CO54" s="211"/>
      <c r="CP54" s="100"/>
      <c r="CQ54" s="100"/>
      <c r="CR54" s="278"/>
      <c r="CS54" s="166"/>
      <c r="CT54" s="167"/>
      <c r="CU54" s="167"/>
      <c r="CV54" s="200"/>
    </row>
    <row r="55" spans="5:105" ht="8.15" customHeight="1" x14ac:dyDescent="0.2">
      <c r="E55" s="159"/>
      <c r="F55" s="160"/>
      <c r="G55" s="166"/>
      <c r="H55" s="167"/>
      <c r="I55" s="167"/>
      <c r="J55" s="167"/>
      <c r="K55" s="168"/>
      <c r="L55" s="288"/>
      <c r="M55" s="99"/>
      <c r="N55" s="99"/>
      <c r="O55" s="174"/>
      <c r="P55" s="178"/>
      <c r="Q55" s="179"/>
      <c r="R55" s="179"/>
      <c r="S55" s="179"/>
      <c r="T55" s="179"/>
      <c r="U55" s="179"/>
      <c r="V55" s="179"/>
      <c r="W55" s="179"/>
      <c r="X55" s="179"/>
      <c r="Y55" s="179"/>
      <c r="Z55" s="180"/>
      <c r="AA55" s="178"/>
      <c r="AB55" s="179"/>
      <c r="AC55" s="179"/>
      <c r="AD55" s="179"/>
      <c r="AE55" s="179"/>
      <c r="AF55" s="179"/>
      <c r="AG55" s="179"/>
      <c r="AH55" s="179"/>
      <c r="AI55" s="179"/>
      <c r="AJ55" s="179"/>
      <c r="AK55" s="179"/>
      <c r="AL55" s="179"/>
      <c r="AM55" s="179"/>
      <c r="AN55" s="179"/>
      <c r="AO55" s="179"/>
      <c r="AP55" s="179"/>
      <c r="AQ55" s="179"/>
      <c r="AR55" s="179"/>
      <c r="AS55" s="179"/>
      <c r="AT55" s="179"/>
      <c r="AU55" s="179"/>
      <c r="AV55" s="180"/>
      <c r="AW55" s="178"/>
      <c r="AX55" s="179"/>
      <c r="AY55" s="179"/>
      <c r="AZ55" s="179"/>
      <c r="BA55" s="179"/>
      <c r="BB55" s="179"/>
      <c r="BC55" s="179"/>
      <c r="BD55" s="179"/>
      <c r="BE55" s="179"/>
      <c r="BF55" s="179"/>
      <c r="BG55" s="179"/>
      <c r="BH55" s="179"/>
      <c r="BI55" s="179"/>
      <c r="BJ55" s="179"/>
      <c r="BK55" s="179"/>
      <c r="BL55" s="179"/>
      <c r="BM55" s="179"/>
      <c r="BN55" s="179"/>
      <c r="BO55" s="179"/>
      <c r="BP55" s="179"/>
      <c r="BQ55" s="179"/>
      <c r="BR55" s="180"/>
      <c r="BS55" s="118" t="s">
        <v>62</v>
      </c>
      <c r="BT55" s="106"/>
      <c r="BU55" s="106"/>
      <c r="BV55" s="106"/>
      <c r="BW55" s="106"/>
      <c r="BX55" s="106"/>
      <c r="BY55" s="106"/>
      <c r="BZ55" s="106"/>
      <c r="CA55" s="106"/>
      <c r="CB55" s="106"/>
      <c r="CC55" s="106"/>
      <c r="CD55" s="106"/>
      <c r="CE55" s="106"/>
      <c r="CF55" s="119"/>
      <c r="CG55" s="260"/>
      <c r="CH55" s="100"/>
      <c r="CI55" s="100"/>
      <c r="CJ55" s="212"/>
      <c r="CK55" s="272"/>
      <c r="CL55" s="106"/>
      <c r="CM55" s="106"/>
      <c r="CN55" s="273"/>
      <c r="CO55" s="211"/>
      <c r="CP55" s="100"/>
      <c r="CQ55" s="100"/>
      <c r="CR55" s="278"/>
      <c r="CS55" s="166"/>
      <c r="CT55" s="167"/>
      <c r="CU55" s="167"/>
      <c r="CV55" s="200"/>
    </row>
    <row r="56" spans="5:105" ht="8.15" customHeight="1" x14ac:dyDescent="0.2">
      <c r="E56" s="159"/>
      <c r="F56" s="160"/>
      <c r="G56" s="166"/>
      <c r="H56" s="167"/>
      <c r="I56" s="167"/>
      <c r="J56" s="167"/>
      <c r="K56" s="168"/>
      <c r="L56" s="288"/>
      <c r="M56" s="99"/>
      <c r="N56" s="99"/>
      <c r="O56" s="174"/>
      <c r="P56" s="178"/>
      <c r="Q56" s="179"/>
      <c r="R56" s="179"/>
      <c r="S56" s="179"/>
      <c r="T56" s="179"/>
      <c r="U56" s="179"/>
      <c r="V56" s="179"/>
      <c r="W56" s="179"/>
      <c r="X56" s="179"/>
      <c r="Y56" s="179"/>
      <c r="Z56" s="180"/>
      <c r="AA56" s="178"/>
      <c r="AB56" s="179"/>
      <c r="AC56" s="179"/>
      <c r="AD56" s="179"/>
      <c r="AE56" s="179"/>
      <c r="AF56" s="179"/>
      <c r="AG56" s="179"/>
      <c r="AH56" s="179"/>
      <c r="AI56" s="179"/>
      <c r="AJ56" s="179"/>
      <c r="AK56" s="179"/>
      <c r="AL56" s="179"/>
      <c r="AM56" s="179"/>
      <c r="AN56" s="179"/>
      <c r="AO56" s="179"/>
      <c r="AP56" s="179"/>
      <c r="AQ56" s="179"/>
      <c r="AR56" s="179"/>
      <c r="AS56" s="179"/>
      <c r="AT56" s="179"/>
      <c r="AU56" s="179"/>
      <c r="AV56" s="180"/>
      <c r="AW56" s="178"/>
      <c r="AX56" s="179"/>
      <c r="AY56" s="179"/>
      <c r="AZ56" s="179"/>
      <c r="BA56" s="179"/>
      <c r="BB56" s="179"/>
      <c r="BC56" s="179"/>
      <c r="BD56" s="179"/>
      <c r="BE56" s="179"/>
      <c r="BF56" s="179"/>
      <c r="BG56" s="179"/>
      <c r="BH56" s="179"/>
      <c r="BI56" s="179"/>
      <c r="BJ56" s="179"/>
      <c r="BK56" s="179"/>
      <c r="BL56" s="179"/>
      <c r="BM56" s="179"/>
      <c r="BN56" s="179"/>
      <c r="BO56" s="179"/>
      <c r="BP56" s="179"/>
      <c r="BQ56" s="179"/>
      <c r="BR56" s="180"/>
      <c r="BS56" s="118"/>
      <c r="BT56" s="106"/>
      <c r="BU56" s="106"/>
      <c r="BV56" s="106"/>
      <c r="BW56" s="106"/>
      <c r="BX56" s="106"/>
      <c r="BY56" s="106"/>
      <c r="BZ56" s="106"/>
      <c r="CA56" s="106"/>
      <c r="CB56" s="106"/>
      <c r="CC56" s="106"/>
      <c r="CD56" s="106"/>
      <c r="CE56" s="106"/>
      <c r="CF56" s="119"/>
      <c r="CG56" s="260"/>
      <c r="CH56" s="100"/>
      <c r="CI56" s="100"/>
      <c r="CJ56" s="212"/>
      <c r="CK56" s="272"/>
      <c r="CL56" s="106"/>
      <c r="CM56" s="106"/>
      <c r="CN56" s="273"/>
      <c r="CO56" s="211"/>
      <c r="CP56" s="100"/>
      <c r="CQ56" s="100"/>
      <c r="CR56" s="278"/>
      <c r="CS56" s="166"/>
      <c r="CT56" s="167"/>
      <c r="CU56" s="167"/>
      <c r="CV56" s="200"/>
    </row>
    <row r="57" spans="5:105" ht="8.15" customHeight="1" x14ac:dyDescent="0.2">
      <c r="E57" s="159"/>
      <c r="F57" s="160"/>
      <c r="G57" s="166"/>
      <c r="H57" s="167"/>
      <c r="I57" s="167"/>
      <c r="J57" s="167"/>
      <c r="K57" s="168"/>
      <c r="L57" s="288"/>
      <c r="M57" s="99"/>
      <c r="N57" s="99"/>
      <c r="O57" s="174"/>
      <c r="P57" s="178"/>
      <c r="Q57" s="179"/>
      <c r="R57" s="179"/>
      <c r="S57" s="179"/>
      <c r="T57" s="179"/>
      <c r="U57" s="179"/>
      <c r="V57" s="179"/>
      <c r="W57" s="179"/>
      <c r="X57" s="179"/>
      <c r="Y57" s="179"/>
      <c r="Z57" s="180"/>
      <c r="AA57" s="178"/>
      <c r="AB57" s="179"/>
      <c r="AC57" s="179"/>
      <c r="AD57" s="179"/>
      <c r="AE57" s="179"/>
      <c r="AF57" s="179"/>
      <c r="AG57" s="179"/>
      <c r="AH57" s="179"/>
      <c r="AI57" s="179"/>
      <c r="AJ57" s="179"/>
      <c r="AK57" s="179"/>
      <c r="AL57" s="179"/>
      <c r="AM57" s="179"/>
      <c r="AN57" s="179"/>
      <c r="AO57" s="179"/>
      <c r="AP57" s="179"/>
      <c r="AQ57" s="179"/>
      <c r="AR57" s="179"/>
      <c r="AS57" s="179"/>
      <c r="AT57" s="179"/>
      <c r="AU57" s="179"/>
      <c r="AV57" s="180"/>
      <c r="AW57" s="178" t="s">
        <v>63</v>
      </c>
      <c r="AX57" s="179"/>
      <c r="AY57" s="179"/>
      <c r="AZ57" s="179"/>
      <c r="BA57" s="179"/>
      <c r="BB57" s="179"/>
      <c r="BC57" s="179"/>
      <c r="BD57" s="179"/>
      <c r="BE57" s="179"/>
      <c r="BF57" s="179"/>
      <c r="BG57" s="179"/>
      <c r="BH57" s="179"/>
      <c r="BI57" s="179"/>
      <c r="BJ57" s="179"/>
      <c r="BK57" s="179"/>
      <c r="BL57" s="179"/>
      <c r="BM57" s="179"/>
      <c r="BN57" s="179"/>
      <c r="BO57" s="179"/>
      <c r="BP57" s="179"/>
      <c r="BQ57" s="179"/>
      <c r="BR57" s="180"/>
      <c r="BS57" s="118" t="s">
        <v>49</v>
      </c>
      <c r="BT57" s="106"/>
      <c r="BU57" s="311" t="str">
        <f>IF(AND(Q176="",Q190=""),"",Q172)</f>
        <v/>
      </c>
      <c r="BV57" s="311"/>
      <c r="BW57" s="311"/>
      <c r="BX57" s="311"/>
      <c r="BY57" s="311"/>
      <c r="BZ57" s="106" t="s">
        <v>50</v>
      </c>
      <c r="CA57" s="106"/>
      <c r="CB57" s="311" t="str">
        <f>IF(AND(AA176="",AA190=""),"",AA172)</f>
        <v/>
      </c>
      <c r="CC57" s="311"/>
      <c r="CD57" s="311"/>
      <c r="CE57" s="311"/>
      <c r="CF57" s="313"/>
      <c r="CG57" s="260"/>
      <c r="CH57" s="100"/>
      <c r="CI57" s="100"/>
      <c r="CJ57" s="212"/>
      <c r="CK57" s="272"/>
      <c r="CL57" s="106"/>
      <c r="CM57" s="106"/>
      <c r="CN57" s="273"/>
      <c r="CO57" s="211"/>
      <c r="CP57" s="100"/>
      <c r="CQ57" s="100"/>
      <c r="CR57" s="278"/>
      <c r="CS57" s="166"/>
      <c r="CT57" s="167"/>
      <c r="CU57" s="167"/>
      <c r="CV57" s="200"/>
    </row>
    <row r="58" spans="5:105" ht="8.15" customHeight="1" x14ac:dyDescent="0.2">
      <c r="E58" s="159"/>
      <c r="F58" s="160"/>
      <c r="G58" s="166"/>
      <c r="H58" s="167"/>
      <c r="I58" s="167"/>
      <c r="J58" s="167"/>
      <c r="K58" s="168"/>
      <c r="L58" s="288"/>
      <c r="M58" s="99"/>
      <c r="N58" s="99"/>
      <c r="O58" s="174"/>
      <c r="P58" s="178"/>
      <c r="Q58" s="179"/>
      <c r="R58" s="179"/>
      <c r="S58" s="179"/>
      <c r="T58" s="179"/>
      <c r="U58" s="179"/>
      <c r="V58" s="179"/>
      <c r="W58" s="179"/>
      <c r="X58" s="179"/>
      <c r="Y58" s="179"/>
      <c r="Z58" s="180"/>
      <c r="AA58" s="178"/>
      <c r="AB58" s="179"/>
      <c r="AC58" s="179"/>
      <c r="AD58" s="179"/>
      <c r="AE58" s="179"/>
      <c r="AF58" s="179"/>
      <c r="AG58" s="179"/>
      <c r="AH58" s="179"/>
      <c r="AI58" s="179"/>
      <c r="AJ58" s="179"/>
      <c r="AK58" s="179"/>
      <c r="AL58" s="179"/>
      <c r="AM58" s="179"/>
      <c r="AN58" s="179"/>
      <c r="AO58" s="179"/>
      <c r="AP58" s="179"/>
      <c r="AQ58" s="179"/>
      <c r="AR58" s="179"/>
      <c r="AS58" s="179"/>
      <c r="AT58" s="179"/>
      <c r="AU58" s="179"/>
      <c r="AV58" s="180"/>
      <c r="AW58" s="178"/>
      <c r="AX58" s="179"/>
      <c r="AY58" s="179"/>
      <c r="AZ58" s="179"/>
      <c r="BA58" s="179"/>
      <c r="BB58" s="179"/>
      <c r="BC58" s="179"/>
      <c r="BD58" s="179"/>
      <c r="BE58" s="179"/>
      <c r="BF58" s="179"/>
      <c r="BG58" s="179"/>
      <c r="BH58" s="179"/>
      <c r="BI58" s="179"/>
      <c r="BJ58" s="179"/>
      <c r="BK58" s="179"/>
      <c r="BL58" s="179"/>
      <c r="BM58" s="179"/>
      <c r="BN58" s="179"/>
      <c r="BO58" s="179"/>
      <c r="BP58" s="179"/>
      <c r="BQ58" s="179"/>
      <c r="BR58" s="180"/>
      <c r="BS58" s="118"/>
      <c r="BT58" s="106"/>
      <c r="BU58" s="312"/>
      <c r="BV58" s="312"/>
      <c r="BW58" s="312"/>
      <c r="BX58" s="312"/>
      <c r="BY58" s="312"/>
      <c r="BZ58" s="106"/>
      <c r="CA58" s="106"/>
      <c r="CB58" s="312"/>
      <c r="CC58" s="312"/>
      <c r="CD58" s="312"/>
      <c r="CE58" s="312"/>
      <c r="CF58" s="314"/>
      <c r="CG58" s="260"/>
      <c r="CH58" s="100"/>
      <c r="CI58" s="100"/>
      <c r="CJ58" s="212"/>
      <c r="CK58" s="272"/>
      <c r="CL58" s="106"/>
      <c r="CM58" s="106"/>
      <c r="CN58" s="273"/>
      <c r="CO58" s="211"/>
      <c r="CP58" s="100"/>
      <c r="CQ58" s="100"/>
      <c r="CR58" s="278"/>
      <c r="CS58" s="166"/>
      <c r="CT58" s="167"/>
      <c r="CU58" s="167"/>
      <c r="CV58" s="200"/>
    </row>
    <row r="59" spans="5:105" ht="8.15" customHeight="1" x14ac:dyDescent="0.2">
      <c r="E59" s="159"/>
      <c r="F59" s="160"/>
      <c r="G59" s="166"/>
      <c r="H59" s="167"/>
      <c r="I59" s="167"/>
      <c r="J59" s="167"/>
      <c r="K59" s="168"/>
      <c r="L59" s="288"/>
      <c r="M59" s="99"/>
      <c r="N59" s="99"/>
      <c r="O59" s="174"/>
      <c r="P59" s="178"/>
      <c r="Q59" s="179"/>
      <c r="R59" s="179"/>
      <c r="S59" s="179"/>
      <c r="T59" s="179"/>
      <c r="U59" s="179"/>
      <c r="V59" s="179"/>
      <c r="W59" s="179"/>
      <c r="X59" s="179"/>
      <c r="Y59" s="179"/>
      <c r="Z59" s="180"/>
      <c r="AA59" s="178"/>
      <c r="AB59" s="179"/>
      <c r="AC59" s="179"/>
      <c r="AD59" s="179"/>
      <c r="AE59" s="179"/>
      <c r="AF59" s="179"/>
      <c r="AG59" s="179"/>
      <c r="AH59" s="179"/>
      <c r="AI59" s="179"/>
      <c r="AJ59" s="179"/>
      <c r="AK59" s="179"/>
      <c r="AL59" s="179"/>
      <c r="AM59" s="179"/>
      <c r="AN59" s="179"/>
      <c r="AO59" s="179"/>
      <c r="AP59" s="179"/>
      <c r="AQ59" s="179"/>
      <c r="AR59" s="179"/>
      <c r="AS59" s="179"/>
      <c r="AT59" s="179"/>
      <c r="AU59" s="179"/>
      <c r="AV59" s="180"/>
      <c r="AW59" s="187"/>
      <c r="AX59" s="188"/>
      <c r="AY59" s="188"/>
      <c r="AZ59" s="188"/>
      <c r="BA59" s="188"/>
      <c r="BB59" s="188"/>
      <c r="BC59" s="188"/>
      <c r="BD59" s="188"/>
      <c r="BE59" s="188"/>
      <c r="BF59" s="188"/>
      <c r="BG59" s="188"/>
      <c r="BH59" s="188"/>
      <c r="BI59" s="188"/>
      <c r="BJ59" s="188"/>
      <c r="BK59" s="188"/>
      <c r="BL59" s="188"/>
      <c r="BM59" s="188"/>
      <c r="BN59" s="188"/>
      <c r="BO59" s="188"/>
      <c r="BP59" s="188"/>
      <c r="BQ59" s="188"/>
      <c r="BR59" s="189"/>
      <c r="BS59" s="32"/>
      <c r="BT59" s="33"/>
      <c r="BU59" s="33"/>
      <c r="BV59" s="33"/>
      <c r="BW59" s="33"/>
      <c r="BX59" s="33"/>
      <c r="BY59" s="33"/>
      <c r="BZ59" s="33"/>
      <c r="CA59" s="33"/>
      <c r="CB59" s="33"/>
      <c r="CC59" s="33"/>
      <c r="CD59" s="33"/>
      <c r="CE59" s="33"/>
      <c r="CF59" s="34"/>
      <c r="CG59" s="261"/>
      <c r="CH59" s="229"/>
      <c r="CI59" s="229"/>
      <c r="CJ59" s="262"/>
      <c r="CK59" s="283"/>
      <c r="CL59" s="284"/>
      <c r="CM59" s="284"/>
      <c r="CN59" s="285"/>
      <c r="CO59" s="228"/>
      <c r="CP59" s="229"/>
      <c r="CQ59" s="229"/>
      <c r="CR59" s="287"/>
      <c r="CS59" s="166"/>
      <c r="CT59" s="167"/>
      <c r="CU59" s="167"/>
      <c r="CV59" s="200"/>
    </row>
    <row r="60" spans="5:105" ht="8.15" customHeight="1" x14ac:dyDescent="0.2">
      <c r="E60" s="159"/>
      <c r="F60" s="160"/>
      <c r="G60" s="166"/>
      <c r="H60" s="167"/>
      <c r="I60" s="167"/>
      <c r="J60" s="167"/>
      <c r="K60" s="168"/>
      <c r="L60" s="288"/>
      <c r="M60" s="99"/>
      <c r="N60" s="99"/>
      <c r="O60" s="174"/>
      <c r="P60" s="178"/>
      <c r="Q60" s="179"/>
      <c r="R60" s="179"/>
      <c r="S60" s="179"/>
      <c r="T60" s="179"/>
      <c r="U60" s="179"/>
      <c r="V60" s="179"/>
      <c r="W60" s="179"/>
      <c r="X60" s="179"/>
      <c r="Y60" s="179"/>
      <c r="Z60" s="180"/>
      <c r="AA60" s="178"/>
      <c r="AB60" s="179"/>
      <c r="AC60" s="179"/>
      <c r="AD60" s="179"/>
      <c r="AE60" s="179"/>
      <c r="AF60" s="179"/>
      <c r="AG60" s="179"/>
      <c r="AH60" s="179"/>
      <c r="AI60" s="179"/>
      <c r="AJ60" s="179"/>
      <c r="AK60" s="179"/>
      <c r="AL60" s="179"/>
      <c r="AM60" s="179"/>
      <c r="AN60" s="179"/>
      <c r="AO60" s="179"/>
      <c r="AP60" s="179"/>
      <c r="AQ60" s="179"/>
      <c r="AR60" s="179"/>
      <c r="AS60" s="179"/>
      <c r="AT60" s="179"/>
      <c r="AU60" s="179"/>
      <c r="AV60" s="180"/>
      <c r="AW60" s="178" t="s">
        <v>64</v>
      </c>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38"/>
      <c r="BT60" s="39"/>
      <c r="BU60" s="39"/>
      <c r="BV60" s="40"/>
      <c r="BW60" s="39"/>
      <c r="BX60" s="39"/>
      <c r="BY60" s="39"/>
      <c r="BZ60" s="39"/>
      <c r="CA60" s="39"/>
      <c r="CB60" s="39"/>
      <c r="CC60" s="39"/>
      <c r="CD60" s="39"/>
      <c r="CE60" s="41"/>
      <c r="CF60" s="42"/>
      <c r="CG60" s="263" t="str">
        <f>IF(BU63="","",IF(CA171="〇","○",""))</f>
        <v/>
      </c>
      <c r="CH60" s="264"/>
      <c r="CI60" s="264"/>
      <c r="CJ60" s="265"/>
      <c r="CK60" s="269" t="s">
        <v>28</v>
      </c>
      <c r="CL60" s="270"/>
      <c r="CM60" s="270"/>
      <c r="CN60" s="271"/>
      <c r="CO60" s="276" t="str">
        <f>IF(BU63="","",IF(CA171="×","○",""))</f>
        <v/>
      </c>
      <c r="CP60" s="264"/>
      <c r="CQ60" s="264"/>
      <c r="CR60" s="277"/>
      <c r="CS60" s="166"/>
      <c r="CT60" s="167"/>
      <c r="CU60" s="167"/>
      <c r="CV60" s="200"/>
    </row>
    <row r="61" spans="5:105" ht="8.15" customHeight="1" x14ac:dyDescent="0.2">
      <c r="E61" s="159"/>
      <c r="F61" s="160"/>
      <c r="G61" s="166"/>
      <c r="H61" s="167"/>
      <c r="I61" s="167"/>
      <c r="J61" s="167"/>
      <c r="K61" s="168"/>
      <c r="L61" s="288"/>
      <c r="M61" s="99"/>
      <c r="N61" s="99"/>
      <c r="O61" s="174"/>
      <c r="P61" s="178"/>
      <c r="Q61" s="179"/>
      <c r="R61" s="179"/>
      <c r="S61" s="179"/>
      <c r="T61" s="179"/>
      <c r="U61" s="179"/>
      <c r="V61" s="179"/>
      <c r="W61" s="179"/>
      <c r="X61" s="179"/>
      <c r="Y61" s="179"/>
      <c r="Z61" s="180"/>
      <c r="AA61" s="178"/>
      <c r="AB61" s="179"/>
      <c r="AC61" s="179"/>
      <c r="AD61" s="179"/>
      <c r="AE61" s="179"/>
      <c r="AF61" s="179"/>
      <c r="AG61" s="179"/>
      <c r="AH61" s="179"/>
      <c r="AI61" s="179"/>
      <c r="AJ61" s="179"/>
      <c r="AK61" s="179"/>
      <c r="AL61" s="179"/>
      <c r="AM61" s="179"/>
      <c r="AN61" s="179"/>
      <c r="AO61" s="179"/>
      <c r="AP61" s="179"/>
      <c r="AQ61" s="179"/>
      <c r="AR61" s="179"/>
      <c r="AS61" s="179"/>
      <c r="AT61" s="179"/>
      <c r="AU61" s="179"/>
      <c r="AV61" s="180"/>
      <c r="AW61" s="178"/>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18" t="s">
        <v>65</v>
      </c>
      <c r="BT61" s="106"/>
      <c r="BU61" s="106"/>
      <c r="BV61" s="106"/>
      <c r="BW61" s="106"/>
      <c r="BX61" s="106"/>
      <c r="BY61" s="106"/>
      <c r="BZ61" s="106"/>
      <c r="CA61" s="106"/>
      <c r="CB61" s="106"/>
      <c r="CC61" s="106"/>
      <c r="CD61" s="106"/>
      <c r="CE61" s="106"/>
      <c r="CF61" s="119"/>
      <c r="CG61" s="260"/>
      <c r="CH61" s="100"/>
      <c r="CI61" s="100"/>
      <c r="CJ61" s="212"/>
      <c r="CK61" s="272"/>
      <c r="CL61" s="106"/>
      <c r="CM61" s="106"/>
      <c r="CN61" s="273"/>
      <c r="CO61" s="211"/>
      <c r="CP61" s="100"/>
      <c r="CQ61" s="100"/>
      <c r="CR61" s="278"/>
      <c r="CS61" s="166"/>
      <c r="CT61" s="167"/>
      <c r="CU61" s="167"/>
      <c r="CV61" s="200"/>
    </row>
    <row r="62" spans="5:105" ht="8.15" customHeight="1" x14ac:dyDescent="0.2">
      <c r="E62" s="159"/>
      <c r="F62" s="160"/>
      <c r="G62" s="166"/>
      <c r="H62" s="167"/>
      <c r="I62" s="167"/>
      <c r="J62" s="167"/>
      <c r="K62" s="168"/>
      <c r="L62" s="288"/>
      <c r="M62" s="99"/>
      <c r="N62" s="99"/>
      <c r="O62" s="174"/>
      <c r="P62" s="178"/>
      <c r="Q62" s="179"/>
      <c r="R62" s="179"/>
      <c r="S62" s="179"/>
      <c r="T62" s="179"/>
      <c r="U62" s="179"/>
      <c r="V62" s="179"/>
      <c r="W62" s="179"/>
      <c r="X62" s="179"/>
      <c r="Y62" s="179"/>
      <c r="Z62" s="180"/>
      <c r="AA62" s="178"/>
      <c r="AB62" s="179"/>
      <c r="AC62" s="179"/>
      <c r="AD62" s="179"/>
      <c r="AE62" s="179"/>
      <c r="AF62" s="179"/>
      <c r="AG62" s="179"/>
      <c r="AH62" s="179"/>
      <c r="AI62" s="179"/>
      <c r="AJ62" s="179"/>
      <c r="AK62" s="179"/>
      <c r="AL62" s="179"/>
      <c r="AM62" s="179"/>
      <c r="AN62" s="179"/>
      <c r="AO62" s="179"/>
      <c r="AP62" s="179"/>
      <c r="AQ62" s="179"/>
      <c r="AR62" s="179"/>
      <c r="AS62" s="179"/>
      <c r="AT62" s="179"/>
      <c r="AU62" s="179"/>
      <c r="AV62" s="180"/>
      <c r="AW62" s="178"/>
      <c r="AX62" s="179"/>
      <c r="AY62" s="179"/>
      <c r="AZ62" s="179"/>
      <c r="BA62" s="179"/>
      <c r="BB62" s="179"/>
      <c r="BC62" s="179"/>
      <c r="BD62" s="179"/>
      <c r="BE62" s="179"/>
      <c r="BF62" s="179"/>
      <c r="BG62" s="179"/>
      <c r="BH62" s="179"/>
      <c r="BI62" s="179"/>
      <c r="BJ62" s="179"/>
      <c r="BK62" s="179"/>
      <c r="BL62" s="179"/>
      <c r="BM62" s="179"/>
      <c r="BN62" s="179"/>
      <c r="BO62" s="179"/>
      <c r="BP62" s="179"/>
      <c r="BQ62" s="179"/>
      <c r="BR62" s="180"/>
      <c r="BS62" s="118"/>
      <c r="BT62" s="106"/>
      <c r="BU62" s="106"/>
      <c r="BV62" s="106"/>
      <c r="BW62" s="106"/>
      <c r="BX62" s="106"/>
      <c r="BY62" s="106"/>
      <c r="BZ62" s="106"/>
      <c r="CA62" s="106"/>
      <c r="CB62" s="106"/>
      <c r="CC62" s="106"/>
      <c r="CD62" s="106"/>
      <c r="CE62" s="106"/>
      <c r="CF62" s="119"/>
      <c r="CG62" s="260"/>
      <c r="CH62" s="100"/>
      <c r="CI62" s="100"/>
      <c r="CJ62" s="212"/>
      <c r="CK62" s="272"/>
      <c r="CL62" s="106"/>
      <c r="CM62" s="106"/>
      <c r="CN62" s="273"/>
      <c r="CO62" s="211"/>
      <c r="CP62" s="100"/>
      <c r="CQ62" s="100"/>
      <c r="CR62" s="278"/>
      <c r="CS62" s="166"/>
      <c r="CT62" s="167"/>
      <c r="CU62" s="167"/>
      <c r="CV62" s="200"/>
    </row>
    <row r="63" spans="5:105" ht="8.15" customHeight="1" x14ac:dyDescent="0.2">
      <c r="E63" s="159"/>
      <c r="F63" s="160"/>
      <c r="G63" s="166"/>
      <c r="H63" s="167"/>
      <c r="I63" s="167"/>
      <c r="J63" s="167"/>
      <c r="K63" s="168"/>
      <c r="L63" s="288"/>
      <c r="M63" s="99"/>
      <c r="N63" s="99"/>
      <c r="O63" s="174"/>
      <c r="P63" s="178"/>
      <c r="Q63" s="179"/>
      <c r="R63" s="179"/>
      <c r="S63" s="179"/>
      <c r="T63" s="179"/>
      <c r="U63" s="179"/>
      <c r="V63" s="179"/>
      <c r="W63" s="179"/>
      <c r="X63" s="179"/>
      <c r="Y63" s="179"/>
      <c r="Z63" s="180"/>
      <c r="AA63" s="178"/>
      <c r="AB63" s="179"/>
      <c r="AC63" s="179"/>
      <c r="AD63" s="179"/>
      <c r="AE63" s="179"/>
      <c r="AF63" s="179"/>
      <c r="AG63" s="179"/>
      <c r="AH63" s="179"/>
      <c r="AI63" s="179"/>
      <c r="AJ63" s="179"/>
      <c r="AK63" s="179"/>
      <c r="AL63" s="179"/>
      <c r="AM63" s="179"/>
      <c r="AN63" s="179"/>
      <c r="AO63" s="179"/>
      <c r="AP63" s="179"/>
      <c r="AQ63" s="179"/>
      <c r="AR63" s="179"/>
      <c r="AS63" s="179"/>
      <c r="AT63" s="179"/>
      <c r="AU63" s="179"/>
      <c r="AV63" s="180"/>
      <c r="AW63" s="178"/>
      <c r="AX63" s="179"/>
      <c r="AY63" s="179"/>
      <c r="AZ63" s="179"/>
      <c r="BA63" s="179"/>
      <c r="BB63" s="179"/>
      <c r="BC63" s="179"/>
      <c r="BD63" s="179"/>
      <c r="BE63" s="179"/>
      <c r="BF63" s="179"/>
      <c r="BG63" s="179"/>
      <c r="BH63" s="179"/>
      <c r="BI63" s="179"/>
      <c r="BJ63" s="179"/>
      <c r="BK63" s="179"/>
      <c r="BL63" s="179"/>
      <c r="BM63" s="179"/>
      <c r="BN63" s="179"/>
      <c r="BO63" s="179"/>
      <c r="BP63" s="179"/>
      <c r="BQ63" s="179"/>
      <c r="BR63" s="180"/>
      <c r="BS63" s="118" t="s">
        <v>49</v>
      </c>
      <c r="BT63" s="106"/>
      <c r="BU63" s="311" t="str">
        <f>IF(AQ174="","",IF(AQ174="0","無",AQ174))</f>
        <v/>
      </c>
      <c r="BV63" s="311"/>
      <c r="BW63" s="311"/>
      <c r="BX63" s="311"/>
      <c r="BY63" s="311"/>
      <c r="BZ63" s="106" t="s">
        <v>50</v>
      </c>
      <c r="CA63" s="106"/>
      <c r="CB63" s="311" t="str">
        <f>IF(AX174="","",IF(AX174="0","無",AX174))</f>
        <v/>
      </c>
      <c r="CC63" s="311"/>
      <c r="CD63" s="311"/>
      <c r="CE63" s="311"/>
      <c r="CF63" s="313"/>
      <c r="CG63" s="260"/>
      <c r="CH63" s="100"/>
      <c r="CI63" s="100"/>
      <c r="CJ63" s="212"/>
      <c r="CK63" s="272"/>
      <c r="CL63" s="106"/>
      <c r="CM63" s="106"/>
      <c r="CN63" s="273"/>
      <c r="CO63" s="211"/>
      <c r="CP63" s="100"/>
      <c r="CQ63" s="100"/>
      <c r="CR63" s="278"/>
      <c r="CS63" s="166"/>
      <c r="CT63" s="167"/>
      <c r="CU63" s="167"/>
      <c r="CV63" s="200"/>
    </row>
    <row r="64" spans="5:105" ht="8.15" customHeight="1" x14ac:dyDescent="0.2">
      <c r="E64" s="159"/>
      <c r="F64" s="160"/>
      <c r="G64" s="166"/>
      <c r="H64" s="167"/>
      <c r="I64" s="167"/>
      <c r="J64" s="167"/>
      <c r="K64" s="168"/>
      <c r="L64" s="288"/>
      <c r="M64" s="99"/>
      <c r="N64" s="99"/>
      <c r="O64" s="174"/>
      <c r="P64" s="178"/>
      <c r="Q64" s="179"/>
      <c r="R64" s="179"/>
      <c r="S64" s="179"/>
      <c r="T64" s="179"/>
      <c r="U64" s="179"/>
      <c r="V64" s="179"/>
      <c r="W64" s="179"/>
      <c r="X64" s="179"/>
      <c r="Y64" s="179"/>
      <c r="Z64" s="180"/>
      <c r="AA64" s="178"/>
      <c r="AB64" s="179"/>
      <c r="AC64" s="179"/>
      <c r="AD64" s="179"/>
      <c r="AE64" s="179"/>
      <c r="AF64" s="179"/>
      <c r="AG64" s="179"/>
      <c r="AH64" s="179"/>
      <c r="AI64" s="179"/>
      <c r="AJ64" s="179"/>
      <c r="AK64" s="179"/>
      <c r="AL64" s="179"/>
      <c r="AM64" s="179"/>
      <c r="AN64" s="179"/>
      <c r="AO64" s="179"/>
      <c r="AP64" s="179"/>
      <c r="AQ64" s="179"/>
      <c r="AR64" s="179"/>
      <c r="AS64" s="179"/>
      <c r="AT64" s="179"/>
      <c r="AU64" s="179"/>
      <c r="AV64" s="180"/>
      <c r="AW64" s="178"/>
      <c r="AX64" s="179"/>
      <c r="AY64" s="179"/>
      <c r="AZ64" s="179"/>
      <c r="BA64" s="179"/>
      <c r="BB64" s="179"/>
      <c r="BC64" s="179"/>
      <c r="BD64" s="179"/>
      <c r="BE64" s="179"/>
      <c r="BF64" s="179"/>
      <c r="BG64" s="179"/>
      <c r="BH64" s="179"/>
      <c r="BI64" s="179"/>
      <c r="BJ64" s="179"/>
      <c r="BK64" s="179"/>
      <c r="BL64" s="179"/>
      <c r="BM64" s="179"/>
      <c r="BN64" s="179"/>
      <c r="BO64" s="179"/>
      <c r="BP64" s="179"/>
      <c r="BQ64" s="179"/>
      <c r="BR64" s="180"/>
      <c r="BS64" s="118"/>
      <c r="BT64" s="106"/>
      <c r="BU64" s="312"/>
      <c r="BV64" s="312"/>
      <c r="BW64" s="312"/>
      <c r="BX64" s="312"/>
      <c r="BY64" s="312"/>
      <c r="BZ64" s="106"/>
      <c r="CA64" s="106"/>
      <c r="CB64" s="312"/>
      <c r="CC64" s="312"/>
      <c r="CD64" s="312"/>
      <c r="CE64" s="312"/>
      <c r="CF64" s="314"/>
      <c r="CG64" s="260"/>
      <c r="CH64" s="100"/>
      <c r="CI64" s="100"/>
      <c r="CJ64" s="212"/>
      <c r="CK64" s="272"/>
      <c r="CL64" s="106"/>
      <c r="CM64" s="106"/>
      <c r="CN64" s="273"/>
      <c r="CO64" s="211"/>
      <c r="CP64" s="100"/>
      <c r="CQ64" s="100"/>
      <c r="CR64" s="278"/>
      <c r="CS64" s="166"/>
      <c r="CT64" s="167"/>
      <c r="CU64" s="167"/>
      <c r="CV64" s="200"/>
    </row>
    <row r="65" spans="5:100" ht="8.15" customHeight="1" x14ac:dyDescent="0.2">
      <c r="E65" s="161"/>
      <c r="F65" s="162"/>
      <c r="G65" s="169"/>
      <c r="H65" s="170"/>
      <c r="I65" s="170"/>
      <c r="J65" s="170"/>
      <c r="K65" s="171"/>
      <c r="L65" s="289"/>
      <c r="M65" s="290"/>
      <c r="N65" s="290"/>
      <c r="O65" s="291"/>
      <c r="P65" s="178"/>
      <c r="Q65" s="179"/>
      <c r="R65" s="179"/>
      <c r="S65" s="179"/>
      <c r="T65" s="179"/>
      <c r="U65" s="179"/>
      <c r="V65" s="179"/>
      <c r="W65" s="179"/>
      <c r="X65" s="179"/>
      <c r="Y65" s="179"/>
      <c r="Z65" s="180"/>
      <c r="AA65" s="178"/>
      <c r="AB65" s="179"/>
      <c r="AC65" s="179"/>
      <c r="AD65" s="179"/>
      <c r="AE65" s="179"/>
      <c r="AF65" s="179"/>
      <c r="AG65" s="179"/>
      <c r="AH65" s="179"/>
      <c r="AI65" s="179"/>
      <c r="AJ65" s="179"/>
      <c r="AK65" s="179"/>
      <c r="AL65" s="179"/>
      <c r="AM65" s="179"/>
      <c r="AN65" s="179"/>
      <c r="AO65" s="179"/>
      <c r="AP65" s="179"/>
      <c r="AQ65" s="179"/>
      <c r="AR65" s="179"/>
      <c r="AS65" s="179"/>
      <c r="AT65" s="179"/>
      <c r="AU65" s="179"/>
      <c r="AV65" s="180"/>
      <c r="AW65" s="240"/>
      <c r="AX65" s="241"/>
      <c r="AY65" s="241"/>
      <c r="AZ65" s="241"/>
      <c r="BA65" s="241"/>
      <c r="BB65" s="241"/>
      <c r="BC65" s="241"/>
      <c r="BD65" s="241"/>
      <c r="BE65" s="241"/>
      <c r="BF65" s="241"/>
      <c r="BG65" s="241"/>
      <c r="BH65" s="241"/>
      <c r="BI65" s="241"/>
      <c r="BJ65" s="241"/>
      <c r="BK65" s="241"/>
      <c r="BL65" s="241"/>
      <c r="BM65" s="241"/>
      <c r="BN65" s="241"/>
      <c r="BO65" s="241"/>
      <c r="BP65" s="241"/>
      <c r="BQ65" s="241"/>
      <c r="BR65" s="242"/>
      <c r="BS65" s="35"/>
      <c r="BT65" s="36"/>
      <c r="BU65" s="36"/>
      <c r="BV65" s="36"/>
      <c r="BW65" s="36"/>
      <c r="BX65" s="36"/>
      <c r="BY65" s="36"/>
      <c r="BZ65" s="36"/>
      <c r="CA65" s="36"/>
      <c r="CB65" s="36"/>
      <c r="CC65" s="36"/>
      <c r="CD65" s="36"/>
      <c r="CE65" s="36"/>
      <c r="CF65" s="37"/>
      <c r="CG65" s="266"/>
      <c r="CH65" s="267"/>
      <c r="CI65" s="267"/>
      <c r="CJ65" s="268"/>
      <c r="CK65" s="274"/>
      <c r="CL65" s="121"/>
      <c r="CM65" s="121"/>
      <c r="CN65" s="275"/>
      <c r="CO65" s="279"/>
      <c r="CP65" s="267"/>
      <c r="CQ65" s="267"/>
      <c r="CR65" s="280"/>
      <c r="CS65" s="169"/>
      <c r="CT65" s="170"/>
      <c r="CU65" s="170"/>
      <c r="CV65" s="239"/>
    </row>
    <row r="66" spans="5:100" ht="8.15" customHeight="1" x14ac:dyDescent="0.2">
      <c r="E66" s="157" t="s">
        <v>66</v>
      </c>
      <c r="F66" s="158"/>
      <c r="G66" s="163" t="s">
        <v>67</v>
      </c>
      <c r="H66" s="164"/>
      <c r="I66" s="164"/>
      <c r="J66" s="164"/>
      <c r="K66" s="164"/>
      <c r="L66" s="164"/>
      <c r="M66" s="164"/>
      <c r="N66" s="164"/>
      <c r="O66" s="199"/>
      <c r="P66" s="175" t="s">
        <v>55</v>
      </c>
      <c r="Q66" s="176"/>
      <c r="R66" s="176"/>
      <c r="S66" s="176"/>
      <c r="T66" s="176"/>
      <c r="U66" s="176"/>
      <c r="V66" s="176"/>
      <c r="W66" s="176"/>
      <c r="X66" s="176"/>
      <c r="Y66" s="176"/>
      <c r="Z66" s="177"/>
      <c r="AA66" s="175" t="s">
        <v>68</v>
      </c>
      <c r="AB66" s="176"/>
      <c r="AC66" s="176"/>
      <c r="AD66" s="176"/>
      <c r="AE66" s="176"/>
      <c r="AF66" s="176"/>
      <c r="AG66" s="176"/>
      <c r="AH66" s="176"/>
      <c r="AI66" s="176"/>
      <c r="AJ66" s="176"/>
      <c r="AK66" s="176"/>
      <c r="AL66" s="176"/>
      <c r="AM66" s="176"/>
      <c r="AN66" s="176"/>
      <c r="AO66" s="176"/>
      <c r="AP66" s="176"/>
      <c r="AQ66" s="176"/>
      <c r="AR66" s="176"/>
      <c r="AS66" s="176"/>
      <c r="AT66" s="176"/>
      <c r="AU66" s="176"/>
      <c r="AV66" s="177"/>
      <c r="AW66" s="175" t="s">
        <v>59</v>
      </c>
      <c r="AX66" s="176"/>
      <c r="AY66" s="176"/>
      <c r="AZ66" s="176"/>
      <c r="BA66" s="176"/>
      <c r="BB66" s="176"/>
      <c r="BC66" s="176"/>
      <c r="BD66" s="176"/>
      <c r="BE66" s="176"/>
      <c r="BF66" s="176"/>
      <c r="BG66" s="176"/>
      <c r="BH66" s="176"/>
      <c r="BI66" s="176"/>
      <c r="BJ66" s="176"/>
      <c r="BK66" s="176"/>
      <c r="BL66" s="176"/>
      <c r="BM66" s="176"/>
      <c r="BN66" s="176"/>
      <c r="BO66" s="176"/>
      <c r="BP66" s="176"/>
      <c r="BQ66" s="176"/>
      <c r="BR66" s="177"/>
      <c r="BS66" s="115" t="s">
        <v>69</v>
      </c>
      <c r="BT66" s="116"/>
      <c r="BU66" s="116"/>
      <c r="BV66" s="116"/>
      <c r="BW66" s="116"/>
      <c r="BX66" s="116"/>
      <c r="BY66" s="116"/>
      <c r="BZ66" s="116"/>
      <c r="CA66" s="116"/>
      <c r="CB66" s="116"/>
      <c r="CC66" s="116"/>
      <c r="CD66" s="116"/>
      <c r="CE66" s="116"/>
      <c r="CF66" s="117"/>
      <c r="CG66" s="132" t="str">
        <f>IF(BV72="","",IF(BI196="〇","〇",""))</f>
        <v/>
      </c>
      <c r="CH66" s="209"/>
      <c r="CI66" s="209"/>
      <c r="CJ66" s="210"/>
      <c r="CK66" s="281" t="s">
        <v>28</v>
      </c>
      <c r="CL66" s="116"/>
      <c r="CM66" s="116"/>
      <c r="CN66" s="282"/>
      <c r="CO66" s="208" t="str">
        <f>IF(BV72="","",IF(BI196="×","〇",""))</f>
        <v/>
      </c>
      <c r="CP66" s="209"/>
      <c r="CQ66" s="209"/>
      <c r="CR66" s="286"/>
      <c r="CS66" s="163" t="s">
        <v>61</v>
      </c>
      <c r="CT66" s="164"/>
      <c r="CU66" s="164"/>
      <c r="CV66" s="199"/>
    </row>
    <row r="67" spans="5:100" ht="8.15" customHeight="1" x14ac:dyDescent="0.2">
      <c r="E67" s="159"/>
      <c r="F67" s="160"/>
      <c r="G67" s="166"/>
      <c r="H67" s="167"/>
      <c r="I67" s="167"/>
      <c r="J67" s="167"/>
      <c r="K67" s="167"/>
      <c r="L67" s="167"/>
      <c r="M67" s="167"/>
      <c r="N67" s="167"/>
      <c r="O67" s="200"/>
      <c r="P67" s="178"/>
      <c r="Q67" s="179"/>
      <c r="R67" s="179"/>
      <c r="S67" s="179"/>
      <c r="T67" s="179"/>
      <c r="U67" s="179"/>
      <c r="V67" s="179"/>
      <c r="W67" s="179"/>
      <c r="X67" s="179"/>
      <c r="Y67" s="179"/>
      <c r="Z67" s="180"/>
      <c r="AA67" s="178"/>
      <c r="AB67" s="179"/>
      <c r="AC67" s="179"/>
      <c r="AD67" s="179"/>
      <c r="AE67" s="179"/>
      <c r="AF67" s="179"/>
      <c r="AG67" s="179"/>
      <c r="AH67" s="179"/>
      <c r="AI67" s="179"/>
      <c r="AJ67" s="179"/>
      <c r="AK67" s="179"/>
      <c r="AL67" s="179"/>
      <c r="AM67" s="179"/>
      <c r="AN67" s="179"/>
      <c r="AO67" s="179"/>
      <c r="AP67" s="179"/>
      <c r="AQ67" s="179"/>
      <c r="AR67" s="179"/>
      <c r="AS67" s="179"/>
      <c r="AT67" s="179"/>
      <c r="AU67" s="179"/>
      <c r="AV67" s="180"/>
      <c r="AW67" s="178"/>
      <c r="AX67" s="179"/>
      <c r="AY67" s="179"/>
      <c r="AZ67" s="179"/>
      <c r="BA67" s="179"/>
      <c r="BB67" s="179"/>
      <c r="BC67" s="179"/>
      <c r="BD67" s="179"/>
      <c r="BE67" s="179"/>
      <c r="BF67" s="179"/>
      <c r="BG67" s="179"/>
      <c r="BH67" s="179"/>
      <c r="BI67" s="179"/>
      <c r="BJ67" s="179"/>
      <c r="BK67" s="179"/>
      <c r="BL67" s="179"/>
      <c r="BM67" s="179"/>
      <c r="BN67" s="179"/>
      <c r="BO67" s="179"/>
      <c r="BP67" s="179"/>
      <c r="BQ67" s="179"/>
      <c r="BR67" s="180"/>
      <c r="BS67" s="118"/>
      <c r="BT67" s="106"/>
      <c r="BU67" s="106"/>
      <c r="BV67" s="106"/>
      <c r="BW67" s="106"/>
      <c r="BX67" s="106"/>
      <c r="BY67" s="106"/>
      <c r="BZ67" s="106"/>
      <c r="CA67" s="106"/>
      <c r="CB67" s="106"/>
      <c r="CC67" s="106"/>
      <c r="CD67" s="106"/>
      <c r="CE67" s="106"/>
      <c r="CF67" s="119"/>
      <c r="CG67" s="260"/>
      <c r="CH67" s="100"/>
      <c r="CI67" s="100"/>
      <c r="CJ67" s="212"/>
      <c r="CK67" s="272"/>
      <c r="CL67" s="106"/>
      <c r="CM67" s="106"/>
      <c r="CN67" s="273"/>
      <c r="CO67" s="211"/>
      <c r="CP67" s="100"/>
      <c r="CQ67" s="100"/>
      <c r="CR67" s="278"/>
      <c r="CS67" s="166"/>
      <c r="CT67" s="167"/>
      <c r="CU67" s="167"/>
      <c r="CV67" s="200"/>
    </row>
    <row r="68" spans="5:100" ht="8.15" customHeight="1" x14ac:dyDescent="0.2">
      <c r="E68" s="159"/>
      <c r="F68" s="160"/>
      <c r="G68" s="166"/>
      <c r="H68" s="167"/>
      <c r="I68" s="167"/>
      <c r="J68" s="167"/>
      <c r="K68" s="167"/>
      <c r="L68" s="167"/>
      <c r="M68" s="167"/>
      <c r="N68" s="167"/>
      <c r="O68" s="200"/>
      <c r="P68" s="178"/>
      <c r="Q68" s="179"/>
      <c r="R68" s="179"/>
      <c r="S68" s="179"/>
      <c r="T68" s="179"/>
      <c r="U68" s="179"/>
      <c r="V68" s="179"/>
      <c r="W68" s="179"/>
      <c r="X68" s="179"/>
      <c r="Y68" s="179"/>
      <c r="Z68" s="180"/>
      <c r="AA68" s="178"/>
      <c r="AB68" s="179"/>
      <c r="AC68" s="179"/>
      <c r="AD68" s="179"/>
      <c r="AE68" s="179"/>
      <c r="AF68" s="179"/>
      <c r="AG68" s="179"/>
      <c r="AH68" s="179"/>
      <c r="AI68" s="179"/>
      <c r="AJ68" s="179"/>
      <c r="AK68" s="179"/>
      <c r="AL68" s="179"/>
      <c r="AM68" s="179"/>
      <c r="AN68" s="179"/>
      <c r="AO68" s="179"/>
      <c r="AP68" s="179"/>
      <c r="AQ68" s="179"/>
      <c r="AR68" s="179"/>
      <c r="AS68" s="179"/>
      <c r="AT68" s="179"/>
      <c r="AU68" s="179"/>
      <c r="AV68" s="180"/>
      <c r="AW68" s="178"/>
      <c r="AX68" s="179"/>
      <c r="AY68" s="179"/>
      <c r="AZ68" s="179"/>
      <c r="BA68" s="179"/>
      <c r="BB68" s="179"/>
      <c r="BC68" s="179"/>
      <c r="BD68" s="179"/>
      <c r="BE68" s="179"/>
      <c r="BF68" s="179"/>
      <c r="BG68" s="179"/>
      <c r="BH68" s="179"/>
      <c r="BI68" s="179"/>
      <c r="BJ68" s="179"/>
      <c r="BK68" s="179"/>
      <c r="BL68" s="179"/>
      <c r="BM68" s="179"/>
      <c r="BN68" s="179"/>
      <c r="BO68" s="179"/>
      <c r="BP68" s="179"/>
      <c r="BQ68" s="179"/>
      <c r="BR68" s="180"/>
      <c r="BS68" s="298" t="s">
        <v>70</v>
      </c>
      <c r="BT68" s="299"/>
      <c r="BU68" s="299"/>
      <c r="BV68" s="254" t="str">
        <f>IF(Q201="","",Q201)</f>
        <v/>
      </c>
      <c r="BW68" s="254"/>
      <c r="BX68" s="254"/>
      <c r="BY68" s="254"/>
      <c r="BZ68" s="299" t="s">
        <v>71</v>
      </c>
      <c r="CA68" s="299"/>
      <c r="CB68" s="299"/>
      <c r="CC68" s="254" t="str">
        <f>IF(AA201="","",AA201)</f>
        <v/>
      </c>
      <c r="CD68" s="254"/>
      <c r="CE68" s="254"/>
      <c r="CF68" s="256"/>
      <c r="CG68" s="260"/>
      <c r="CH68" s="100"/>
      <c r="CI68" s="100"/>
      <c r="CJ68" s="212"/>
      <c r="CK68" s="272"/>
      <c r="CL68" s="106"/>
      <c r="CM68" s="106"/>
      <c r="CN68" s="273"/>
      <c r="CO68" s="211"/>
      <c r="CP68" s="100"/>
      <c r="CQ68" s="100"/>
      <c r="CR68" s="278"/>
      <c r="CS68" s="166"/>
      <c r="CT68" s="167"/>
      <c r="CU68" s="167"/>
      <c r="CV68" s="200"/>
    </row>
    <row r="69" spans="5:100" ht="8.15" customHeight="1" x14ac:dyDescent="0.2">
      <c r="E69" s="159"/>
      <c r="F69" s="160"/>
      <c r="G69" s="166"/>
      <c r="H69" s="167"/>
      <c r="I69" s="167"/>
      <c r="J69" s="167"/>
      <c r="K69" s="167"/>
      <c r="L69" s="167"/>
      <c r="M69" s="167"/>
      <c r="N69" s="167"/>
      <c r="O69" s="200"/>
      <c r="P69" s="178"/>
      <c r="Q69" s="179"/>
      <c r="R69" s="179"/>
      <c r="S69" s="179"/>
      <c r="T69" s="179"/>
      <c r="U69" s="179"/>
      <c r="V69" s="179"/>
      <c r="W69" s="179"/>
      <c r="X69" s="179"/>
      <c r="Y69" s="179"/>
      <c r="Z69" s="180"/>
      <c r="AA69" s="178"/>
      <c r="AB69" s="179"/>
      <c r="AC69" s="179"/>
      <c r="AD69" s="179"/>
      <c r="AE69" s="179"/>
      <c r="AF69" s="179"/>
      <c r="AG69" s="179"/>
      <c r="AH69" s="179"/>
      <c r="AI69" s="179"/>
      <c r="AJ69" s="179"/>
      <c r="AK69" s="179"/>
      <c r="AL69" s="179"/>
      <c r="AM69" s="179"/>
      <c r="AN69" s="179"/>
      <c r="AO69" s="179"/>
      <c r="AP69" s="179"/>
      <c r="AQ69" s="179"/>
      <c r="AR69" s="179"/>
      <c r="AS69" s="179"/>
      <c r="AT69" s="179"/>
      <c r="AU69" s="179"/>
      <c r="AV69" s="180"/>
      <c r="AW69" s="178"/>
      <c r="AX69" s="179"/>
      <c r="AY69" s="179"/>
      <c r="AZ69" s="179"/>
      <c r="BA69" s="179"/>
      <c r="BB69" s="179"/>
      <c r="BC69" s="179"/>
      <c r="BD69" s="179"/>
      <c r="BE69" s="179"/>
      <c r="BF69" s="179"/>
      <c r="BG69" s="179"/>
      <c r="BH69" s="179"/>
      <c r="BI69" s="179"/>
      <c r="BJ69" s="179"/>
      <c r="BK69" s="179"/>
      <c r="BL69" s="179"/>
      <c r="BM69" s="179"/>
      <c r="BN69" s="179"/>
      <c r="BO69" s="179"/>
      <c r="BP69" s="179"/>
      <c r="BQ69" s="179"/>
      <c r="BR69" s="180"/>
      <c r="BS69" s="298"/>
      <c r="BT69" s="299"/>
      <c r="BU69" s="299"/>
      <c r="BV69" s="255"/>
      <c r="BW69" s="255"/>
      <c r="BX69" s="255"/>
      <c r="BY69" s="255"/>
      <c r="BZ69" s="299"/>
      <c r="CA69" s="299"/>
      <c r="CB69" s="299"/>
      <c r="CC69" s="255"/>
      <c r="CD69" s="255"/>
      <c r="CE69" s="255"/>
      <c r="CF69" s="257"/>
      <c r="CG69" s="260"/>
      <c r="CH69" s="100"/>
      <c r="CI69" s="100"/>
      <c r="CJ69" s="212"/>
      <c r="CK69" s="272"/>
      <c r="CL69" s="106"/>
      <c r="CM69" s="106"/>
      <c r="CN69" s="273"/>
      <c r="CO69" s="211"/>
      <c r="CP69" s="100"/>
      <c r="CQ69" s="100"/>
      <c r="CR69" s="278"/>
      <c r="CS69" s="166"/>
      <c r="CT69" s="167"/>
      <c r="CU69" s="167"/>
      <c r="CV69" s="200"/>
    </row>
    <row r="70" spans="5:100" ht="8.15" customHeight="1" x14ac:dyDescent="0.2">
      <c r="E70" s="159"/>
      <c r="F70" s="160"/>
      <c r="G70" s="166"/>
      <c r="H70" s="167"/>
      <c r="I70" s="167"/>
      <c r="J70" s="167"/>
      <c r="K70" s="167"/>
      <c r="L70" s="167"/>
      <c r="M70" s="167"/>
      <c r="N70" s="167"/>
      <c r="O70" s="200"/>
      <c r="P70" s="178"/>
      <c r="Q70" s="179"/>
      <c r="R70" s="179"/>
      <c r="S70" s="179"/>
      <c r="T70" s="179"/>
      <c r="U70" s="179"/>
      <c r="V70" s="179"/>
      <c r="W70" s="179"/>
      <c r="X70" s="179"/>
      <c r="Y70" s="179"/>
      <c r="Z70" s="180"/>
      <c r="AA70" s="178"/>
      <c r="AB70" s="179"/>
      <c r="AC70" s="179"/>
      <c r="AD70" s="179"/>
      <c r="AE70" s="179"/>
      <c r="AF70" s="179"/>
      <c r="AG70" s="179"/>
      <c r="AH70" s="179"/>
      <c r="AI70" s="179"/>
      <c r="AJ70" s="179"/>
      <c r="AK70" s="179"/>
      <c r="AL70" s="179"/>
      <c r="AM70" s="179"/>
      <c r="AN70" s="179"/>
      <c r="AO70" s="179"/>
      <c r="AP70" s="179"/>
      <c r="AQ70" s="179"/>
      <c r="AR70" s="179"/>
      <c r="AS70" s="179"/>
      <c r="AT70" s="179"/>
      <c r="AU70" s="179"/>
      <c r="AV70" s="180"/>
      <c r="AW70" s="178"/>
      <c r="AX70" s="179"/>
      <c r="AY70" s="179"/>
      <c r="AZ70" s="179"/>
      <c r="BA70" s="179"/>
      <c r="BB70" s="179"/>
      <c r="BC70" s="179"/>
      <c r="BD70" s="179"/>
      <c r="BE70" s="179"/>
      <c r="BF70" s="179"/>
      <c r="BG70" s="179"/>
      <c r="BH70" s="179"/>
      <c r="BI70" s="179"/>
      <c r="BJ70" s="179"/>
      <c r="BK70" s="179"/>
      <c r="BL70" s="179"/>
      <c r="BM70" s="179"/>
      <c r="BN70" s="179"/>
      <c r="BO70" s="179"/>
      <c r="BP70" s="179"/>
      <c r="BQ70" s="179"/>
      <c r="BR70" s="180"/>
      <c r="BS70" s="118" t="s">
        <v>72</v>
      </c>
      <c r="BT70" s="106"/>
      <c r="BU70" s="106"/>
      <c r="BV70" s="106"/>
      <c r="BW70" s="106"/>
      <c r="BX70" s="106"/>
      <c r="BY70" s="106"/>
      <c r="BZ70" s="106"/>
      <c r="CA70" s="106"/>
      <c r="CB70" s="106"/>
      <c r="CC70" s="106"/>
      <c r="CD70" s="106"/>
      <c r="CE70" s="106"/>
      <c r="CF70" s="119"/>
      <c r="CG70" s="260"/>
      <c r="CH70" s="100"/>
      <c r="CI70" s="100"/>
      <c r="CJ70" s="212"/>
      <c r="CK70" s="272"/>
      <c r="CL70" s="106"/>
      <c r="CM70" s="106"/>
      <c r="CN70" s="273"/>
      <c r="CO70" s="211"/>
      <c r="CP70" s="100"/>
      <c r="CQ70" s="100"/>
      <c r="CR70" s="278"/>
      <c r="CS70" s="166"/>
      <c r="CT70" s="167"/>
      <c r="CU70" s="167"/>
      <c r="CV70" s="200"/>
    </row>
    <row r="71" spans="5:100" ht="8.15" customHeight="1" x14ac:dyDescent="0.2">
      <c r="E71" s="159"/>
      <c r="F71" s="160"/>
      <c r="G71" s="166"/>
      <c r="H71" s="167"/>
      <c r="I71" s="167"/>
      <c r="J71" s="167"/>
      <c r="K71" s="167"/>
      <c r="L71" s="167"/>
      <c r="M71" s="167"/>
      <c r="N71" s="167"/>
      <c r="O71" s="200"/>
      <c r="P71" s="178"/>
      <c r="Q71" s="179"/>
      <c r="R71" s="179"/>
      <c r="S71" s="179"/>
      <c r="T71" s="179"/>
      <c r="U71" s="179"/>
      <c r="V71" s="179"/>
      <c r="W71" s="179"/>
      <c r="X71" s="179"/>
      <c r="Y71" s="179"/>
      <c r="Z71" s="180"/>
      <c r="AA71" s="178"/>
      <c r="AB71" s="179"/>
      <c r="AC71" s="179"/>
      <c r="AD71" s="179"/>
      <c r="AE71" s="179"/>
      <c r="AF71" s="179"/>
      <c r="AG71" s="179"/>
      <c r="AH71" s="179"/>
      <c r="AI71" s="179"/>
      <c r="AJ71" s="179"/>
      <c r="AK71" s="179"/>
      <c r="AL71" s="179"/>
      <c r="AM71" s="179"/>
      <c r="AN71" s="179"/>
      <c r="AO71" s="179"/>
      <c r="AP71" s="179"/>
      <c r="AQ71" s="179"/>
      <c r="AR71" s="179"/>
      <c r="AS71" s="179"/>
      <c r="AT71" s="179"/>
      <c r="AU71" s="179"/>
      <c r="AV71" s="180"/>
      <c r="AW71" s="178"/>
      <c r="AX71" s="179"/>
      <c r="AY71" s="179"/>
      <c r="AZ71" s="179"/>
      <c r="BA71" s="179"/>
      <c r="BB71" s="179"/>
      <c r="BC71" s="179"/>
      <c r="BD71" s="179"/>
      <c r="BE71" s="179"/>
      <c r="BF71" s="179"/>
      <c r="BG71" s="179"/>
      <c r="BH71" s="179"/>
      <c r="BI71" s="179"/>
      <c r="BJ71" s="179"/>
      <c r="BK71" s="179"/>
      <c r="BL71" s="179"/>
      <c r="BM71" s="179"/>
      <c r="BN71" s="179"/>
      <c r="BO71" s="179"/>
      <c r="BP71" s="179"/>
      <c r="BQ71" s="179"/>
      <c r="BR71" s="180"/>
      <c r="BS71" s="118"/>
      <c r="BT71" s="106"/>
      <c r="BU71" s="106"/>
      <c r="BV71" s="106"/>
      <c r="BW71" s="106"/>
      <c r="BX71" s="106"/>
      <c r="BY71" s="106"/>
      <c r="BZ71" s="106"/>
      <c r="CA71" s="106"/>
      <c r="CB71" s="106"/>
      <c r="CC71" s="106"/>
      <c r="CD71" s="106"/>
      <c r="CE71" s="106"/>
      <c r="CF71" s="119"/>
      <c r="CG71" s="260"/>
      <c r="CH71" s="100"/>
      <c r="CI71" s="100"/>
      <c r="CJ71" s="212"/>
      <c r="CK71" s="272"/>
      <c r="CL71" s="106"/>
      <c r="CM71" s="106"/>
      <c r="CN71" s="273"/>
      <c r="CO71" s="211"/>
      <c r="CP71" s="100"/>
      <c r="CQ71" s="100"/>
      <c r="CR71" s="278"/>
      <c r="CS71" s="166"/>
      <c r="CT71" s="167"/>
      <c r="CU71" s="167"/>
      <c r="CV71" s="200"/>
    </row>
    <row r="72" spans="5:100" ht="8.15" customHeight="1" x14ac:dyDescent="0.2">
      <c r="E72" s="159"/>
      <c r="F72" s="160"/>
      <c r="G72" s="166"/>
      <c r="H72" s="167"/>
      <c r="I72" s="167"/>
      <c r="J72" s="167"/>
      <c r="K72" s="167"/>
      <c r="L72" s="167"/>
      <c r="M72" s="167"/>
      <c r="N72" s="167"/>
      <c r="O72" s="200"/>
      <c r="P72" s="178"/>
      <c r="Q72" s="179"/>
      <c r="R72" s="179"/>
      <c r="S72" s="179"/>
      <c r="T72" s="179"/>
      <c r="U72" s="179"/>
      <c r="V72" s="179"/>
      <c r="W72" s="179"/>
      <c r="X72" s="179"/>
      <c r="Y72" s="179"/>
      <c r="Z72" s="180"/>
      <c r="AA72" s="178"/>
      <c r="AB72" s="179"/>
      <c r="AC72" s="179"/>
      <c r="AD72" s="179"/>
      <c r="AE72" s="179"/>
      <c r="AF72" s="179"/>
      <c r="AG72" s="179"/>
      <c r="AH72" s="179"/>
      <c r="AI72" s="179"/>
      <c r="AJ72" s="179"/>
      <c r="AK72" s="179"/>
      <c r="AL72" s="179"/>
      <c r="AM72" s="179"/>
      <c r="AN72" s="179"/>
      <c r="AO72" s="179"/>
      <c r="AP72" s="179"/>
      <c r="AQ72" s="179"/>
      <c r="AR72" s="179"/>
      <c r="AS72" s="179"/>
      <c r="AT72" s="179"/>
      <c r="AU72" s="179"/>
      <c r="AV72" s="180"/>
      <c r="AW72" s="178" t="s">
        <v>73</v>
      </c>
      <c r="AX72" s="179"/>
      <c r="AY72" s="179"/>
      <c r="AZ72" s="179"/>
      <c r="BA72" s="179"/>
      <c r="BB72" s="179"/>
      <c r="BC72" s="179"/>
      <c r="BD72" s="179"/>
      <c r="BE72" s="179"/>
      <c r="BF72" s="179"/>
      <c r="BG72" s="179"/>
      <c r="BH72" s="179"/>
      <c r="BI72" s="179"/>
      <c r="BJ72" s="179"/>
      <c r="BK72" s="179"/>
      <c r="BL72" s="179"/>
      <c r="BM72" s="179"/>
      <c r="BN72" s="179"/>
      <c r="BO72" s="179"/>
      <c r="BP72" s="179"/>
      <c r="BQ72" s="179"/>
      <c r="BR72" s="180"/>
      <c r="BS72" s="298" t="s">
        <v>70</v>
      </c>
      <c r="BT72" s="299"/>
      <c r="BU72" s="299"/>
      <c r="BV72" s="254" t="str">
        <f>IF(Q197="","",Q197)</f>
        <v/>
      </c>
      <c r="BW72" s="254"/>
      <c r="BX72" s="254"/>
      <c r="BY72" s="254"/>
      <c r="BZ72" s="299" t="s">
        <v>71</v>
      </c>
      <c r="CA72" s="299"/>
      <c r="CB72" s="299"/>
      <c r="CC72" s="254" t="str">
        <f>IF(AA197="","",AA197)</f>
        <v/>
      </c>
      <c r="CD72" s="254"/>
      <c r="CE72" s="254"/>
      <c r="CF72" s="256"/>
      <c r="CG72" s="260"/>
      <c r="CH72" s="100"/>
      <c r="CI72" s="100"/>
      <c r="CJ72" s="212"/>
      <c r="CK72" s="272"/>
      <c r="CL72" s="106"/>
      <c r="CM72" s="106"/>
      <c r="CN72" s="273"/>
      <c r="CO72" s="211"/>
      <c r="CP72" s="100"/>
      <c r="CQ72" s="100"/>
      <c r="CR72" s="278"/>
      <c r="CS72" s="166"/>
      <c r="CT72" s="167"/>
      <c r="CU72" s="167"/>
      <c r="CV72" s="200"/>
    </row>
    <row r="73" spans="5:100" ht="8.15" customHeight="1" x14ac:dyDescent="0.2">
      <c r="E73" s="159"/>
      <c r="F73" s="160"/>
      <c r="G73" s="166"/>
      <c r="H73" s="167"/>
      <c r="I73" s="167"/>
      <c r="J73" s="167"/>
      <c r="K73" s="167"/>
      <c r="L73" s="167"/>
      <c r="M73" s="167"/>
      <c r="N73" s="167"/>
      <c r="O73" s="200"/>
      <c r="P73" s="178"/>
      <c r="Q73" s="179"/>
      <c r="R73" s="179"/>
      <c r="S73" s="179"/>
      <c r="T73" s="179"/>
      <c r="U73" s="179"/>
      <c r="V73" s="179"/>
      <c r="W73" s="179"/>
      <c r="X73" s="179"/>
      <c r="Y73" s="179"/>
      <c r="Z73" s="180"/>
      <c r="AA73" s="178"/>
      <c r="AB73" s="179"/>
      <c r="AC73" s="179"/>
      <c r="AD73" s="179"/>
      <c r="AE73" s="179"/>
      <c r="AF73" s="179"/>
      <c r="AG73" s="179"/>
      <c r="AH73" s="179"/>
      <c r="AI73" s="179"/>
      <c r="AJ73" s="179"/>
      <c r="AK73" s="179"/>
      <c r="AL73" s="179"/>
      <c r="AM73" s="179"/>
      <c r="AN73" s="179"/>
      <c r="AO73" s="179"/>
      <c r="AP73" s="179"/>
      <c r="AQ73" s="179"/>
      <c r="AR73" s="179"/>
      <c r="AS73" s="179"/>
      <c r="AT73" s="179"/>
      <c r="AU73" s="179"/>
      <c r="AV73" s="180"/>
      <c r="AW73" s="178"/>
      <c r="AX73" s="179"/>
      <c r="AY73" s="179"/>
      <c r="AZ73" s="179"/>
      <c r="BA73" s="179"/>
      <c r="BB73" s="179"/>
      <c r="BC73" s="179"/>
      <c r="BD73" s="179"/>
      <c r="BE73" s="179"/>
      <c r="BF73" s="179"/>
      <c r="BG73" s="179"/>
      <c r="BH73" s="179"/>
      <c r="BI73" s="179"/>
      <c r="BJ73" s="179"/>
      <c r="BK73" s="179"/>
      <c r="BL73" s="179"/>
      <c r="BM73" s="179"/>
      <c r="BN73" s="179"/>
      <c r="BO73" s="179"/>
      <c r="BP73" s="179"/>
      <c r="BQ73" s="179"/>
      <c r="BR73" s="180"/>
      <c r="BS73" s="298"/>
      <c r="BT73" s="299"/>
      <c r="BU73" s="299"/>
      <c r="BV73" s="255"/>
      <c r="BW73" s="255"/>
      <c r="BX73" s="255"/>
      <c r="BY73" s="255"/>
      <c r="BZ73" s="299"/>
      <c r="CA73" s="299"/>
      <c r="CB73" s="299"/>
      <c r="CC73" s="255"/>
      <c r="CD73" s="255"/>
      <c r="CE73" s="255"/>
      <c r="CF73" s="257"/>
      <c r="CG73" s="260"/>
      <c r="CH73" s="100"/>
      <c r="CI73" s="100"/>
      <c r="CJ73" s="212"/>
      <c r="CK73" s="272"/>
      <c r="CL73" s="106"/>
      <c r="CM73" s="106"/>
      <c r="CN73" s="273"/>
      <c r="CO73" s="211"/>
      <c r="CP73" s="100"/>
      <c r="CQ73" s="100"/>
      <c r="CR73" s="278"/>
      <c r="CS73" s="166"/>
      <c r="CT73" s="167"/>
      <c r="CU73" s="167"/>
      <c r="CV73" s="200"/>
    </row>
    <row r="74" spans="5:100" ht="8.15" customHeight="1" x14ac:dyDescent="0.2">
      <c r="E74" s="159"/>
      <c r="F74" s="160"/>
      <c r="G74" s="166"/>
      <c r="H74" s="167"/>
      <c r="I74" s="167"/>
      <c r="J74" s="167"/>
      <c r="K74" s="167"/>
      <c r="L74" s="167"/>
      <c r="M74" s="167"/>
      <c r="N74" s="167"/>
      <c r="O74" s="200"/>
      <c r="P74" s="178"/>
      <c r="Q74" s="179"/>
      <c r="R74" s="179"/>
      <c r="S74" s="179"/>
      <c r="T74" s="179"/>
      <c r="U74" s="179"/>
      <c r="V74" s="179"/>
      <c r="W74" s="179"/>
      <c r="X74" s="179"/>
      <c r="Y74" s="179"/>
      <c r="Z74" s="180"/>
      <c r="AA74" s="178"/>
      <c r="AB74" s="179"/>
      <c r="AC74" s="179"/>
      <c r="AD74" s="179"/>
      <c r="AE74" s="179"/>
      <c r="AF74" s="179"/>
      <c r="AG74" s="179"/>
      <c r="AH74" s="179"/>
      <c r="AI74" s="179"/>
      <c r="AJ74" s="179"/>
      <c r="AK74" s="179"/>
      <c r="AL74" s="179"/>
      <c r="AM74" s="179"/>
      <c r="AN74" s="179"/>
      <c r="AO74" s="179"/>
      <c r="AP74" s="179"/>
      <c r="AQ74" s="179"/>
      <c r="AR74" s="179"/>
      <c r="AS74" s="179"/>
      <c r="AT74" s="179"/>
      <c r="AU74" s="179"/>
      <c r="AV74" s="180"/>
      <c r="AW74" s="187"/>
      <c r="AX74" s="188"/>
      <c r="AY74" s="188"/>
      <c r="AZ74" s="188"/>
      <c r="BA74" s="188"/>
      <c r="BB74" s="188"/>
      <c r="BC74" s="188"/>
      <c r="BD74" s="188"/>
      <c r="BE74" s="188"/>
      <c r="BF74" s="188"/>
      <c r="BG74" s="188"/>
      <c r="BH74" s="188"/>
      <c r="BI74" s="188"/>
      <c r="BJ74" s="188"/>
      <c r="BK74" s="188"/>
      <c r="BL74" s="188"/>
      <c r="BM74" s="188"/>
      <c r="BN74" s="188"/>
      <c r="BO74" s="188"/>
      <c r="BP74" s="188"/>
      <c r="BQ74" s="188"/>
      <c r="BR74" s="189"/>
      <c r="BS74" s="43"/>
      <c r="BT74" s="44"/>
      <c r="BU74" s="44"/>
      <c r="BV74" s="45"/>
      <c r="BW74" s="45"/>
      <c r="BX74" s="45"/>
      <c r="BY74" s="45"/>
      <c r="BZ74" s="44"/>
      <c r="CA74" s="44"/>
      <c r="CB74" s="44"/>
      <c r="CC74" s="45"/>
      <c r="CD74" s="45"/>
      <c r="CE74" s="45"/>
      <c r="CF74" s="46"/>
      <c r="CG74" s="261"/>
      <c r="CH74" s="229"/>
      <c r="CI74" s="229"/>
      <c r="CJ74" s="262"/>
      <c r="CK74" s="283"/>
      <c r="CL74" s="284"/>
      <c r="CM74" s="284"/>
      <c r="CN74" s="285"/>
      <c r="CO74" s="228"/>
      <c r="CP74" s="229"/>
      <c r="CQ74" s="229"/>
      <c r="CR74" s="287"/>
      <c r="CS74" s="166"/>
      <c r="CT74" s="167"/>
      <c r="CU74" s="167"/>
      <c r="CV74" s="200"/>
    </row>
    <row r="75" spans="5:100" ht="8.15" customHeight="1" x14ac:dyDescent="0.2">
      <c r="E75" s="159"/>
      <c r="F75" s="160"/>
      <c r="G75" s="166"/>
      <c r="H75" s="167"/>
      <c r="I75" s="167"/>
      <c r="J75" s="167"/>
      <c r="K75" s="167"/>
      <c r="L75" s="167"/>
      <c r="M75" s="167"/>
      <c r="N75" s="167"/>
      <c r="O75" s="200"/>
      <c r="P75" s="178"/>
      <c r="Q75" s="179"/>
      <c r="R75" s="179"/>
      <c r="S75" s="179"/>
      <c r="T75" s="179"/>
      <c r="U75" s="179"/>
      <c r="V75" s="179"/>
      <c r="W75" s="179"/>
      <c r="X75" s="179"/>
      <c r="Y75" s="179"/>
      <c r="Z75" s="180"/>
      <c r="AA75" s="178"/>
      <c r="AB75" s="179"/>
      <c r="AC75" s="179"/>
      <c r="AD75" s="179"/>
      <c r="AE75" s="179"/>
      <c r="AF75" s="179"/>
      <c r="AG75" s="179"/>
      <c r="AH75" s="179"/>
      <c r="AI75" s="179"/>
      <c r="AJ75" s="179"/>
      <c r="AK75" s="179"/>
      <c r="AL75" s="179"/>
      <c r="AM75" s="179"/>
      <c r="AN75" s="179"/>
      <c r="AO75" s="179"/>
      <c r="AP75" s="179"/>
      <c r="AQ75" s="179"/>
      <c r="AR75" s="179"/>
      <c r="AS75" s="179"/>
      <c r="AT75" s="179"/>
      <c r="AU75" s="179"/>
      <c r="AV75" s="180"/>
      <c r="AW75" s="317" t="s">
        <v>74</v>
      </c>
      <c r="AX75" s="318"/>
      <c r="AY75" s="318"/>
      <c r="AZ75" s="318"/>
      <c r="BA75" s="318"/>
      <c r="BB75" s="318"/>
      <c r="BC75" s="318"/>
      <c r="BD75" s="318"/>
      <c r="BE75" s="318"/>
      <c r="BF75" s="318"/>
      <c r="BG75" s="318"/>
      <c r="BH75" s="318"/>
      <c r="BI75" s="318"/>
      <c r="BJ75" s="318"/>
      <c r="BK75" s="318"/>
      <c r="BL75" s="318"/>
      <c r="BM75" s="318"/>
      <c r="BN75" s="318"/>
      <c r="BO75" s="318"/>
      <c r="BP75" s="318"/>
      <c r="BQ75" s="318"/>
      <c r="BR75" s="319"/>
      <c r="BV75" s="47" t="str">
        <f>Q172</f>
        <v/>
      </c>
      <c r="BW75" s="30"/>
      <c r="BX75" s="30"/>
      <c r="BY75" s="30"/>
      <c r="BZ75" s="30"/>
      <c r="CA75" s="30"/>
      <c r="CB75" s="30"/>
      <c r="CC75" s="30"/>
      <c r="CD75" s="30"/>
      <c r="CE75" s="30"/>
      <c r="CF75" s="31"/>
      <c r="CG75" s="263" t="str">
        <f>IF(BV78="","",IF(CA196="〇","○",""))</f>
        <v/>
      </c>
      <c r="CH75" s="264"/>
      <c r="CI75" s="264"/>
      <c r="CJ75" s="265"/>
      <c r="CK75" s="269" t="s">
        <v>28</v>
      </c>
      <c r="CL75" s="270"/>
      <c r="CM75" s="270"/>
      <c r="CN75" s="271"/>
      <c r="CO75" s="276" t="str">
        <f>IF(BV78="","",IF(CA196="×","○",""))</f>
        <v/>
      </c>
      <c r="CP75" s="264"/>
      <c r="CQ75" s="264"/>
      <c r="CR75" s="277"/>
      <c r="CS75" s="166"/>
      <c r="CT75" s="167"/>
      <c r="CU75" s="167"/>
      <c r="CV75" s="200"/>
    </row>
    <row r="76" spans="5:100" ht="8.15" customHeight="1" x14ac:dyDescent="0.2">
      <c r="E76" s="159"/>
      <c r="F76" s="160"/>
      <c r="G76" s="166"/>
      <c r="H76" s="167"/>
      <c r="I76" s="167"/>
      <c r="J76" s="167"/>
      <c r="K76" s="167"/>
      <c r="L76" s="167"/>
      <c r="M76" s="167"/>
      <c r="N76" s="167"/>
      <c r="O76" s="200"/>
      <c r="P76" s="178"/>
      <c r="Q76" s="179"/>
      <c r="R76" s="179"/>
      <c r="S76" s="179"/>
      <c r="T76" s="179"/>
      <c r="U76" s="179"/>
      <c r="V76" s="179"/>
      <c r="W76" s="179"/>
      <c r="X76" s="179"/>
      <c r="Y76" s="179"/>
      <c r="Z76" s="180"/>
      <c r="AA76" s="178"/>
      <c r="AB76" s="179"/>
      <c r="AC76" s="179"/>
      <c r="AD76" s="179"/>
      <c r="AE76" s="179"/>
      <c r="AF76" s="179"/>
      <c r="AG76" s="179"/>
      <c r="AH76" s="179"/>
      <c r="AI76" s="179"/>
      <c r="AJ76" s="179"/>
      <c r="AK76" s="179"/>
      <c r="AL76" s="179"/>
      <c r="AM76" s="179"/>
      <c r="AN76" s="179"/>
      <c r="AO76" s="179"/>
      <c r="AP76" s="179"/>
      <c r="AQ76" s="179"/>
      <c r="AR76" s="179"/>
      <c r="AS76" s="179"/>
      <c r="AT76" s="179"/>
      <c r="AU76" s="179"/>
      <c r="AV76" s="180"/>
      <c r="AW76" s="178"/>
      <c r="AX76" s="179"/>
      <c r="AY76" s="179"/>
      <c r="AZ76" s="179"/>
      <c r="BA76" s="179"/>
      <c r="BB76" s="179"/>
      <c r="BC76" s="179"/>
      <c r="BD76" s="179"/>
      <c r="BE76" s="179"/>
      <c r="BF76" s="179"/>
      <c r="BG76" s="179"/>
      <c r="BH76" s="179"/>
      <c r="BI76" s="179"/>
      <c r="BJ76" s="179"/>
      <c r="BK76" s="179"/>
      <c r="BL76" s="179"/>
      <c r="BM76" s="179"/>
      <c r="BN76" s="179"/>
      <c r="BO76" s="179"/>
      <c r="BP76" s="179"/>
      <c r="BQ76" s="179"/>
      <c r="BR76" s="180"/>
      <c r="BS76" s="118" t="s">
        <v>75</v>
      </c>
      <c r="BT76" s="106"/>
      <c r="BU76" s="106"/>
      <c r="BV76" s="106"/>
      <c r="BW76" s="106"/>
      <c r="BX76" s="106"/>
      <c r="BY76" s="106"/>
      <c r="BZ76" s="106"/>
      <c r="CA76" s="106"/>
      <c r="CB76" s="106"/>
      <c r="CC76" s="106"/>
      <c r="CD76" s="106"/>
      <c r="CE76" s="106"/>
      <c r="CF76" s="119"/>
      <c r="CG76" s="260"/>
      <c r="CH76" s="100"/>
      <c r="CI76" s="100"/>
      <c r="CJ76" s="212"/>
      <c r="CK76" s="272"/>
      <c r="CL76" s="106"/>
      <c r="CM76" s="106"/>
      <c r="CN76" s="273"/>
      <c r="CO76" s="211"/>
      <c r="CP76" s="100"/>
      <c r="CQ76" s="100"/>
      <c r="CR76" s="278"/>
      <c r="CS76" s="166"/>
      <c r="CT76" s="167"/>
      <c r="CU76" s="167"/>
      <c r="CV76" s="200"/>
    </row>
    <row r="77" spans="5:100" ht="8.15" customHeight="1" x14ac:dyDescent="0.2">
      <c r="E77" s="159"/>
      <c r="F77" s="160"/>
      <c r="G77" s="166"/>
      <c r="H77" s="167"/>
      <c r="I77" s="167"/>
      <c r="J77" s="167"/>
      <c r="K77" s="167"/>
      <c r="L77" s="167"/>
      <c r="M77" s="167"/>
      <c r="N77" s="167"/>
      <c r="O77" s="200"/>
      <c r="P77" s="178"/>
      <c r="Q77" s="179"/>
      <c r="R77" s="179"/>
      <c r="S77" s="179"/>
      <c r="T77" s="179"/>
      <c r="U77" s="179"/>
      <c r="V77" s="179"/>
      <c r="W77" s="179"/>
      <c r="X77" s="179"/>
      <c r="Y77" s="179"/>
      <c r="Z77" s="180"/>
      <c r="AA77" s="178"/>
      <c r="AB77" s="179"/>
      <c r="AC77" s="179"/>
      <c r="AD77" s="179"/>
      <c r="AE77" s="179"/>
      <c r="AF77" s="179"/>
      <c r="AG77" s="179"/>
      <c r="AH77" s="179"/>
      <c r="AI77" s="179"/>
      <c r="AJ77" s="179"/>
      <c r="AK77" s="179"/>
      <c r="AL77" s="179"/>
      <c r="AM77" s="179"/>
      <c r="AN77" s="179"/>
      <c r="AO77" s="179"/>
      <c r="AP77" s="179"/>
      <c r="AQ77" s="179"/>
      <c r="AR77" s="179"/>
      <c r="AS77" s="179"/>
      <c r="AT77" s="179"/>
      <c r="AU77" s="179"/>
      <c r="AV77" s="180"/>
      <c r="AW77" s="178"/>
      <c r="AX77" s="179"/>
      <c r="AY77" s="179"/>
      <c r="AZ77" s="179"/>
      <c r="BA77" s="179"/>
      <c r="BB77" s="179"/>
      <c r="BC77" s="179"/>
      <c r="BD77" s="179"/>
      <c r="BE77" s="179"/>
      <c r="BF77" s="179"/>
      <c r="BG77" s="179"/>
      <c r="BH77" s="179"/>
      <c r="BI77" s="179"/>
      <c r="BJ77" s="179"/>
      <c r="BK77" s="179"/>
      <c r="BL77" s="179"/>
      <c r="BM77" s="179"/>
      <c r="BN77" s="179"/>
      <c r="BO77" s="179"/>
      <c r="BP77" s="179"/>
      <c r="BQ77" s="179"/>
      <c r="BR77" s="180"/>
      <c r="BS77" s="118"/>
      <c r="BT77" s="106"/>
      <c r="BU77" s="106"/>
      <c r="BV77" s="106"/>
      <c r="BW77" s="106"/>
      <c r="BX77" s="106"/>
      <c r="BY77" s="106"/>
      <c r="BZ77" s="106"/>
      <c r="CA77" s="106"/>
      <c r="CB77" s="106"/>
      <c r="CC77" s="106"/>
      <c r="CD77" s="106"/>
      <c r="CE77" s="106"/>
      <c r="CF77" s="119"/>
      <c r="CG77" s="260"/>
      <c r="CH77" s="100"/>
      <c r="CI77" s="100"/>
      <c r="CJ77" s="212"/>
      <c r="CK77" s="272"/>
      <c r="CL77" s="106"/>
      <c r="CM77" s="106"/>
      <c r="CN77" s="273"/>
      <c r="CO77" s="211"/>
      <c r="CP77" s="100"/>
      <c r="CQ77" s="100"/>
      <c r="CR77" s="278"/>
      <c r="CS77" s="166"/>
      <c r="CT77" s="167"/>
      <c r="CU77" s="167"/>
      <c r="CV77" s="200"/>
    </row>
    <row r="78" spans="5:100" ht="8.15" customHeight="1" x14ac:dyDescent="0.2">
      <c r="E78" s="159"/>
      <c r="F78" s="160"/>
      <c r="G78" s="166"/>
      <c r="H78" s="167"/>
      <c r="I78" s="167"/>
      <c r="J78" s="167"/>
      <c r="K78" s="167"/>
      <c r="L78" s="167"/>
      <c r="M78" s="167"/>
      <c r="N78" s="167"/>
      <c r="O78" s="200"/>
      <c r="P78" s="178"/>
      <c r="Q78" s="179"/>
      <c r="R78" s="179"/>
      <c r="S78" s="179"/>
      <c r="T78" s="179"/>
      <c r="U78" s="179"/>
      <c r="V78" s="179"/>
      <c r="W78" s="179"/>
      <c r="X78" s="179"/>
      <c r="Y78" s="179"/>
      <c r="Z78" s="180"/>
      <c r="AA78" s="178"/>
      <c r="AB78" s="179"/>
      <c r="AC78" s="179"/>
      <c r="AD78" s="179"/>
      <c r="AE78" s="179"/>
      <c r="AF78" s="179"/>
      <c r="AG78" s="179"/>
      <c r="AH78" s="179"/>
      <c r="AI78" s="179"/>
      <c r="AJ78" s="179"/>
      <c r="AK78" s="179"/>
      <c r="AL78" s="179"/>
      <c r="AM78" s="179"/>
      <c r="AN78" s="179"/>
      <c r="AO78" s="179"/>
      <c r="AP78" s="179"/>
      <c r="AQ78" s="179"/>
      <c r="AR78" s="179"/>
      <c r="AS78" s="179"/>
      <c r="AT78" s="179"/>
      <c r="AU78" s="179"/>
      <c r="AV78" s="180"/>
      <c r="AW78" s="178"/>
      <c r="AX78" s="179"/>
      <c r="AY78" s="179"/>
      <c r="AZ78" s="179"/>
      <c r="BA78" s="179"/>
      <c r="BB78" s="179"/>
      <c r="BC78" s="179"/>
      <c r="BD78" s="179"/>
      <c r="BE78" s="179"/>
      <c r="BF78" s="179"/>
      <c r="BG78" s="179"/>
      <c r="BH78" s="179"/>
      <c r="BI78" s="179"/>
      <c r="BJ78" s="179"/>
      <c r="BK78" s="179"/>
      <c r="BL78" s="179"/>
      <c r="BM78" s="179"/>
      <c r="BN78" s="179"/>
      <c r="BO78" s="179"/>
      <c r="BP78" s="179"/>
      <c r="BQ78" s="179"/>
      <c r="BR78" s="180"/>
      <c r="BS78" s="118" t="s">
        <v>70</v>
      </c>
      <c r="BT78" s="106"/>
      <c r="BU78" s="106"/>
      <c r="BV78" s="254" t="str">
        <f>IF(AQ199="","",IF(AQ199="0","無",AQ199))</f>
        <v/>
      </c>
      <c r="BW78" s="254"/>
      <c r="BX78" s="254"/>
      <c r="BY78" s="254"/>
      <c r="BZ78" s="106" t="s">
        <v>71</v>
      </c>
      <c r="CA78" s="106"/>
      <c r="CB78" s="106"/>
      <c r="CC78" s="254" t="str">
        <f>IF(AX199="","",IF(AX199="0","無",AX199))</f>
        <v/>
      </c>
      <c r="CD78" s="254"/>
      <c r="CE78" s="254"/>
      <c r="CF78" s="256"/>
      <c r="CG78" s="260"/>
      <c r="CH78" s="100"/>
      <c r="CI78" s="100"/>
      <c r="CJ78" s="212"/>
      <c r="CK78" s="272"/>
      <c r="CL78" s="106"/>
      <c r="CM78" s="106"/>
      <c r="CN78" s="273"/>
      <c r="CO78" s="211"/>
      <c r="CP78" s="100"/>
      <c r="CQ78" s="100"/>
      <c r="CR78" s="278"/>
      <c r="CS78" s="166"/>
      <c r="CT78" s="167"/>
      <c r="CU78" s="167"/>
      <c r="CV78" s="200"/>
    </row>
    <row r="79" spans="5:100" ht="8.15" customHeight="1" x14ac:dyDescent="0.2">
      <c r="E79" s="159"/>
      <c r="F79" s="160"/>
      <c r="G79" s="166"/>
      <c r="H79" s="167"/>
      <c r="I79" s="167"/>
      <c r="J79" s="167"/>
      <c r="K79" s="167"/>
      <c r="L79" s="167"/>
      <c r="M79" s="167"/>
      <c r="N79" s="167"/>
      <c r="O79" s="200"/>
      <c r="P79" s="178"/>
      <c r="Q79" s="179"/>
      <c r="R79" s="179"/>
      <c r="S79" s="179"/>
      <c r="T79" s="179"/>
      <c r="U79" s="179"/>
      <c r="V79" s="179"/>
      <c r="W79" s="179"/>
      <c r="X79" s="179"/>
      <c r="Y79" s="179"/>
      <c r="Z79" s="180"/>
      <c r="AA79" s="178"/>
      <c r="AB79" s="179"/>
      <c r="AC79" s="179"/>
      <c r="AD79" s="179"/>
      <c r="AE79" s="179"/>
      <c r="AF79" s="179"/>
      <c r="AG79" s="179"/>
      <c r="AH79" s="179"/>
      <c r="AI79" s="179"/>
      <c r="AJ79" s="179"/>
      <c r="AK79" s="179"/>
      <c r="AL79" s="179"/>
      <c r="AM79" s="179"/>
      <c r="AN79" s="179"/>
      <c r="AO79" s="179"/>
      <c r="AP79" s="179"/>
      <c r="AQ79" s="179"/>
      <c r="AR79" s="179"/>
      <c r="AS79" s="179"/>
      <c r="AT79" s="179"/>
      <c r="AU79" s="179"/>
      <c r="AV79" s="180"/>
      <c r="AW79" s="178"/>
      <c r="AX79" s="179"/>
      <c r="AY79" s="179"/>
      <c r="AZ79" s="179"/>
      <c r="BA79" s="179"/>
      <c r="BB79" s="179"/>
      <c r="BC79" s="179"/>
      <c r="BD79" s="179"/>
      <c r="BE79" s="179"/>
      <c r="BF79" s="179"/>
      <c r="BG79" s="179"/>
      <c r="BH79" s="179"/>
      <c r="BI79" s="179"/>
      <c r="BJ79" s="179"/>
      <c r="BK79" s="179"/>
      <c r="BL79" s="179"/>
      <c r="BM79" s="179"/>
      <c r="BN79" s="179"/>
      <c r="BO79" s="179"/>
      <c r="BP79" s="179"/>
      <c r="BQ79" s="179"/>
      <c r="BR79" s="180"/>
      <c r="BS79" s="118"/>
      <c r="BT79" s="106"/>
      <c r="BU79" s="106"/>
      <c r="BV79" s="255"/>
      <c r="BW79" s="255"/>
      <c r="BX79" s="255"/>
      <c r="BY79" s="255"/>
      <c r="BZ79" s="106"/>
      <c r="CA79" s="106"/>
      <c r="CB79" s="106"/>
      <c r="CC79" s="255"/>
      <c r="CD79" s="255"/>
      <c r="CE79" s="255"/>
      <c r="CF79" s="257"/>
      <c r="CG79" s="260"/>
      <c r="CH79" s="100"/>
      <c r="CI79" s="100"/>
      <c r="CJ79" s="212"/>
      <c r="CK79" s="272"/>
      <c r="CL79" s="106"/>
      <c r="CM79" s="106"/>
      <c r="CN79" s="273"/>
      <c r="CO79" s="211"/>
      <c r="CP79" s="100"/>
      <c r="CQ79" s="100"/>
      <c r="CR79" s="278"/>
      <c r="CS79" s="166"/>
      <c r="CT79" s="167"/>
      <c r="CU79" s="167"/>
      <c r="CV79" s="200"/>
    </row>
    <row r="80" spans="5:100" ht="8.15" customHeight="1" x14ac:dyDescent="0.2">
      <c r="E80" s="159"/>
      <c r="F80" s="160"/>
      <c r="G80" s="166"/>
      <c r="H80" s="167"/>
      <c r="I80" s="167"/>
      <c r="J80" s="167"/>
      <c r="K80" s="167"/>
      <c r="L80" s="167"/>
      <c r="M80" s="167"/>
      <c r="N80" s="167"/>
      <c r="O80" s="200"/>
      <c r="P80" s="178"/>
      <c r="Q80" s="179"/>
      <c r="R80" s="179"/>
      <c r="S80" s="179"/>
      <c r="T80" s="179"/>
      <c r="U80" s="179"/>
      <c r="V80" s="179"/>
      <c r="W80" s="179"/>
      <c r="X80" s="179"/>
      <c r="Y80" s="179"/>
      <c r="Z80" s="180"/>
      <c r="AA80" s="178"/>
      <c r="AB80" s="179"/>
      <c r="AC80" s="179"/>
      <c r="AD80" s="179"/>
      <c r="AE80" s="179"/>
      <c r="AF80" s="179"/>
      <c r="AG80" s="179"/>
      <c r="AH80" s="179"/>
      <c r="AI80" s="179"/>
      <c r="AJ80" s="179"/>
      <c r="AK80" s="179"/>
      <c r="AL80" s="179"/>
      <c r="AM80" s="179"/>
      <c r="AN80" s="179"/>
      <c r="AO80" s="179"/>
      <c r="AP80" s="179"/>
      <c r="AQ80" s="179"/>
      <c r="AR80" s="179"/>
      <c r="AS80" s="179"/>
      <c r="AT80" s="179"/>
      <c r="AU80" s="179"/>
      <c r="AV80" s="180"/>
      <c r="AW80" s="240"/>
      <c r="AX80" s="241"/>
      <c r="AY80" s="241"/>
      <c r="AZ80" s="241"/>
      <c r="BA80" s="241"/>
      <c r="BB80" s="241"/>
      <c r="BC80" s="241"/>
      <c r="BD80" s="241"/>
      <c r="BE80" s="241"/>
      <c r="BF80" s="241"/>
      <c r="BG80" s="241"/>
      <c r="BH80" s="241"/>
      <c r="BI80" s="241"/>
      <c r="BJ80" s="241"/>
      <c r="BK80" s="241"/>
      <c r="BL80" s="241"/>
      <c r="BM80" s="241"/>
      <c r="BN80" s="241"/>
      <c r="BO80" s="241"/>
      <c r="BP80" s="241"/>
      <c r="BQ80" s="241"/>
      <c r="BR80" s="242"/>
      <c r="BS80" s="36"/>
      <c r="BT80" s="36"/>
      <c r="BU80" s="36"/>
      <c r="BV80" s="36"/>
      <c r="BW80" s="36"/>
      <c r="BX80" s="36"/>
      <c r="BY80" s="36"/>
      <c r="BZ80" s="36"/>
      <c r="CA80" s="36"/>
      <c r="CB80" s="36"/>
      <c r="CC80" s="36"/>
      <c r="CD80" s="36"/>
      <c r="CE80" s="36"/>
      <c r="CF80" s="37"/>
      <c r="CG80" s="266"/>
      <c r="CH80" s="267"/>
      <c r="CI80" s="267"/>
      <c r="CJ80" s="268"/>
      <c r="CK80" s="274"/>
      <c r="CL80" s="121"/>
      <c r="CM80" s="121"/>
      <c r="CN80" s="275"/>
      <c r="CO80" s="279"/>
      <c r="CP80" s="267"/>
      <c r="CQ80" s="267"/>
      <c r="CR80" s="280"/>
      <c r="CS80" s="169"/>
      <c r="CT80" s="170"/>
      <c r="CU80" s="170"/>
      <c r="CV80" s="239"/>
    </row>
    <row r="81" spans="5:100" ht="8.15" customHeight="1" x14ac:dyDescent="0.2">
      <c r="E81" s="157" t="s">
        <v>76</v>
      </c>
      <c r="F81" s="158"/>
      <c r="G81" s="163" t="s">
        <v>77</v>
      </c>
      <c r="H81" s="164"/>
      <c r="I81" s="164"/>
      <c r="J81" s="164"/>
      <c r="K81" s="164"/>
      <c r="L81" s="164"/>
      <c r="M81" s="164"/>
      <c r="N81" s="164"/>
      <c r="O81" s="199"/>
      <c r="P81" s="175" t="s">
        <v>78</v>
      </c>
      <c r="Q81" s="176"/>
      <c r="R81" s="176"/>
      <c r="S81" s="176"/>
      <c r="T81" s="176"/>
      <c r="U81" s="176"/>
      <c r="V81" s="176"/>
      <c r="W81" s="176"/>
      <c r="X81" s="176"/>
      <c r="Y81" s="176"/>
      <c r="Z81" s="177"/>
      <c r="AA81" s="320" t="s">
        <v>79</v>
      </c>
      <c r="AB81" s="321"/>
      <c r="AC81" s="321"/>
      <c r="AD81" s="321"/>
      <c r="AE81" s="321"/>
      <c r="AF81" s="321"/>
      <c r="AG81" s="321"/>
      <c r="AH81" s="321"/>
      <c r="AI81" s="321"/>
      <c r="AJ81" s="321"/>
      <c r="AK81" s="321"/>
      <c r="AL81" s="321"/>
      <c r="AM81" s="321"/>
      <c r="AN81" s="321"/>
      <c r="AO81" s="321"/>
      <c r="AP81" s="321"/>
      <c r="AQ81" s="321"/>
      <c r="AR81" s="321"/>
      <c r="AS81" s="321"/>
      <c r="AT81" s="321"/>
      <c r="AU81" s="321"/>
      <c r="AV81" s="329"/>
      <c r="AW81" s="320" t="s">
        <v>80</v>
      </c>
      <c r="AX81" s="321"/>
      <c r="AY81" s="321"/>
      <c r="AZ81" s="321"/>
      <c r="BA81" s="321"/>
      <c r="BB81" s="321"/>
      <c r="BC81" s="321"/>
      <c r="BD81" s="321"/>
      <c r="BE81" s="321"/>
      <c r="BF81" s="321"/>
      <c r="BG81" s="321"/>
      <c r="BH81" s="321"/>
      <c r="BI81" s="321"/>
      <c r="BJ81" s="321"/>
      <c r="BK81" s="321"/>
      <c r="BL81" s="321"/>
      <c r="BM81" s="321"/>
      <c r="BN81" s="321"/>
      <c r="BO81" s="321"/>
      <c r="BP81" s="321"/>
      <c r="BQ81" s="321"/>
      <c r="BR81" s="329"/>
      <c r="BS81" s="29"/>
      <c r="BT81" s="30"/>
      <c r="BU81" s="30"/>
      <c r="BV81" s="30"/>
      <c r="BW81" s="30"/>
      <c r="BX81" s="30"/>
      <c r="BY81" s="30"/>
      <c r="BZ81" s="30"/>
      <c r="CA81" s="30"/>
      <c r="CB81" s="30"/>
      <c r="CC81" s="30"/>
      <c r="CD81" s="30"/>
      <c r="CE81" s="30"/>
      <c r="CF81" s="30"/>
      <c r="CG81" s="306"/>
      <c r="CH81" s="234"/>
      <c r="CI81" s="234"/>
      <c r="CJ81" s="307"/>
      <c r="CK81" s="281" t="s">
        <v>28</v>
      </c>
      <c r="CL81" s="116"/>
      <c r="CM81" s="116"/>
      <c r="CN81" s="282"/>
      <c r="CO81" s="233"/>
      <c r="CP81" s="234"/>
      <c r="CQ81" s="234"/>
      <c r="CR81" s="235"/>
      <c r="CS81" s="163" t="s">
        <v>40</v>
      </c>
      <c r="CT81" s="164"/>
      <c r="CU81" s="164"/>
      <c r="CV81" s="199"/>
    </row>
    <row r="82" spans="5:100" ht="8.15" customHeight="1" x14ac:dyDescent="0.2">
      <c r="E82" s="159"/>
      <c r="F82" s="160"/>
      <c r="G82" s="166"/>
      <c r="H82" s="167"/>
      <c r="I82" s="167"/>
      <c r="J82" s="167"/>
      <c r="K82" s="167"/>
      <c r="L82" s="167"/>
      <c r="M82" s="167"/>
      <c r="N82" s="167"/>
      <c r="O82" s="200"/>
      <c r="P82" s="178"/>
      <c r="Q82" s="179"/>
      <c r="R82" s="179"/>
      <c r="S82" s="179"/>
      <c r="T82" s="179"/>
      <c r="U82" s="179"/>
      <c r="V82" s="179"/>
      <c r="W82" s="179"/>
      <c r="X82" s="179"/>
      <c r="Y82" s="179"/>
      <c r="Z82" s="180"/>
      <c r="AA82" s="322"/>
      <c r="AB82" s="323"/>
      <c r="AC82" s="323"/>
      <c r="AD82" s="323"/>
      <c r="AE82" s="323"/>
      <c r="AF82" s="323"/>
      <c r="AG82" s="323"/>
      <c r="AH82" s="323"/>
      <c r="AI82" s="323"/>
      <c r="AJ82" s="323"/>
      <c r="AK82" s="323"/>
      <c r="AL82" s="323"/>
      <c r="AM82" s="323"/>
      <c r="AN82" s="323"/>
      <c r="AO82" s="323"/>
      <c r="AP82" s="323"/>
      <c r="AQ82" s="323"/>
      <c r="AR82" s="323"/>
      <c r="AS82" s="323"/>
      <c r="AT82" s="323"/>
      <c r="AU82" s="323"/>
      <c r="AV82" s="330"/>
      <c r="AW82" s="322"/>
      <c r="AX82" s="323"/>
      <c r="AY82" s="323"/>
      <c r="AZ82" s="323"/>
      <c r="BA82" s="323"/>
      <c r="BB82" s="323"/>
      <c r="BC82" s="323"/>
      <c r="BD82" s="323"/>
      <c r="BE82" s="323"/>
      <c r="BF82" s="323"/>
      <c r="BG82" s="323"/>
      <c r="BH82" s="323"/>
      <c r="BI82" s="323"/>
      <c r="BJ82" s="323"/>
      <c r="BK82" s="323"/>
      <c r="BL82" s="323"/>
      <c r="BM82" s="323"/>
      <c r="BN82" s="323"/>
      <c r="BO82" s="323"/>
      <c r="BP82" s="323"/>
      <c r="BQ82" s="323"/>
      <c r="BR82" s="330"/>
      <c r="BS82" s="29"/>
      <c r="BT82" s="30"/>
      <c r="BU82" s="30"/>
      <c r="BV82" s="30"/>
      <c r="BW82" s="30"/>
      <c r="BX82" s="30"/>
      <c r="BY82" s="30"/>
      <c r="BZ82" s="30"/>
      <c r="CA82" s="30"/>
      <c r="CB82" s="30"/>
      <c r="CC82" s="30"/>
      <c r="CD82" s="30"/>
      <c r="CE82" s="30"/>
      <c r="CF82" s="30"/>
      <c r="CG82" s="306"/>
      <c r="CH82" s="234"/>
      <c r="CI82" s="234"/>
      <c r="CJ82" s="307"/>
      <c r="CK82" s="272"/>
      <c r="CL82" s="106"/>
      <c r="CM82" s="106"/>
      <c r="CN82" s="273"/>
      <c r="CO82" s="233"/>
      <c r="CP82" s="234"/>
      <c r="CQ82" s="234"/>
      <c r="CR82" s="235"/>
      <c r="CS82" s="166"/>
      <c r="CT82" s="167"/>
      <c r="CU82" s="167"/>
      <c r="CV82" s="200"/>
    </row>
    <row r="83" spans="5:100" ht="8.15" customHeight="1" x14ac:dyDescent="0.2">
      <c r="E83" s="161"/>
      <c r="F83" s="162"/>
      <c r="G83" s="169"/>
      <c r="H83" s="170"/>
      <c r="I83" s="170"/>
      <c r="J83" s="170"/>
      <c r="K83" s="170"/>
      <c r="L83" s="170"/>
      <c r="M83" s="170"/>
      <c r="N83" s="170"/>
      <c r="O83" s="239"/>
      <c r="P83" s="240"/>
      <c r="Q83" s="241"/>
      <c r="R83" s="241"/>
      <c r="S83" s="241"/>
      <c r="T83" s="241"/>
      <c r="U83" s="241"/>
      <c r="V83" s="241"/>
      <c r="W83" s="241"/>
      <c r="X83" s="241"/>
      <c r="Y83" s="241"/>
      <c r="Z83" s="242"/>
      <c r="AA83" s="324"/>
      <c r="AB83" s="325"/>
      <c r="AC83" s="325"/>
      <c r="AD83" s="325"/>
      <c r="AE83" s="325"/>
      <c r="AF83" s="325"/>
      <c r="AG83" s="325"/>
      <c r="AH83" s="325"/>
      <c r="AI83" s="325"/>
      <c r="AJ83" s="325"/>
      <c r="AK83" s="325"/>
      <c r="AL83" s="325"/>
      <c r="AM83" s="325"/>
      <c r="AN83" s="325"/>
      <c r="AO83" s="325"/>
      <c r="AP83" s="325"/>
      <c r="AQ83" s="325"/>
      <c r="AR83" s="325"/>
      <c r="AS83" s="325"/>
      <c r="AT83" s="325"/>
      <c r="AU83" s="325"/>
      <c r="AV83" s="331"/>
      <c r="AW83" s="324"/>
      <c r="AX83" s="325"/>
      <c r="AY83" s="325"/>
      <c r="AZ83" s="325"/>
      <c r="BA83" s="325"/>
      <c r="BB83" s="325"/>
      <c r="BC83" s="325"/>
      <c r="BD83" s="325"/>
      <c r="BE83" s="325"/>
      <c r="BF83" s="325"/>
      <c r="BG83" s="325"/>
      <c r="BH83" s="325"/>
      <c r="BI83" s="325"/>
      <c r="BJ83" s="325"/>
      <c r="BK83" s="325"/>
      <c r="BL83" s="325"/>
      <c r="BM83" s="325"/>
      <c r="BN83" s="325"/>
      <c r="BO83" s="325"/>
      <c r="BP83" s="325"/>
      <c r="BQ83" s="325"/>
      <c r="BR83" s="331"/>
      <c r="BS83" s="35"/>
      <c r="BT83" s="36"/>
      <c r="BU83" s="36"/>
      <c r="BV83" s="36"/>
      <c r="BW83" s="36"/>
      <c r="BX83" s="36"/>
      <c r="BY83" s="36"/>
      <c r="BZ83" s="36"/>
      <c r="CA83" s="36"/>
      <c r="CB83" s="36"/>
      <c r="CC83" s="36"/>
      <c r="CD83" s="36"/>
      <c r="CE83" s="36"/>
      <c r="CF83" s="36"/>
      <c r="CG83" s="308"/>
      <c r="CH83" s="309"/>
      <c r="CI83" s="309"/>
      <c r="CJ83" s="310"/>
      <c r="CK83" s="274"/>
      <c r="CL83" s="121"/>
      <c r="CM83" s="121"/>
      <c r="CN83" s="275"/>
      <c r="CO83" s="315"/>
      <c r="CP83" s="309"/>
      <c r="CQ83" s="309"/>
      <c r="CR83" s="316"/>
      <c r="CS83" s="169"/>
      <c r="CT83" s="170"/>
      <c r="CU83" s="170"/>
      <c r="CV83" s="239"/>
    </row>
    <row r="84" spans="5:100" ht="8.15" customHeight="1" x14ac:dyDescent="0.2">
      <c r="E84" s="157" t="s">
        <v>81</v>
      </c>
      <c r="F84" s="158"/>
      <c r="G84" s="163" t="s">
        <v>82</v>
      </c>
      <c r="H84" s="164"/>
      <c r="I84" s="164"/>
      <c r="J84" s="164"/>
      <c r="K84" s="164"/>
      <c r="L84" s="164"/>
      <c r="M84" s="164"/>
      <c r="N84" s="164"/>
      <c r="O84" s="164"/>
      <c r="P84" s="175" t="s">
        <v>78</v>
      </c>
      <c r="Q84" s="176"/>
      <c r="R84" s="176"/>
      <c r="S84" s="176"/>
      <c r="T84" s="176"/>
      <c r="U84" s="176"/>
      <c r="V84" s="176"/>
      <c r="W84" s="176"/>
      <c r="X84" s="176"/>
      <c r="Y84" s="176"/>
      <c r="Z84" s="177"/>
      <c r="AA84" s="175" t="s">
        <v>83</v>
      </c>
      <c r="AB84" s="176"/>
      <c r="AC84" s="176"/>
      <c r="AD84" s="176"/>
      <c r="AE84" s="176"/>
      <c r="AF84" s="176"/>
      <c r="AG84" s="176"/>
      <c r="AH84" s="176"/>
      <c r="AI84" s="176"/>
      <c r="AJ84" s="176"/>
      <c r="AK84" s="176"/>
      <c r="AL84" s="176"/>
      <c r="AM84" s="176"/>
      <c r="AN84" s="176"/>
      <c r="AO84" s="176"/>
      <c r="AP84" s="176"/>
      <c r="AQ84" s="176"/>
      <c r="AR84" s="176"/>
      <c r="AS84" s="176"/>
      <c r="AT84" s="176"/>
      <c r="AU84" s="176"/>
      <c r="AV84" s="177"/>
      <c r="AW84" s="320" t="s">
        <v>84</v>
      </c>
      <c r="AX84" s="321"/>
      <c r="AY84" s="321"/>
      <c r="AZ84" s="321"/>
      <c r="BA84" s="321"/>
      <c r="BB84" s="321"/>
      <c r="BC84" s="321"/>
      <c r="BD84" s="321"/>
      <c r="BE84" s="321"/>
      <c r="BF84" s="321"/>
      <c r="BG84" s="321"/>
      <c r="BH84" s="321"/>
      <c r="BI84" s="321"/>
      <c r="BJ84" s="321"/>
      <c r="BK84" s="321"/>
      <c r="BL84" s="321"/>
      <c r="BM84" s="321"/>
      <c r="BN84" s="321"/>
      <c r="BO84" s="321"/>
      <c r="BP84" s="321"/>
      <c r="BQ84" s="321"/>
      <c r="BR84" s="321"/>
      <c r="BS84" s="29"/>
      <c r="BT84" s="326" t="s">
        <v>85</v>
      </c>
      <c r="BU84" s="326"/>
      <c r="BV84" s="326"/>
      <c r="BW84" s="326"/>
      <c r="BX84" s="326"/>
      <c r="BY84" s="327"/>
      <c r="BZ84" s="327"/>
      <c r="CA84" s="327"/>
      <c r="CB84" s="327"/>
      <c r="CC84" s="327"/>
      <c r="CD84" s="327"/>
      <c r="CE84" s="341" t="s">
        <v>86</v>
      </c>
      <c r="CF84" s="342"/>
      <c r="CG84" s="132" t="str">
        <f>IF(BY84="","",IF(AND(BY84&gt;=-75,BY84&lt;=75),"○",""))</f>
        <v/>
      </c>
      <c r="CH84" s="209"/>
      <c r="CI84" s="209"/>
      <c r="CJ84" s="210"/>
      <c r="CK84" s="281" t="s">
        <v>28</v>
      </c>
      <c r="CL84" s="116"/>
      <c r="CM84" s="116"/>
      <c r="CN84" s="282"/>
      <c r="CO84" s="208" t="str">
        <f>IF(OR(-75&gt;BY84,BY84&gt;75),"〇","")</f>
        <v/>
      </c>
      <c r="CP84" s="209"/>
      <c r="CQ84" s="209"/>
      <c r="CR84" s="286"/>
      <c r="CS84" s="163" t="s">
        <v>87</v>
      </c>
      <c r="CT84" s="164"/>
      <c r="CU84" s="164"/>
      <c r="CV84" s="199"/>
    </row>
    <row r="85" spans="5:100" ht="8.15" customHeight="1" x14ac:dyDescent="0.2">
      <c r="E85" s="159"/>
      <c r="F85" s="160"/>
      <c r="G85" s="166"/>
      <c r="H85" s="167"/>
      <c r="I85" s="167"/>
      <c r="J85" s="167"/>
      <c r="K85" s="167"/>
      <c r="L85" s="167"/>
      <c r="M85" s="167"/>
      <c r="N85" s="167"/>
      <c r="O85" s="167"/>
      <c r="P85" s="178"/>
      <c r="Q85" s="179"/>
      <c r="R85" s="179"/>
      <c r="S85" s="179"/>
      <c r="T85" s="179"/>
      <c r="U85" s="179"/>
      <c r="V85" s="179"/>
      <c r="W85" s="179"/>
      <c r="X85" s="179"/>
      <c r="Y85" s="179"/>
      <c r="Z85" s="180"/>
      <c r="AA85" s="178"/>
      <c r="AB85" s="179"/>
      <c r="AC85" s="179"/>
      <c r="AD85" s="179"/>
      <c r="AE85" s="179"/>
      <c r="AF85" s="179"/>
      <c r="AG85" s="179"/>
      <c r="AH85" s="179"/>
      <c r="AI85" s="179"/>
      <c r="AJ85" s="179"/>
      <c r="AK85" s="179"/>
      <c r="AL85" s="179"/>
      <c r="AM85" s="179"/>
      <c r="AN85" s="179"/>
      <c r="AO85" s="179"/>
      <c r="AP85" s="179"/>
      <c r="AQ85" s="179"/>
      <c r="AR85" s="179"/>
      <c r="AS85" s="179"/>
      <c r="AT85" s="179"/>
      <c r="AU85" s="179"/>
      <c r="AV85" s="180"/>
      <c r="AW85" s="322"/>
      <c r="AX85" s="323"/>
      <c r="AY85" s="323"/>
      <c r="AZ85" s="323"/>
      <c r="BA85" s="323"/>
      <c r="BB85" s="323"/>
      <c r="BC85" s="323"/>
      <c r="BD85" s="323"/>
      <c r="BE85" s="323"/>
      <c r="BF85" s="323"/>
      <c r="BG85" s="323"/>
      <c r="BH85" s="323"/>
      <c r="BI85" s="323"/>
      <c r="BJ85" s="323"/>
      <c r="BK85" s="323"/>
      <c r="BL85" s="323"/>
      <c r="BM85" s="323"/>
      <c r="BN85" s="323"/>
      <c r="BO85" s="323"/>
      <c r="BP85" s="323"/>
      <c r="BQ85" s="323"/>
      <c r="BR85" s="323"/>
      <c r="BS85" s="29"/>
      <c r="BT85" s="98"/>
      <c r="BU85" s="98"/>
      <c r="BV85" s="98"/>
      <c r="BW85" s="98"/>
      <c r="BX85" s="98"/>
      <c r="BY85" s="328"/>
      <c r="BZ85" s="328"/>
      <c r="CA85" s="328"/>
      <c r="CB85" s="328"/>
      <c r="CC85" s="328"/>
      <c r="CD85" s="328"/>
      <c r="CE85" s="91"/>
      <c r="CF85" s="343"/>
      <c r="CG85" s="260"/>
      <c r="CH85" s="100"/>
      <c r="CI85" s="100"/>
      <c r="CJ85" s="212"/>
      <c r="CK85" s="272"/>
      <c r="CL85" s="106"/>
      <c r="CM85" s="106"/>
      <c r="CN85" s="273"/>
      <c r="CO85" s="211"/>
      <c r="CP85" s="100"/>
      <c r="CQ85" s="100"/>
      <c r="CR85" s="278"/>
      <c r="CS85" s="166"/>
      <c r="CT85" s="167"/>
      <c r="CU85" s="167"/>
      <c r="CV85" s="200"/>
    </row>
    <row r="86" spans="5:100" ht="8.15" customHeight="1" x14ac:dyDescent="0.2">
      <c r="E86" s="161"/>
      <c r="F86" s="162"/>
      <c r="G86" s="169"/>
      <c r="H86" s="170"/>
      <c r="I86" s="170"/>
      <c r="J86" s="170"/>
      <c r="K86" s="170"/>
      <c r="L86" s="170"/>
      <c r="M86" s="170"/>
      <c r="N86" s="170"/>
      <c r="O86" s="170"/>
      <c r="P86" s="240"/>
      <c r="Q86" s="241"/>
      <c r="R86" s="241"/>
      <c r="S86" s="241"/>
      <c r="T86" s="241"/>
      <c r="U86" s="241"/>
      <c r="V86" s="241"/>
      <c r="W86" s="241"/>
      <c r="X86" s="241"/>
      <c r="Y86" s="241"/>
      <c r="Z86" s="242"/>
      <c r="AA86" s="240"/>
      <c r="AB86" s="241"/>
      <c r="AC86" s="241"/>
      <c r="AD86" s="241"/>
      <c r="AE86" s="241"/>
      <c r="AF86" s="241"/>
      <c r="AG86" s="241"/>
      <c r="AH86" s="241"/>
      <c r="AI86" s="241"/>
      <c r="AJ86" s="241"/>
      <c r="AK86" s="241"/>
      <c r="AL86" s="241"/>
      <c r="AM86" s="241"/>
      <c r="AN86" s="241"/>
      <c r="AO86" s="241"/>
      <c r="AP86" s="241"/>
      <c r="AQ86" s="241"/>
      <c r="AR86" s="241"/>
      <c r="AS86" s="241"/>
      <c r="AT86" s="241"/>
      <c r="AU86" s="241"/>
      <c r="AV86" s="242"/>
      <c r="AW86" s="324"/>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5"/>
      <c r="BT86" s="36"/>
      <c r="BU86" s="36"/>
      <c r="BV86" s="36"/>
      <c r="BW86" s="36"/>
      <c r="BX86" s="36"/>
      <c r="BY86" s="36"/>
      <c r="BZ86" s="36"/>
      <c r="CA86" s="36"/>
      <c r="CB86" s="36"/>
      <c r="CC86" s="36"/>
      <c r="CD86" s="36"/>
      <c r="CE86" s="36"/>
      <c r="CF86" s="36"/>
      <c r="CG86" s="266"/>
      <c r="CH86" s="267"/>
      <c r="CI86" s="267"/>
      <c r="CJ86" s="268"/>
      <c r="CK86" s="274"/>
      <c r="CL86" s="121"/>
      <c r="CM86" s="121"/>
      <c r="CN86" s="275"/>
      <c r="CO86" s="279"/>
      <c r="CP86" s="267"/>
      <c r="CQ86" s="267"/>
      <c r="CR86" s="280"/>
      <c r="CS86" s="169"/>
      <c r="CT86" s="170"/>
      <c r="CU86" s="170"/>
      <c r="CV86" s="239"/>
    </row>
    <row r="87" spans="5:100" ht="8.15" customHeight="1" x14ac:dyDescent="0.2">
      <c r="E87" s="157" t="s">
        <v>88</v>
      </c>
      <c r="F87" s="158"/>
      <c r="G87" s="163" t="s">
        <v>89</v>
      </c>
      <c r="H87" s="164"/>
      <c r="I87" s="164"/>
      <c r="J87" s="164"/>
      <c r="K87" s="164"/>
      <c r="L87" s="164"/>
      <c r="M87" s="164"/>
      <c r="N87" s="164"/>
      <c r="O87" s="164"/>
      <c r="P87" s="175" t="s">
        <v>90</v>
      </c>
      <c r="Q87" s="176"/>
      <c r="R87" s="176"/>
      <c r="S87" s="176"/>
      <c r="T87" s="176"/>
      <c r="U87" s="176"/>
      <c r="V87" s="176"/>
      <c r="W87" s="176"/>
      <c r="X87" s="176"/>
      <c r="Y87" s="176"/>
      <c r="Z87" s="177"/>
      <c r="AA87" s="175" t="s">
        <v>91</v>
      </c>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5" t="s">
        <v>92</v>
      </c>
      <c r="AX87" s="176"/>
      <c r="AY87" s="176"/>
      <c r="AZ87" s="176"/>
      <c r="BA87" s="176"/>
      <c r="BB87" s="176"/>
      <c r="BC87" s="176"/>
      <c r="BD87" s="176"/>
      <c r="BE87" s="176"/>
      <c r="BF87" s="176"/>
      <c r="BG87" s="176"/>
      <c r="BH87" s="176"/>
      <c r="BI87" s="176"/>
      <c r="BJ87" s="176"/>
      <c r="BK87" s="176"/>
      <c r="BL87" s="176"/>
      <c r="BM87" s="176"/>
      <c r="BN87" s="176"/>
      <c r="BO87" s="176"/>
      <c r="BP87" s="176"/>
      <c r="BQ87" s="176"/>
      <c r="BR87" s="177"/>
      <c r="BS87" s="204" t="str">
        <f>IF(BT90="","","●")</f>
        <v/>
      </c>
      <c r="BT87" s="133"/>
      <c r="BU87" s="133"/>
      <c r="BV87" s="116" t="s">
        <v>93</v>
      </c>
      <c r="BW87" s="116"/>
      <c r="BX87" s="116"/>
      <c r="BY87" s="116"/>
      <c r="BZ87" s="116"/>
      <c r="CA87" s="116"/>
      <c r="CB87" s="116"/>
      <c r="CC87" s="116"/>
      <c r="CD87" s="23"/>
      <c r="CE87" s="23"/>
      <c r="CF87" s="23"/>
      <c r="CG87" s="132" t="str">
        <f>IF(BT90="","",IF(BT90=BH90,"〇",""))</f>
        <v/>
      </c>
      <c r="CH87" s="209"/>
      <c r="CI87" s="209"/>
      <c r="CJ87" s="210"/>
      <c r="CK87" s="208" t="s">
        <v>28</v>
      </c>
      <c r="CL87" s="209"/>
      <c r="CM87" s="209"/>
      <c r="CN87" s="210"/>
      <c r="CO87" s="208" t="str">
        <f>IF(BT90="","",IF(NOT(BT90=BH90),"〇",""))</f>
        <v/>
      </c>
      <c r="CP87" s="209"/>
      <c r="CQ87" s="209"/>
      <c r="CR87" s="286"/>
      <c r="CS87" s="332" t="s">
        <v>94</v>
      </c>
      <c r="CT87" s="333"/>
      <c r="CU87" s="333"/>
      <c r="CV87" s="334"/>
    </row>
    <row r="88" spans="5:100" ht="8.15" customHeight="1" x14ac:dyDescent="0.2">
      <c r="E88" s="159"/>
      <c r="F88" s="160"/>
      <c r="G88" s="166"/>
      <c r="H88" s="167"/>
      <c r="I88" s="167"/>
      <c r="J88" s="167"/>
      <c r="K88" s="167"/>
      <c r="L88" s="167"/>
      <c r="M88" s="167"/>
      <c r="N88" s="167"/>
      <c r="O88" s="167"/>
      <c r="P88" s="178"/>
      <c r="Q88" s="179"/>
      <c r="R88" s="179"/>
      <c r="S88" s="179"/>
      <c r="T88" s="179"/>
      <c r="U88" s="179"/>
      <c r="V88" s="179"/>
      <c r="W88" s="179"/>
      <c r="X88" s="179"/>
      <c r="Y88" s="179"/>
      <c r="Z88" s="180"/>
      <c r="AA88" s="178"/>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8"/>
      <c r="AX88" s="179"/>
      <c r="AY88" s="179"/>
      <c r="AZ88" s="179"/>
      <c r="BA88" s="179"/>
      <c r="BB88" s="179"/>
      <c r="BC88" s="179"/>
      <c r="BD88" s="179"/>
      <c r="BE88" s="179"/>
      <c r="BF88" s="179"/>
      <c r="BG88" s="179"/>
      <c r="BH88" s="179"/>
      <c r="BI88" s="179"/>
      <c r="BJ88" s="179"/>
      <c r="BK88" s="179"/>
      <c r="BL88" s="179"/>
      <c r="BM88" s="179"/>
      <c r="BN88" s="179"/>
      <c r="BO88" s="179"/>
      <c r="BP88" s="179"/>
      <c r="BQ88" s="179"/>
      <c r="BR88" s="180"/>
      <c r="BS88" s="206"/>
      <c r="BT88" s="101"/>
      <c r="BU88" s="101"/>
      <c r="BV88" s="106"/>
      <c r="BW88" s="106"/>
      <c r="BX88" s="106"/>
      <c r="BY88" s="106"/>
      <c r="BZ88" s="106"/>
      <c r="CA88" s="106"/>
      <c r="CB88" s="106"/>
      <c r="CC88" s="106"/>
      <c r="CD88" s="9"/>
      <c r="CE88" s="9"/>
      <c r="CF88" s="9"/>
      <c r="CG88" s="260"/>
      <c r="CH88" s="100"/>
      <c r="CI88" s="100"/>
      <c r="CJ88" s="212"/>
      <c r="CK88" s="211"/>
      <c r="CL88" s="100"/>
      <c r="CM88" s="100"/>
      <c r="CN88" s="212"/>
      <c r="CO88" s="211"/>
      <c r="CP88" s="100"/>
      <c r="CQ88" s="100"/>
      <c r="CR88" s="278"/>
      <c r="CS88" s="335"/>
      <c r="CT88" s="336"/>
      <c r="CU88" s="336"/>
      <c r="CV88" s="337"/>
    </row>
    <row r="89" spans="5:100" ht="8.15" customHeight="1" x14ac:dyDescent="0.2">
      <c r="E89" s="159"/>
      <c r="F89" s="160"/>
      <c r="G89" s="166"/>
      <c r="H89" s="167"/>
      <c r="I89" s="167"/>
      <c r="J89" s="167"/>
      <c r="K89" s="167"/>
      <c r="L89" s="167"/>
      <c r="M89" s="167"/>
      <c r="N89" s="167"/>
      <c r="O89" s="167"/>
      <c r="P89" s="178"/>
      <c r="Q89" s="179"/>
      <c r="R89" s="179"/>
      <c r="S89" s="179"/>
      <c r="T89" s="179"/>
      <c r="U89" s="179"/>
      <c r="V89" s="179"/>
      <c r="W89" s="179"/>
      <c r="X89" s="179"/>
      <c r="Y89" s="179"/>
      <c r="Z89" s="180"/>
      <c r="AA89" s="178"/>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48"/>
      <c r="AX89" s="49"/>
      <c r="AY89" s="49"/>
      <c r="AZ89" s="49"/>
      <c r="BA89" s="49"/>
      <c r="BB89" s="49"/>
      <c r="BC89" s="49"/>
      <c r="BD89" s="49"/>
      <c r="BE89" s="49"/>
      <c r="BF89" s="49"/>
      <c r="BG89" s="49"/>
      <c r="BH89" s="49"/>
      <c r="BI89" s="49"/>
      <c r="BJ89" s="49"/>
      <c r="BK89" s="49"/>
      <c r="BL89" s="49"/>
      <c r="BM89" s="49"/>
      <c r="BN89" s="49"/>
      <c r="BO89" s="49"/>
      <c r="BP89" s="49"/>
      <c r="BQ89" s="49"/>
      <c r="BR89" s="50"/>
      <c r="BS89" s="17"/>
      <c r="BT89" s="9"/>
      <c r="BU89" s="9"/>
      <c r="BV89" s="9"/>
      <c r="BW89" s="9"/>
      <c r="BX89" s="9"/>
      <c r="BY89" s="9"/>
      <c r="BZ89" s="9"/>
      <c r="CA89" s="9"/>
      <c r="CB89" s="9"/>
      <c r="CC89" s="9"/>
      <c r="CD89" s="9"/>
      <c r="CE89" s="9"/>
      <c r="CF89" s="9"/>
      <c r="CG89" s="260"/>
      <c r="CH89" s="100"/>
      <c r="CI89" s="100"/>
      <c r="CJ89" s="212"/>
      <c r="CK89" s="211"/>
      <c r="CL89" s="100"/>
      <c r="CM89" s="100"/>
      <c r="CN89" s="212"/>
      <c r="CO89" s="211"/>
      <c r="CP89" s="100"/>
      <c r="CQ89" s="100"/>
      <c r="CR89" s="278"/>
      <c r="CS89" s="335"/>
      <c r="CT89" s="336"/>
      <c r="CU89" s="336"/>
      <c r="CV89" s="337"/>
    </row>
    <row r="90" spans="5:100" ht="8.15" customHeight="1" x14ac:dyDescent="0.2">
      <c r="E90" s="159"/>
      <c r="F90" s="160"/>
      <c r="G90" s="166"/>
      <c r="H90" s="167"/>
      <c r="I90" s="167"/>
      <c r="J90" s="167"/>
      <c r="K90" s="167"/>
      <c r="L90" s="167"/>
      <c r="M90" s="167"/>
      <c r="N90" s="167"/>
      <c r="O90" s="167"/>
      <c r="P90" s="178"/>
      <c r="Q90" s="179"/>
      <c r="R90" s="179"/>
      <c r="S90" s="179"/>
      <c r="T90" s="179"/>
      <c r="U90" s="179"/>
      <c r="V90" s="179"/>
      <c r="W90" s="179"/>
      <c r="X90" s="179"/>
      <c r="Y90" s="179"/>
      <c r="Z90" s="180"/>
      <c r="AA90" s="178"/>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27"/>
      <c r="AX90" s="9"/>
      <c r="AY90" s="9"/>
      <c r="AZ90" s="9"/>
      <c r="BA90" s="217" t="s">
        <v>33</v>
      </c>
      <c r="BB90" s="217"/>
      <c r="BC90" s="217"/>
      <c r="BD90" s="217"/>
      <c r="BE90" s="217"/>
      <c r="BF90" s="217"/>
      <c r="BG90" s="9"/>
      <c r="BH90" s="220" t="s">
        <v>95</v>
      </c>
      <c r="BI90" s="220"/>
      <c r="BJ90" s="220"/>
      <c r="BK90" s="220"/>
      <c r="BL90" s="220"/>
      <c r="BM90" s="220"/>
      <c r="BN90" s="220"/>
      <c r="BO90" s="220"/>
      <c r="BP90" s="220"/>
      <c r="BQ90" s="220"/>
      <c r="BR90" s="28"/>
      <c r="BT90" s="105"/>
      <c r="BU90" s="105"/>
      <c r="BV90" s="105"/>
      <c r="BW90" s="105"/>
      <c r="BX90" s="105"/>
      <c r="BY90" s="105"/>
      <c r="BZ90" s="105"/>
      <c r="CA90" s="105"/>
      <c r="CB90" s="105"/>
      <c r="CC90" s="105"/>
      <c r="CD90" s="105"/>
      <c r="CE90" s="105"/>
      <c r="CG90" s="260"/>
      <c r="CH90" s="100"/>
      <c r="CI90" s="100"/>
      <c r="CJ90" s="212"/>
      <c r="CK90" s="211"/>
      <c r="CL90" s="100"/>
      <c r="CM90" s="100"/>
      <c r="CN90" s="212"/>
      <c r="CO90" s="211"/>
      <c r="CP90" s="100"/>
      <c r="CQ90" s="100"/>
      <c r="CR90" s="278"/>
      <c r="CS90" s="335"/>
      <c r="CT90" s="336"/>
      <c r="CU90" s="336"/>
      <c r="CV90" s="337"/>
    </row>
    <row r="91" spans="5:100" ht="8.15" customHeight="1" x14ac:dyDescent="0.2">
      <c r="E91" s="159"/>
      <c r="F91" s="160"/>
      <c r="G91" s="166"/>
      <c r="H91" s="167"/>
      <c r="I91" s="167"/>
      <c r="J91" s="167"/>
      <c r="K91" s="167"/>
      <c r="L91" s="167"/>
      <c r="M91" s="167"/>
      <c r="N91" s="167"/>
      <c r="O91" s="167"/>
      <c r="P91" s="178"/>
      <c r="Q91" s="179"/>
      <c r="R91" s="179"/>
      <c r="S91" s="179"/>
      <c r="T91" s="179"/>
      <c r="U91" s="179"/>
      <c r="V91" s="179"/>
      <c r="W91" s="179"/>
      <c r="X91" s="179"/>
      <c r="Y91" s="179"/>
      <c r="Z91" s="180"/>
      <c r="AA91" s="178"/>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
      <c r="AX91" s="9"/>
      <c r="AY91" s="9"/>
      <c r="AZ91" s="9"/>
      <c r="BA91" s="219"/>
      <c r="BB91" s="219"/>
      <c r="BC91" s="219"/>
      <c r="BD91" s="219"/>
      <c r="BE91" s="219"/>
      <c r="BF91" s="219"/>
      <c r="BG91" s="21"/>
      <c r="BH91" s="220"/>
      <c r="BI91" s="220"/>
      <c r="BJ91" s="220"/>
      <c r="BK91" s="220"/>
      <c r="BL91" s="220"/>
      <c r="BM91" s="220"/>
      <c r="BN91" s="220"/>
      <c r="BO91" s="220"/>
      <c r="BP91" s="220"/>
      <c r="BQ91" s="220"/>
      <c r="BR91" s="28"/>
      <c r="BT91" s="114"/>
      <c r="BU91" s="114"/>
      <c r="BV91" s="114"/>
      <c r="BW91" s="114"/>
      <c r="BX91" s="114"/>
      <c r="BY91" s="114"/>
      <c r="BZ91" s="114"/>
      <c r="CA91" s="114"/>
      <c r="CB91" s="114"/>
      <c r="CC91" s="114"/>
      <c r="CD91" s="114"/>
      <c r="CE91" s="114"/>
      <c r="CG91" s="260"/>
      <c r="CH91" s="100"/>
      <c r="CI91" s="100"/>
      <c r="CJ91" s="212"/>
      <c r="CK91" s="211"/>
      <c r="CL91" s="100"/>
      <c r="CM91" s="100"/>
      <c r="CN91" s="212"/>
      <c r="CO91" s="211"/>
      <c r="CP91" s="100"/>
      <c r="CQ91" s="100"/>
      <c r="CR91" s="278"/>
      <c r="CS91" s="335"/>
      <c r="CT91" s="336"/>
      <c r="CU91" s="336"/>
      <c r="CV91" s="337"/>
    </row>
    <row r="92" spans="5:100" ht="8.15" customHeight="1" x14ac:dyDescent="0.2">
      <c r="E92" s="159"/>
      <c r="F92" s="160"/>
      <c r="G92" s="166"/>
      <c r="H92" s="167"/>
      <c r="I92" s="167"/>
      <c r="J92" s="167"/>
      <c r="K92" s="167"/>
      <c r="L92" s="167"/>
      <c r="M92" s="167"/>
      <c r="N92" s="167"/>
      <c r="O92" s="167"/>
      <c r="P92" s="240"/>
      <c r="Q92" s="241"/>
      <c r="R92" s="241"/>
      <c r="S92" s="241"/>
      <c r="T92" s="241"/>
      <c r="U92" s="241"/>
      <c r="V92" s="241"/>
      <c r="W92" s="241"/>
      <c r="X92" s="241"/>
      <c r="Y92" s="241"/>
      <c r="Z92" s="242"/>
      <c r="AA92" s="240"/>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51"/>
      <c r="AX92" s="19"/>
      <c r="AY92" s="19"/>
      <c r="AZ92" s="19"/>
      <c r="BA92" s="52"/>
      <c r="BB92" s="52"/>
      <c r="BC92" s="52"/>
      <c r="BD92" s="52"/>
      <c r="BE92" s="52"/>
      <c r="BF92" s="52"/>
      <c r="BG92" s="52"/>
      <c r="BH92" s="52"/>
      <c r="BI92" s="52"/>
      <c r="BJ92" s="52"/>
      <c r="BK92" s="52"/>
      <c r="BL92" s="52"/>
      <c r="BM92" s="52"/>
      <c r="BN92" s="52"/>
      <c r="BO92" s="52"/>
      <c r="BP92" s="52"/>
      <c r="BQ92" s="21"/>
      <c r="BR92" s="53"/>
      <c r="BS92" s="54"/>
      <c r="BT92" s="14"/>
      <c r="BU92" s="14"/>
      <c r="BV92" s="14"/>
      <c r="BW92" s="14"/>
      <c r="BX92" s="14"/>
      <c r="BY92" s="14"/>
      <c r="BZ92" s="14"/>
      <c r="CA92" s="14"/>
      <c r="CB92" s="14"/>
      <c r="CC92" s="14"/>
      <c r="CD92" s="14"/>
      <c r="CE92" s="54"/>
      <c r="CF92" s="54"/>
      <c r="CG92" s="266"/>
      <c r="CH92" s="267"/>
      <c r="CI92" s="267"/>
      <c r="CJ92" s="268"/>
      <c r="CK92" s="279"/>
      <c r="CL92" s="267"/>
      <c r="CM92" s="267"/>
      <c r="CN92" s="268"/>
      <c r="CO92" s="279"/>
      <c r="CP92" s="267"/>
      <c r="CQ92" s="267"/>
      <c r="CR92" s="280"/>
      <c r="CS92" s="338"/>
      <c r="CT92" s="339"/>
      <c r="CU92" s="339"/>
      <c r="CV92" s="340"/>
    </row>
    <row r="93" spans="5:100" ht="8.15" customHeight="1" x14ac:dyDescent="0.2">
      <c r="E93" s="159"/>
      <c r="F93" s="160"/>
      <c r="G93" s="166"/>
      <c r="H93" s="167"/>
      <c r="I93" s="167"/>
      <c r="J93" s="167"/>
      <c r="K93" s="167"/>
      <c r="L93" s="167"/>
      <c r="M93" s="167"/>
      <c r="N93" s="167"/>
      <c r="O93" s="167"/>
      <c r="P93" s="175" t="s">
        <v>78</v>
      </c>
      <c r="Q93" s="176"/>
      <c r="R93" s="176"/>
      <c r="S93" s="176"/>
      <c r="T93" s="176"/>
      <c r="U93" s="176"/>
      <c r="V93" s="176"/>
      <c r="W93" s="176"/>
      <c r="X93" s="176"/>
      <c r="Y93" s="176"/>
      <c r="Z93" s="177"/>
      <c r="AA93" s="320" t="s">
        <v>96</v>
      </c>
      <c r="AB93" s="321"/>
      <c r="AC93" s="321"/>
      <c r="AD93" s="321"/>
      <c r="AE93" s="321"/>
      <c r="AF93" s="321"/>
      <c r="AG93" s="321"/>
      <c r="AH93" s="321"/>
      <c r="AI93" s="321"/>
      <c r="AJ93" s="321"/>
      <c r="AK93" s="321"/>
      <c r="AL93" s="321"/>
      <c r="AM93" s="321"/>
      <c r="AN93" s="321"/>
      <c r="AO93" s="321"/>
      <c r="AP93" s="321"/>
      <c r="AQ93" s="321"/>
      <c r="AR93" s="321"/>
      <c r="AS93" s="321"/>
      <c r="AT93" s="321"/>
      <c r="AU93" s="321"/>
      <c r="AV93" s="329"/>
      <c r="AW93" s="176" t="s">
        <v>97</v>
      </c>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29"/>
      <c r="BT93" s="30"/>
      <c r="BU93" s="30"/>
      <c r="BV93" s="30"/>
      <c r="BW93" s="30"/>
      <c r="BX93" s="30"/>
      <c r="BY93" s="30"/>
      <c r="BZ93" s="30"/>
      <c r="CA93" s="30"/>
      <c r="CB93" s="30"/>
      <c r="CC93" s="30"/>
      <c r="CD93" s="30"/>
      <c r="CE93" s="30"/>
      <c r="CF93" s="30"/>
      <c r="CG93" s="304"/>
      <c r="CH93" s="231"/>
      <c r="CI93" s="231"/>
      <c r="CJ93" s="305"/>
      <c r="CK93" s="281" t="s">
        <v>28</v>
      </c>
      <c r="CL93" s="116"/>
      <c r="CM93" s="116"/>
      <c r="CN93" s="282"/>
      <c r="CO93" s="230"/>
      <c r="CP93" s="231"/>
      <c r="CQ93" s="231"/>
      <c r="CR93" s="232"/>
      <c r="CS93" s="166" t="s">
        <v>40</v>
      </c>
      <c r="CT93" s="164"/>
      <c r="CU93" s="164"/>
      <c r="CV93" s="199"/>
    </row>
    <row r="94" spans="5:100" ht="8.15" customHeight="1" x14ac:dyDescent="0.2">
      <c r="E94" s="159"/>
      <c r="F94" s="160"/>
      <c r="G94" s="166"/>
      <c r="H94" s="167"/>
      <c r="I94" s="167"/>
      <c r="J94" s="167"/>
      <c r="K94" s="167"/>
      <c r="L94" s="167"/>
      <c r="M94" s="167"/>
      <c r="N94" s="167"/>
      <c r="O94" s="167"/>
      <c r="P94" s="178"/>
      <c r="Q94" s="179"/>
      <c r="R94" s="179"/>
      <c r="S94" s="179"/>
      <c r="T94" s="179"/>
      <c r="U94" s="179"/>
      <c r="V94" s="179"/>
      <c r="W94" s="179"/>
      <c r="X94" s="179"/>
      <c r="Y94" s="179"/>
      <c r="Z94" s="180"/>
      <c r="AA94" s="322"/>
      <c r="AB94" s="323"/>
      <c r="AC94" s="323"/>
      <c r="AD94" s="323"/>
      <c r="AE94" s="323"/>
      <c r="AF94" s="323"/>
      <c r="AG94" s="323"/>
      <c r="AH94" s="323"/>
      <c r="AI94" s="323"/>
      <c r="AJ94" s="323"/>
      <c r="AK94" s="323"/>
      <c r="AL94" s="323"/>
      <c r="AM94" s="323"/>
      <c r="AN94" s="323"/>
      <c r="AO94" s="323"/>
      <c r="AP94" s="323"/>
      <c r="AQ94" s="323"/>
      <c r="AR94" s="323"/>
      <c r="AS94" s="323"/>
      <c r="AT94" s="323"/>
      <c r="AU94" s="323"/>
      <c r="AV94" s="330"/>
      <c r="AW94" s="179"/>
      <c r="AX94" s="179"/>
      <c r="AY94" s="179"/>
      <c r="AZ94" s="179"/>
      <c r="BA94" s="179"/>
      <c r="BB94" s="179"/>
      <c r="BC94" s="179"/>
      <c r="BD94" s="179"/>
      <c r="BE94" s="179"/>
      <c r="BF94" s="179"/>
      <c r="BG94" s="179"/>
      <c r="BH94" s="179"/>
      <c r="BI94" s="179"/>
      <c r="BJ94" s="179"/>
      <c r="BK94" s="179"/>
      <c r="BL94" s="179"/>
      <c r="BM94" s="179"/>
      <c r="BN94" s="179"/>
      <c r="BO94" s="179"/>
      <c r="BP94" s="179"/>
      <c r="BQ94" s="179"/>
      <c r="BR94" s="179"/>
      <c r="BS94" s="29"/>
      <c r="BT94" s="30"/>
      <c r="BU94" s="30"/>
      <c r="BV94" s="30"/>
      <c r="BW94" s="30"/>
      <c r="BX94" s="30"/>
      <c r="BY94" s="30"/>
      <c r="BZ94" s="30"/>
      <c r="CA94" s="30"/>
      <c r="CB94" s="30"/>
      <c r="CC94" s="30"/>
      <c r="CD94" s="30"/>
      <c r="CE94" s="30"/>
      <c r="CF94" s="30"/>
      <c r="CG94" s="306"/>
      <c r="CH94" s="234"/>
      <c r="CI94" s="234"/>
      <c r="CJ94" s="307"/>
      <c r="CK94" s="272"/>
      <c r="CL94" s="106"/>
      <c r="CM94" s="106"/>
      <c r="CN94" s="273"/>
      <c r="CO94" s="233"/>
      <c r="CP94" s="234"/>
      <c r="CQ94" s="234"/>
      <c r="CR94" s="235"/>
      <c r="CS94" s="166"/>
      <c r="CT94" s="167"/>
      <c r="CU94" s="167"/>
      <c r="CV94" s="200"/>
    </row>
    <row r="95" spans="5:100" ht="8.15" customHeight="1" x14ac:dyDescent="0.2">
      <c r="E95" s="159"/>
      <c r="F95" s="160"/>
      <c r="G95" s="166"/>
      <c r="H95" s="167"/>
      <c r="I95" s="167"/>
      <c r="J95" s="167"/>
      <c r="K95" s="167"/>
      <c r="L95" s="167"/>
      <c r="M95" s="167"/>
      <c r="N95" s="167"/>
      <c r="O95" s="167"/>
      <c r="P95" s="178"/>
      <c r="Q95" s="179"/>
      <c r="R95" s="179"/>
      <c r="S95" s="179"/>
      <c r="T95" s="179"/>
      <c r="U95" s="179"/>
      <c r="V95" s="179"/>
      <c r="W95" s="179"/>
      <c r="X95" s="179"/>
      <c r="Y95" s="179"/>
      <c r="Z95" s="180"/>
      <c r="AA95" s="322"/>
      <c r="AB95" s="323"/>
      <c r="AC95" s="323"/>
      <c r="AD95" s="323"/>
      <c r="AE95" s="323"/>
      <c r="AF95" s="323"/>
      <c r="AG95" s="323"/>
      <c r="AH95" s="323"/>
      <c r="AI95" s="323"/>
      <c r="AJ95" s="323"/>
      <c r="AK95" s="323"/>
      <c r="AL95" s="323"/>
      <c r="AM95" s="323"/>
      <c r="AN95" s="323"/>
      <c r="AO95" s="323"/>
      <c r="AP95" s="323"/>
      <c r="AQ95" s="323"/>
      <c r="AR95" s="323"/>
      <c r="AS95" s="323"/>
      <c r="AT95" s="323"/>
      <c r="AU95" s="323"/>
      <c r="AV95" s="330"/>
      <c r="AW95" s="179"/>
      <c r="AX95" s="179"/>
      <c r="AY95" s="179"/>
      <c r="AZ95" s="179"/>
      <c r="BA95" s="179"/>
      <c r="BB95" s="179"/>
      <c r="BC95" s="179"/>
      <c r="BD95" s="179"/>
      <c r="BE95" s="179"/>
      <c r="BF95" s="179"/>
      <c r="BG95" s="179"/>
      <c r="BH95" s="179"/>
      <c r="BI95" s="179"/>
      <c r="BJ95" s="179"/>
      <c r="BK95" s="179"/>
      <c r="BL95" s="179"/>
      <c r="BM95" s="179"/>
      <c r="BN95" s="179"/>
      <c r="BO95" s="179"/>
      <c r="BP95" s="179"/>
      <c r="BQ95" s="179"/>
      <c r="BR95" s="179"/>
      <c r="BS95" s="29"/>
      <c r="BT95" s="30"/>
      <c r="BU95" s="30"/>
      <c r="BV95" s="30"/>
      <c r="BW95" s="30"/>
      <c r="BX95" s="30"/>
      <c r="BY95" s="30"/>
      <c r="BZ95" s="30"/>
      <c r="CA95" s="30"/>
      <c r="CB95" s="30"/>
      <c r="CC95" s="30"/>
      <c r="CD95" s="30"/>
      <c r="CE95" s="30"/>
      <c r="CF95" s="30"/>
      <c r="CG95" s="306"/>
      <c r="CH95" s="234"/>
      <c r="CI95" s="234"/>
      <c r="CJ95" s="307"/>
      <c r="CK95" s="272"/>
      <c r="CL95" s="106"/>
      <c r="CM95" s="106"/>
      <c r="CN95" s="273"/>
      <c r="CO95" s="233"/>
      <c r="CP95" s="234"/>
      <c r="CQ95" s="234"/>
      <c r="CR95" s="235"/>
      <c r="CS95" s="166"/>
      <c r="CT95" s="167"/>
      <c r="CU95" s="167"/>
      <c r="CV95" s="200"/>
    </row>
    <row r="96" spans="5:100" ht="8.15" customHeight="1" x14ac:dyDescent="0.2">
      <c r="E96" s="161"/>
      <c r="F96" s="162"/>
      <c r="G96" s="169"/>
      <c r="H96" s="170"/>
      <c r="I96" s="170"/>
      <c r="J96" s="170"/>
      <c r="K96" s="170"/>
      <c r="L96" s="170"/>
      <c r="M96" s="170"/>
      <c r="N96" s="170"/>
      <c r="O96" s="170"/>
      <c r="P96" s="240"/>
      <c r="Q96" s="241"/>
      <c r="R96" s="241"/>
      <c r="S96" s="241"/>
      <c r="T96" s="241"/>
      <c r="U96" s="241"/>
      <c r="V96" s="241"/>
      <c r="W96" s="241"/>
      <c r="X96" s="241"/>
      <c r="Y96" s="241"/>
      <c r="Z96" s="242"/>
      <c r="AA96" s="324"/>
      <c r="AB96" s="325"/>
      <c r="AC96" s="325"/>
      <c r="AD96" s="325"/>
      <c r="AE96" s="325"/>
      <c r="AF96" s="325"/>
      <c r="AG96" s="325"/>
      <c r="AH96" s="325"/>
      <c r="AI96" s="325"/>
      <c r="AJ96" s="325"/>
      <c r="AK96" s="325"/>
      <c r="AL96" s="325"/>
      <c r="AM96" s="325"/>
      <c r="AN96" s="325"/>
      <c r="AO96" s="325"/>
      <c r="AP96" s="325"/>
      <c r="AQ96" s="325"/>
      <c r="AR96" s="325"/>
      <c r="AS96" s="325"/>
      <c r="AT96" s="325"/>
      <c r="AU96" s="325"/>
      <c r="AV96" s="33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35"/>
      <c r="BT96" s="36"/>
      <c r="BU96" s="36"/>
      <c r="BV96" s="36"/>
      <c r="BW96" s="36"/>
      <c r="BX96" s="36"/>
      <c r="BY96" s="36"/>
      <c r="BZ96" s="36"/>
      <c r="CA96" s="36"/>
      <c r="CB96" s="36"/>
      <c r="CC96" s="36"/>
      <c r="CD96" s="36"/>
      <c r="CE96" s="36"/>
      <c r="CF96" s="36"/>
      <c r="CG96" s="308"/>
      <c r="CH96" s="309"/>
      <c r="CI96" s="309"/>
      <c r="CJ96" s="310"/>
      <c r="CK96" s="274"/>
      <c r="CL96" s="121"/>
      <c r="CM96" s="121"/>
      <c r="CN96" s="275"/>
      <c r="CO96" s="315"/>
      <c r="CP96" s="309"/>
      <c r="CQ96" s="309"/>
      <c r="CR96" s="316"/>
      <c r="CS96" s="169"/>
      <c r="CT96" s="170"/>
      <c r="CU96" s="170"/>
      <c r="CV96" s="239"/>
    </row>
    <row r="97" spans="5:100" ht="5.5" customHeight="1" x14ac:dyDescent="0.2">
      <c r="E97" s="157" t="s">
        <v>98</v>
      </c>
      <c r="F97" s="158"/>
      <c r="G97" s="163" t="s">
        <v>99</v>
      </c>
      <c r="H97" s="164"/>
      <c r="I97" s="164"/>
      <c r="J97" s="164"/>
      <c r="K97" s="164"/>
      <c r="L97" s="164"/>
      <c r="M97" s="164"/>
      <c r="N97" s="164"/>
      <c r="O97" s="199"/>
      <c r="P97" s="190" t="s">
        <v>100</v>
      </c>
      <c r="Q97" s="191"/>
      <c r="R97" s="191"/>
      <c r="S97" s="191"/>
      <c r="T97" s="191"/>
      <c r="U97" s="191"/>
      <c r="V97" s="191"/>
      <c r="W97" s="191"/>
      <c r="X97" s="191"/>
      <c r="Y97" s="191"/>
      <c r="Z97" s="192"/>
      <c r="AA97" s="175" t="s">
        <v>101</v>
      </c>
      <c r="AB97" s="176"/>
      <c r="AC97" s="176"/>
      <c r="AD97" s="176"/>
      <c r="AE97" s="176"/>
      <c r="AF97" s="176"/>
      <c r="AG97" s="176"/>
      <c r="AH97" s="176"/>
      <c r="AI97" s="176"/>
      <c r="AJ97" s="176"/>
      <c r="AK97" s="176"/>
      <c r="AL97" s="176"/>
      <c r="AM97" s="176"/>
      <c r="AN97" s="176"/>
      <c r="AO97" s="176"/>
      <c r="AP97" s="176"/>
      <c r="AQ97" s="176"/>
      <c r="AR97" s="176"/>
      <c r="AS97" s="176"/>
      <c r="AT97" s="176"/>
      <c r="AU97" s="176"/>
      <c r="AV97" s="177"/>
      <c r="AW97" s="175" t="s">
        <v>102</v>
      </c>
      <c r="AX97" s="176"/>
      <c r="AY97" s="176"/>
      <c r="AZ97" s="176"/>
      <c r="BA97" s="176"/>
      <c r="BB97" s="176"/>
      <c r="BC97" s="176"/>
      <c r="BD97" s="176"/>
      <c r="BE97" s="176"/>
      <c r="BF97" s="176"/>
      <c r="BG97" s="176"/>
      <c r="BH97" s="176"/>
      <c r="BI97" s="176"/>
      <c r="BJ97" s="176"/>
      <c r="BK97" s="176"/>
      <c r="BL97" s="176"/>
      <c r="BM97" s="176"/>
      <c r="BN97" s="176"/>
      <c r="BO97" s="176"/>
      <c r="BP97" s="176"/>
      <c r="BQ97" s="176"/>
      <c r="BR97" s="177"/>
      <c r="BS97" s="115" t="s">
        <v>103</v>
      </c>
      <c r="BT97" s="116"/>
      <c r="BU97" s="116"/>
      <c r="BV97" s="116"/>
      <c r="BW97" s="116"/>
      <c r="BX97" s="116"/>
      <c r="BY97" s="116"/>
      <c r="BZ97" s="116"/>
      <c r="CA97" s="23"/>
      <c r="CB97" s="23"/>
      <c r="CC97" s="23"/>
      <c r="CD97" s="23"/>
      <c r="CE97" s="23"/>
      <c r="CF97" s="23"/>
      <c r="CG97" s="344" t="str">
        <f>IF(BU100="","",IF(BU100&lt;=25,"〇",""))</f>
        <v/>
      </c>
      <c r="CH97" s="345"/>
      <c r="CI97" s="345"/>
      <c r="CJ97" s="346"/>
      <c r="CK97" s="208" t="s">
        <v>28</v>
      </c>
      <c r="CL97" s="209"/>
      <c r="CM97" s="209"/>
      <c r="CN97" s="210"/>
      <c r="CO97" s="209" t="str">
        <f>IF(BU100="","",IF(BU100&gt;25,"〇",""))</f>
        <v/>
      </c>
      <c r="CP97" s="209"/>
      <c r="CQ97" s="209"/>
      <c r="CR97" s="286"/>
      <c r="CS97" s="163" t="s">
        <v>104</v>
      </c>
      <c r="CT97" s="164"/>
      <c r="CU97" s="164"/>
      <c r="CV97" s="199"/>
    </row>
    <row r="98" spans="5:100" ht="5.5" customHeight="1" x14ac:dyDescent="0.2">
      <c r="E98" s="159"/>
      <c r="F98" s="160"/>
      <c r="G98" s="166"/>
      <c r="H98" s="167"/>
      <c r="I98" s="167"/>
      <c r="J98" s="167"/>
      <c r="K98" s="167"/>
      <c r="L98" s="167"/>
      <c r="M98" s="167"/>
      <c r="N98" s="167"/>
      <c r="O98" s="200"/>
      <c r="P98" s="193"/>
      <c r="Q98" s="194"/>
      <c r="R98" s="194"/>
      <c r="S98" s="194"/>
      <c r="T98" s="194"/>
      <c r="U98" s="194"/>
      <c r="V98" s="194"/>
      <c r="W98" s="194"/>
      <c r="X98" s="194"/>
      <c r="Y98" s="194"/>
      <c r="Z98" s="195"/>
      <c r="AA98" s="178"/>
      <c r="AB98" s="179"/>
      <c r="AC98" s="179"/>
      <c r="AD98" s="179"/>
      <c r="AE98" s="179"/>
      <c r="AF98" s="179"/>
      <c r="AG98" s="179"/>
      <c r="AH98" s="179"/>
      <c r="AI98" s="179"/>
      <c r="AJ98" s="179"/>
      <c r="AK98" s="179"/>
      <c r="AL98" s="179"/>
      <c r="AM98" s="179"/>
      <c r="AN98" s="179"/>
      <c r="AO98" s="179"/>
      <c r="AP98" s="179"/>
      <c r="AQ98" s="179"/>
      <c r="AR98" s="179"/>
      <c r="AS98" s="179"/>
      <c r="AT98" s="179"/>
      <c r="AU98" s="179"/>
      <c r="AV98" s="180"/>
      <c r="AW98" s="178"/>
      <c r="AX98" s="179"/>
      <c r="AY98" s="179"/>
      <c r="AZ98" s="179"/>
      <c r="BA98" s="179"/>
      <c r="BB98" s="179"/>
      <c r="BC98" s="179"/>
      <c r="BD98" s="179"/>
      <c r="BE98" s="179"/>
      <c r="BF98" s="179"/>
      <c r="BG98" s="179"/>
      <c r="BH98" s="179"/>
      <c r="BI98" s="179"/>
      <c r="BJ98" s="179"/>
      <c r="BK98" s="179"/>
      <c r="BL98" s="179"/>
      <c r="BM98" s="179"/>
      <c r="BN98" s="179"/>
      <c r="BO98" s="179"/>
      <c r="BP98" s="179"/>
      <c r="BQ98" s="179"/>
      <c r="BR98" s="180"/>
      <c r="BS98" s="118"/>
      <c r="BT98" s="106"/>
      <c r="BU98" s="106"/>
      <c r="BV98" s="106"/>
      <c r="BW98" s="106"/>
      <c r="BX98" s="106"/>
      <c r="BY98" s="106"/>
      <c r="BZ98" s="106"/>
      <c r="CA98" s="9"/>
      <c r="CB98" s="9"/>
      <c r="CC98" s="9"/>
      <c r="CD98" s="9"/>
      <c r="CE98" s="9"/>
      <c r="CF98" s="9"/>
      <c r="CG98" s="347"/>
      <c r="CH98" s="348"/>
      <c r="CI98" s="348"/>
      <c r="CJ98" s="349"/>
      <c r="CK98" s="211"/>
      <c r="CL98" s="100"/>
      <c r="CM98" s="100"/>
      <c r="CN98" s="212"/>
      <c r="CO98" s="100"/>
      <c r="CP98" s="100"/>
      <c r="CQ98" s="100"/>
      <c r="CR98" s="278"/>
      <c r="CS98" s="166"/>
      <c r="CT98" s="167"/>
      <c r="CU98" s="167"/>
      <c r="CV98" s="200"/>
    </row>
    <row r="99" spans="5:100" ht="5.5" customHeight="1" x14ac:dyDescent="0.2">
      <c r="E99" s="159"/>
      <c r="F99" s="160"/>
      <c r="G99" s="166"/>
      <c r="H99" s="167"/>
      <c r="I99" s="167"/>
      <c r="J99" s="167"/>
      <c r="K99" s="167"/>
      <c r="L99" s="167"/>
      <c r="M99" s="167"/>
      <c r="N99" s="167"/>
      <c r="O99" s="200"/>
      <c r="P99" s="193"/>
      <c r="Q99" s="194"/>
      <c r="R99" s="194"/>
      <c r="S99" s="194"/>
      <c r="T99" s="194"/>
      <c r="U99" s="194"/>
      <c r="V99" s="194"/>
      <c r="W99" s="194"/>
      <c r="X99" s="194"/>
      <c r="Y99" s="194"/>
      <c r="Z99" s="195"/>
      <c r="AA99" s="178"/>
      <c r="AB99" s="179"/>
      <c r="AC99" s="179"/>
      <c r="AD99" s="179"/>
      <c r="AE99" s="179"/>
      <c r="AF99" s="179"/>
      <c r="AG99" s="179"/>
      <c r="AH99" s="179"/>
      <c r="AI99" s="179"/>
      <c r="AJ99" s="179"/>
      <c r="AK99" s="179"/>
      <c r="AL99" s="179"/>
      <c r="AM99" s="179"/>
      <c r="AN99" s="179"/>
      <c r="AO99" s="179"/>
      <c r="AP99" s="179"/>
      <c r="AQ99" s="179"/>
      <c r="AR99" s="179"/>
      <c r="AS99" s="179"/>
      <c r="AT99" s="179"/>
      <c r="AU99" s="179"/>
      <c r="AV99" s="180"/>
      <c r="AW99" s="178"/>
      <c r="AX99" s="179"/>
      <c r="AY99" s="179"/>
      <c r="AZ99" s="179"/>
      <c r="BA99" s="179"/>
      <c r="BB99" s="179"/>
      <c r="BC99" s="179"/>
      <c r="BD99" s="179"/>
      <c r="BE99" s="179"/>
      <c r="BF99" s="179"/>
      <c r="BG99" s="179"/>
      <c r="BH99" s="179"/>
      <c r="BI99" s="179"/>
      <c r="BJ99" s="179"/>
      <c r="BK99" s="179"/>
      <c r="BL99" s="179"/>
      <c r="BM99" s="179"/>
      <c r="BN99" s="179"/>
      <c r="BO99" s="179"/>
      <c r="BP99" s="179"/>
      <c r="BQ99" s="179"/>
      <c r="BR99" s="180"/>
      <c r="BS99" s="260"/>
      <c r="BT99" s="100"/>
      <c r="BU99" s="100"/>
      <c r="BV99" s="100"/>
      <c r="BW99" s="100"/>
      <c r="BX99" s="100"/>
      <c r="BY99" s="100"/>
      <c r="BZ99" s="100"/>
      <c r="CA99" s="9"/>
      <c r="CB99" s="9"/>
      <c r="CC99" s="9"/>
      <c r="CD99" s="9"/>
      <c r="CE99" s="9"/>
      <c r="CF99" s="9"/>
      <c r="CG99" s="347"/>
      <c r="CH99" s="348"/>
      <c r="CI99" s="348"/>
      <c r="CJ99" s="349"/>
      <c r="CK99" s="211"/>
      <c r="CL99" s="100"/>
      <c r="CM99" s="100"/>
      <c r="CN99" s="212"/>
      <c r="CO99" s="100"/>
      <c r="CP99" s="100"/>
      <c r="CQ99" s="100"/>
      <c r="CR99" s="278"/>
      <c r="CS99" s="166"/>
      <c r="CT99" s="167"/>
      <c r="CU99" s="167"/>
      <c r="CV99" s="200"/>
    </row>
    <row r="100" spans="5:100" ht="5.5" customHeight="1" x14ac:dyDescent="0.2">
      <c r="E100" s="159"/>
      <c r="F100" s="160"/>
      <c r="G100" s="166"/>
      <c r="H100" s="167"/>
      <c r="I100" s="167"/>
      <c r="J100" s="167"/>
      <c r="K100" s="167"/>
      <c r="L100" s="167"/>
      <c r="M100" s="167"/>
      <c r="N100" s="167"/>
      <c r="O100" s="200"/>
      <c r="P100" s="193"/>
      <c r="Q100" s="194"/>
      <c r="R100" s="194"/>
      <c r="S100" s="194"/>
      <c r="T100" s="194"/>
      <c r="U100" s="194"/>
      <c r="V100" s="194"/>
      <c r="W100" s="194"/>
      <c r="X100" s="194"/>
      <c r="Y100" s="194"/>
      <c r="Z100" s="195"/>
      <c r="AA100" s="178"/>
      <c r="AB100" s="179"/>
      <c r="AC100" s="179"/>
      <c r="AD100" s="179"/>
      <c r="AE100" s="179"/>
      <c r="AF100" s="179"/>
      <c r="AG100" s="179"/>
      <c r="AH100" s="179"/>
      <c r="AI100" s="179"/>
      <c r="AJ100" s="179"/>
      <c r="AK100" s="179"/>
      <c r="AL100" s="179"/>
      <c r="AM100" s="179"/>
      <c r="AN100" s="179"/>
      <c r="AO100" s="179"/>
      <c r="AP100" s="179"/>
      <c r="AQ100" s="179"/>
      <c r="AR100" s="179"/>
      <c r="AS100" s="179"/>
      <c r="AT100" s="179"/>
      <c r="AU100" s="179"/>
      <c r="AV100" s="180"/>
      <c r="AW100" s="178"/>
      <c r="AX100" s="179"/>
      <c r="AY100" s="179"/>
      <c r="AZ100" s="179"/>
      <c r="BA100" s="179"/>
      <c r="BB100" s="179"/>
      <c r="BC100" s="179"/>
      <c r="BD100" s="179"/>
      <c r="BE100" s="179"/>
      <c r="BF100" s="179"/>
      <c r="BG100" s="179"/>
      <c r="BH100" s="179"/>
      <c r="BI100" s="179"/>
      <c r="BJ100" s="179"/>
      <c r="BK100" s="179"/>
      <c r="BL100" s="179"/>
      <c r="BM100" s="179"/>
      <c r="BN100" s="179"/>
      <c r="BO100" s="179"/>
      <c r="BP100" s="179"/>
      <c r="BQ100" s="179"/>
      <c r="BR100" s="180"/>
      <c r="BS100" s="17"/>
      <c r="BT100" s="9"/>
      <c r="BU100" s="156"/>
      <c r="BV100" s="156"/>
      <c r="BW100" s="156"/>
      <c r="BX100" s="156"/>
      <c r="BY100" s="156"/>
      <c r="BZ100" s="156"/>
      <c r="CA100" s="156"/>
      <c r="CB100" s="156"/>
      <c r="CC100" s="110" t="s">
        <v>86</v>
      </c>
      <c r="CD100" s="353"/>
      <c r="CE100" s="353"/>
      <c r="CF100" s="9"/>
      <c r="CG100" s="347"/>
      <c r="CH100" s="348"/>
      <c r="CI100" s="348"/>
      <c r="CJ100" s="349"/>
      <c r="CK100" s="211"/>
      <c r="CL100" s="100"/>
      <c r="CM100" s="100"/>
      <c r="CN100" s="212"/>
      <c r="CO100" s="100"/>
      <c r="CP100" s="100"/>
      <c r="CQ100" s="100"/>
      <c r="CR100" s="278"/>
      <c r="CS100" s="166"/>
      <c r="CT100" s="167"/>
      <c r="CU100" s="167"/>
      <c r="CV100" s="200"/>
    </row>
    <row r="101" spans="5:100" ht="5.5" customHeight="1" x14ac:dyDescent="0.2">
      <c r="E101" s="159"/>
      <c r="F101" s="160"/>
      <c r="G101" s="166"/>
      <c r="H101" s="167"/>
      <c r="I101" s="167"/>
      <c r="J101" s="167"/>
      <c r="K101" s="167"/>
      <c r="L101" s="167"/>
      <c r="M101" s="167"/>
      <c r="N101" s="167"/>
      <c r="O101" s="200"/>
      <c r="P101" s="193"/>
      <c r="Q101" s="194"/>
      <c r="R101" s="194"/>
      <c r="S101" s="194"/>
      <c r="T101" s="194"/>
      <c r="U101" s="194"/>
      <c r="V101" s="194"/>
      <c r="W101" s="194"/>
      <c r="X101" s="194"/>
      <c r="Y101" s="194"/>
      <c r="Z101" s="195"/>
      <c r="AA101" s="178"/>
      <c r="AB101" s="179"/>
      <c r="AC101" s="179"/>
      <c r="AD101" s="179"/>
      <c r="AE101" s="179"/>
      <c r="AF101" s="179"/>
      <c r="AG101" s="179"/>
      <c r="AH101" s="179"/>
      <c r="AI101" s="179"/>
      <c r="AJ101" s="179"/>
      <c r="AK101" s="179"/>
      <c r="AL101" s="179"/>
      <c r="AM101" s="179"/>
      <c r="AN101" s="179"/>
      <c r="AO101" s="179"/>
      <c r="AP101" s="179"/>
      <c r="AQ101" s="179"/>
      <c r="AR101" s="179"/>
      <c r="AS101" s="179"/>
      <c r="AT101" s="179"/>
      <c r="AU101" s="179"/>
      <c r="AV101" s="180"/>
      <c r="AW101" s="178"/>
      <c r="AX101" s="179"/>
      <c r="AY101" s="179"/>
      <c r="AZ101" s="179"/>
      <c r="BA101" s="179"/>
      <c r="BB101" s="179"/>
      <c r="BC101" s="179"/>
      <c r="BD101" s="179"/>
      <c r="BE101" s="179"/>
      <c r="BF101" s="179"/>
      <c r="BG101" s="179"/>
      <c r="BH101" s="179"/>
      <c r="BI101" s="179"/>
      <c r="BJ101" s="179"/>
      <c r="BK101" s="179"/>
      <c r="BL101" s="179"/>
      <c r="BM101" s="179"/>
      <c r="BN101" s="179"/>
      <c r="BO101" s="179"/>
      <c r="BP101" s="179"/>
      <c r="BQ101" s="179"/>
      <c r="BR101" s="180"/>
      <c r="BS101" s="17"/>
      <c r="BT101" s="9"/>
      <c r="BU101" s="328"/>
      <c r="BV101" s="328"/>
      <c r="BW101" s="328"/>
      <c r="BX101" s="328"/>
      <c r="BY101" s="328"/>
      <c r="BZ101" s="328"/>
      <c r="CA101" s="328"/>
      <c r="CB101" s="328"/>
      <c r="CC101" s="353"/>
      <c r="CD101" s="353"/>
      <c r="CE101" s="353"/>
      <c r="CF101" s="9"/>
      <c r="CG101" s="347"/>
      <c r="CH101" s="348"/>
      <c r="CI101" s="348"/>
      <c r="CJ101" s="349"/>
      <c r="CK101" s="211"/>
      <c r="CL101" s="100"/>
      <c r="CM101" s="100"/>
      <c r="CN101" s="212"/>
      <c r="CO101" s="100"/>
      <c r="CP101" s="100"/>
      <c r="CQ101" s="100"/>
      <c r="CR101" s="278"/>
      <c r="CS101" s="166"/>
      <c r="CT101" s="167"/>
      <c r="CU101" s="167"/>
      <c r="CV101" s="200"/>
    </row>
    <row r="102" spans="5:100" ht="5.5" customHeight="1" x14ac:dyDescent="0.2">
      <c r="E102" s="161"/>
      <c r="F102" s="162"/>
      <c r="G102" s="169"/>
      <c r="H102" s="170"/>
      <c r="I102" s="170"/>
      <c r="J102" s="170"/>
      <c r="K102" s="170"/>
      <c r="L102" s="170"/>
      <c r="M102" s="170"/>
      <c r="N102" s="170"/>
      <c r="O102" s="239"/>
      <c r="P102" s="196"/>
      <c r="Q102" s="197"/>
      <c r="R102" s="197"/>
      <c r="S102" s="197"/>
      <c r="T102" s="197"/>
      <c r="U102" s="197"/>
      <c r="V102" s="197"/>
      <c r="W102" s="197"/>
      <c r="X102" s="197"/>
      <c r="Y102" s="197"/>
      <c r="Z102" s="198"/>
      <c r="AA102" s="240"/>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2"/>
      <c r="AW102" s="240"/>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2"/>
      <c r="BS102" s="26"/>
      <c r="BT102" s="21"/>
      <c r="BU102" s="21"/>
      <c r="BV102" s="21"/>
      <c r="BW102" s="21"/>
      <c r="BX102" s="21"/>
      <c r="BY102" s="21"/>
      <c r="BZ102" s="21"/>
      <c r="CA102" s="21"/>
      <c r="CB102" s="21"/>
      <c r="CC102" s="21"/>
      <c r="CD102" s="21"/>
      <c r="CE102" s="21"/>
      <c r="CF102" s="21"/>
      <c r="CG102" s="350"/>
      <c r="CH102" s="351"/>
      <c r="CI102" s="351"/>
      <c r="CJ102" s="352"/>
      <c r="CK102" s="279"/>
      <c r="CL102" s="267"/>
      <c r="CM102" s="267"/>
      <c r="CN102" s="268"/>
      <c r="CO102" s="267"/>
      <c r="CP102" s="267"/>
      <c r="CQ102" s="267"/>
      <c r="CR102" s="280"/>
      <c r="CS102" s="169"/>
      <c r="CT102" s="170"/>
      <c r="CU102" s="170"/>
      <c r="CV102" s="239"/>
    </row>
    <row r="103" spans="5:100" ht="5.5" customHeight="1" x14ac:dyDescent="0.2">
      <c r="E103" s="157" t="s">
        <v>105</v>
      </c>
      <c r="F103" s="158"/>
      <c r="G103" s="163" t="s">
        <v>106</v>
      </c>
      <c r="H103" s="164"/>
      <c r="I103" s="164"/>
      <c r="J103" s="164"/>
      <c r="K103" s="164"/>
      <c r="L103" s="164"/>
      <c r="M103" s="164"/>
      <c r="N103" s="164"/>
      <c r="O103" s="164"/>
      <c r="P103" s="190" t="s">
        <v>100</v>
      </c>
      <c r="Q103" s="191"/>
      <c r="R103" s="191"/>
      <c r="S103" s="191"/>
      <c r="T103" s="191"/>
      <c r="U103" s="191"/>
      <c r="V103" s="191"/>
      <c r="W103" s="191"/>
      <c r="X103" s="191"/>
      <c r="Y103" s="191"/>
      <c r="Z103" s="192"/>
      <c r="AA103" s="175" t="s">
        <v>107</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7"/>
      <c r="AW103" s="176" t="s">
        <v>102</v>
      </c>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15" t="s">
        <v>103</v>
      </c>
      <c r="BT103" s="116"/>
      <c r="BU103" s="116"/>
      <c r="BV103" s="116"/>
      <c r="BW103" s="116"/>
      <c r="BX103" s="116"/>
      <c r="BY103" s="116"/>
      <c r="BZ103" s="116"/>
      <c r="CA103" s="23"/>
      <c r="CB103" s="23"/>
      <c r="CC103" s="23"/>
      <c r="CD103" s="23"/>
      <c r="CE103" s="23"/>
      <c r="CF103" s="23"/>
      <c r="CG103" s="344" t="str">
        <f>IF(BU106="","",IF(BU106&lt;=25,"〇",""))</f>
        <v/>
      </c>
      <c r="CH103" s="345"/>
      <c r="CI103" s="345"/>
      <c r="CJ103" s="346"/>
      <c r="CK103" s="208" t="s">
        <v>28</v>
      </c>
      <c r="CL103" s="209"/>
      <c r="CM103" s="209"/>
      <c r="CN103" s="210"/>
      <c r="CO103" s="209" t="str">
        <f>IF(BU106="","",IF(BU106&gt;25,"〇",""))</f>
        <v/>
      </c>
      <c r="CP103" s="209"/>
      <c r="CQ103" s="209"/>
      <c r="CR103" s="286"/>
      <c r="CS103" s="163" t="s">
        <v>108</v>
      </c>
      <c r="CT103" s="164"/>
      <c r="CU103" s="164"/>
      <c r="CV103" s="199"/>
    </row>
    <row r="104" spans="5:100" ht="5.5" customHeight="1" x14ac:dyDescent="0.2">
      <c r="E104" s="159"/>
      <c r="F104" s="160"/>
      <c r="G104" s="166"/>
      <c r="H104" s="167"/>
      <c r="I104" s="167"/>
      <c r="J104" s="167"/>
      <c r="K104" s="167"/>
      <c r="L104" s="167"/>
      <c r="M104" s="167"/>
      <c r="N104" s="167"/>
      <c r="O104" s="167"/>
      <c r="P104" s="193"/>
      <c r="Q104" s="194"/>
      <c r="R104" s="194"/>
      <c r="S104" s="194"/>
      <c r="T104" s="194"/>
      <c r="U104" s="194"/>
      <c r="V104" s="194"/>
      <c r="W104" s="194"/>
      <c r="X104" s="194"/>
      <c r="Y104" s="194"/>
      <c r="Z104" s="195"/>
      <c r="AA104" s="178"/>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80"/>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18"/>
      <c r="BT104" s="106"/>
      <c r="BU104" s="106"/>
      <c r="BV104" s="106"/>
      <c r="BW104" s="106"/>
      <c r="BX104" s="106"/>
      <c r="BY104" s="106"/>
      <c r="BZ104" s="106"/>
      <c r="CA104" s="9"/>
      <c r="CB104" s="9"/>
      <c r="CC104" s="9"/>
      <c r="CD104" s="9"/>
      <c r="CE104" s="9"/>
      <c r="CF104" s="9"/>
      <c r="CG104" s="347"/>
      <c r="CH104" s="348"/>
      <c r="CI104" s="348"/>
      <c r="CJ104" s="349"/>
      <c r="CK104" s="211"/>
      <c r="CL104" s="100"/>
      <c r="CM104" s="100"/>
      <c r="CN104" s="212"/>
      <c r="CO104" s="100"/>
      <c r="CP104" s="100"/>
      <c r="CQ104" s="100"/>
      <c r="CR104" s="278"/>
      <c r="CS104" s="166"/>
      <c r="CT104" s="167"/>
      <c r="CU104" s="167"/>
      <c r="CV104" s="200"/>
    </row>
    <row r="105" spans="5:100" ht="5.5" customHeight="1" x14ac:dyDescent="0.2">
      <c r="E105" s="159"/>
      <c r="F105" s="160"/>
      <c r="G105" s="166"/>
      <c r="H105" s="167"/>
      <c r="I105" s="167"/>
      <c r="J105" s="167"/>
      <c r="K105" s="167"/>
      <c r="L105" s="167"/>
      <c r="M105" s="167"/>
      <c r="N105" s="167"/>
      <c r="O105" s="167"/>
      <c r="P105" s="193"/>
      <c r="Q105" s="194"/>
      <c r="R105" s="194"/>
      <c r="S105" s="194"/>
      <c r="T105" s="194"/>
      <c r="U105" s="194"/>
      <c r="V105" s="194"/>
      <c r="W105" s="194"/>
      <c r="X105" s="194"/>
      <c r="Y105" s="194"/>
      <c r="Z105" s="195"/>
      <c r="AA105" s="178"/>
      <c r="AB105" s="179"/>
      <c r="AC105" s="179"/>
      <c r="AD105" s="179"/>
      <c r="AE105" s="179"/>
      <c r="AF105" s="179"/>
      <c r="AG105" s="179"/>
      <c r="AH105" s="179"/>
      <c r="AI105" s="179"/>
      <c r="AJ105" s="179"/>
      <c r="AK105" s="179"/>
      <c r="AL105" s="179"/>
      <c r="AM105" s="179"/>
      <c r="AN105" s="179"/>
      <c r="AO105" s="179"/>
      <c r="AP105" s="179"/>
      <c r="AQ105" s="179"/>
      <c r="AR105" s="179"/>
      <c r="AS105" s="179"/>
      <c r="AT105" s="179"/>
      <c r="AU105" s="179"/>
      <c r="AV105" s="180"/>
      <c r="AW105" s="179"/>
      <c r="AX105" s="179"/>
      <c r="AY105" s="179"/>
      <c r="AZ105" s="179"/>
      <c r="BA105" s="179"/>
      <c r="BB105" s="179"/>
      <c r="BC105" s="179"/>
      <c r="BD105" s="179"/>
      <c r="BE105" s="179"/>
      <c r="BF105" s="179"/>
      <c r="BG105" s="179"/>
      <c r="BH105" s="179"/>
      <c r="BI105" s="179"/>
      <c r="BJ105" s="179"/>
      <c r="BK105" s="179"/>
      <c r="BL105" s="179"/>
      <c r="BM105" s="179"/>
      <c r="BN105" s="179"/>
      <c r="BO105" s="179"/>
      <c r="BP105" s="179"/>
      <c r="BQ105" s="179"/>
      <c r="BR105" s="179"/>
      <c r="BS105" s="382"/>
      <c r="BT105" s="383"/>
      <c r="BU105" s="383"/>
      <c r="BV105" s="383"/>
      <c r="BW105" s="383"/>
      <c r="BX105" s="383"/>
      <c r="BY105" s="383"/>
      <c r="BZ105" s="383"/>
      <c r="CA105" s="9"/>
      <c r="CB105" s="9"/>
      <c r="CC105" s="9"/>
      <c r="CD105" s="9"/>
      <c r="CE105" s="9"/>
      <c r="CF105" s="9"/>
      <c r="CG105" s="347"/>
      <c r="CH105" s="348"/>
      <c r="CI105" s="348"/>
      <c r="CJ105" s="349"/>
      <c r="CK105" s="211"/>
      <c r="CL105" s="100"/>
      <c r="CM105" s="100"/>
      <c r="CN105" s="212"/>
      <c r="CO105" s="100"/>
      <c r="CP105" s="100"/>
      <c r="CQ105" s="100"/>
      <c r="CR105" s="278"/>
      <c r="CS105" s="166"/>
      <c r="CT105" s="167"/>
      <c r="CU105" s="167"/>
      <c r="CV105" s="200"/>
    </row>
    <row r="106" spans="5:100" ht="5.5" customHeight="1" x14ac:dyDescent="0.2">
      <c r="E106" s="159"/>
      <c r="F106" s="160"/>
      <c r="G106" s="166"/>
      <c r="H106" s="167"/>
      <c r="I106" s="167"/>
      <c r="J106" s="167"/>
      <c r="K106" s="167"/>
      <c r="L106" s="167"/>
      <c r="M106" s="167"/>
      <c r="N106" s="167"/>
      <c r="O106" s="167"/>
      <c r="P106" s="193"/>
      <c r="Q106" s="194"/>
      <c r="R106" s="194"/>
      <c r="S106" s="194"/>
      <c r="T106" s="194"/>
      <c r="U106" s="194"/>
      <c r="V106" s="194"/>
      <c r="W106" s="194"/>
      <c r="X106" s="194"/>
      <c r="Y106" s="194"/>
      <c r="Z106" s="195"/>
      <c r="AA106" s="178"/>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80"/>
      <c r="AW106" s="179"/>
      <c r="AX106" s="179"/>
      <c r="AY106" s="179"/>
      <c r="AZ106" s="179"/>
      <c r="BA106" s="179"/>
      <c r="BB106" s="179"/>
      <c r="BC106" s="179"/>
      <c r="BD106" s="179"/>
      <c r="BE106" s="179"/>
      <c r="BF106" s="179"/>
      <c r="BG106" s="179"/>
      <c r="BH106" s="179"/>
      <c r="BI106" s="179"/>
      <c r="BJ106" s="179"/>
      <c r="BK106" s="179"/>
      <c r="BL106" s="179"/>
      <c r="BM106" s="179"/>
      <c r="BN106" s="179"/>
      <c r="BO106" s="179"/>
      <c r="BP106" s="179"/>
      <c r="BQ106" s="179"/>
      <c r="BR106" s="179"/>
      <c r="BS106" s="17"/>
      <c r="BT106" s="9"/>
      <c r="BU106" s="156"/>
      <c r="BV106" s="156"/>
      <c r="BW106" s="156"/>
      <c r="BX106" s="156"/>
      <c r="BY106" s="156"/>
      <c r="BZ106" s="156"/>
      <c r="CA106" s="156"/>
      <c r="CB106" s="156"/>
      <c r="CC106" s="110" t="s">
        <v>86</v>
      </c>
      <c r="CD106" s="353"/>
      <c r="CE106" s="353"/>
      <c r="CF106" s="9"/>
      <c r="CG106" s="347"/>
      <c r="CH106" s="348"/>
      <c r="CI106" s="348"/>
      <c r="CJ106" s="349"/>
      <c r="CK106" s="211"/>
      <c r="CL106" s="100"/>
      <c r="CM106" s="100"/>
      <c r="CN106" s="212"/>
      <c r="CO106" s="100"/>
      <c r="CP106" s="100"/>
      <c r="CQ106" s="100"/>
      <c r="CR106" s="278"/>
      <c r="CS106" s="166"/>
      <c r="CT106" s="167"/>
      <c r="CU106" s="167"/>
      <c r="CV106" s="200"/>
    </row>
    <row r="107" spans="5:100" ht="5.5" customHeight="1" x14ac:dyDescent="0.2">
      <c r="E107" s="159"/>
      <c r="F107" s="160"/>
      <c r="G107" s="166"/>
      <c r="H107" s="167"/>
      <c r="I107" s="167"/>
      <c r="J107" s="167"/>
      <c r="K107" s="167"/>
      <c r="L107" s="167"/>
      <c r="M107" s="167"/>
      <c r="N107" s="167"/>
      <c r="O107" s="167"/>
      <c r="P107" s="193"/>
      <c r="Q107" s="194"/>
      <c r="R107" s="194"/>
      <c r="S107" s="194"/>
      <c r="T107" s="194"/>
      <c r="U107" s="194"/>
      <c r="V107" s="194"/>
      <c r="W107" s="194"/>
      <c r="X107" s="194"/>
      <c r="Y107" s="194"/>
      <c r="Z107" s="195"/>
      <c r="AA107" s="178"/>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80"/>
      <c r="AW107" s="179"/>
      <c r="AX107" s="179"/>
      <c r="AY107" s="179"/>
      <c r="AZ107" s="179"/>
      <c r="BA107" s="179"/>
      <c r="BB107" s="179"/>
      <c r="BC107" s="179"/>
      <c r="BD107" s="179"/>
      <c r="BE107" s="179"/>
      <c r="BF107" s="179"/>
      <c r="BG107" s="179"/>
      <c r="BH107" s="179"/>
      <c r="BI107" s="179"/>
      <c r="BJ107" s="179"/>
      <c r="BK107" s="179"/>
      <c r="BL107" s="179"/>
      <c r="BM107" s="179"/>
      <c r="BN107" s="179"/>
      <c r="BO107" s="179"/>
      <c r="BP107" s="179"/>
      <c r="BQ107" s="179"/>
      <c r="BR107" s="179"/>
      <c r="BS107" s="17"/>
      <c r="BT107" s="9"/>
      <c r="BU107" s="328"/>
      <c r="BV107" s="328"/>
      <c r="BW107" s="328"/>
      <c r="BX107" s="328"/>
      <c r="BY107" s="328"/>
      <c r="BZ107" s="328"/>
      <c r="CA107" s="328"/>
      <c r="CB107" s="328"/>
      <c r="CC107" s="353"/>
      <c r="CD107" s="353"/>
      <c r="CE107" s="353"/>
      <c r="CF107" s="9"/>
      <c r="CG107" s="347"/>
      <c r="CH107" s="348"/>
      <c r="CI107" s="348"/>
      <c r="CJ107" s="349"/>
      <c r="CK107" s="211"/>
      <c r="CL107" s="100"/>
      <c r="CM107" s="100"/>
      <c r="CN107" s="212"/>
      <c r="CO107" s="100"/>
      <c r="CP107" s="100"/>
      <c r="CQ107" s="100"/>
      <c r="CR107" s="278"/>
      <c r="CS107" s="166"/>
      <c r="CT107" s="167"/>
      <c r="CU107" s="167"/>
      <c r="CV107" s="200"/>
    </row>
    <row r="108" spans="5:100" ht="5.5" customHeight="1" x14ac:dyDescent="0.2">
      <c r="E108" s="161"/>
      <c r="F108" s="162"/>
      <c r="G108" s="169"/>
      <c r="H108" s="170"/>
      <c r="I108" s="170"/>
      <c r="J108" s="170"/>
      <c r="K108" s="170"/>
      <c r="L108" s="170"/>
      <c r="M108" s="170"/>
      <c r="N108" s="170"/>
      <c r="O108" s="170"/>
      <c r="P108" s="196"/>
      <c r="Q108" s="197"/>
      <c r="R108" s="197"/>
      <c r="S108" s="197"/>
      <c r="T108" s="197"/>
      <c r="U108" s="197"/>
      <c r="V108" s="197"/>
      <c r="W108" s="197"/>
      <c r="X108" s="197"/>
      <c r="Y108" s="197"/>
      <c r="Z108" s="198"/>
      <c r="AA108" s="240"/>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2"/>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6"/>
      <c r="BT108" s="21"/>
      <c r="BU108" s="21"/>
      <c r="BV108" s="21"/>
      <c r="BW108" s="21"/>
      <c r="BX108" s="21"/>
      <c r="BY108" s="21"/>
      <c r="BZ108" s="21"/>
      <c r="CA108" s="21"/>
      <c r="CB108" s="21"/>
      <c r="CC108" s="21"/>
      <c r="CD108" s="21"/>
      <c r="CE108" s="21"/>
      <c r="CF108" s="21"/>
      <c r="CG108" s="350"/>
      <c r="CH108" s="351"/>
      <c r="CI108" s="351"/>
      <c r="CJ108" s="352"/>
      <c r="CK108" s="279"/>
      <c r="CL108" s="267"/>
      <c r="CM108" s="267"/>
      <c r="CN108" s="268"/>
      <c r="CO108" s="267"/>
      <c r="CP108" s="267"/>
      <c r="CQ108" s="267"/>
      <c r="CR108" s="280"/>
      <c r="CS108" s="169"/>
      <c r="CT108" s="170"/>
      <c r="CU108" s="170"/>
      <c r="CV108" s="239"/>
    </row>
    <row r="109" spans="5:100" ht="8.15" customHeight="1" x14ac:dyDescent="0.2">
      <c r="E109" s="157" t="s">
        <v>109</v>
      </c>
      <c r="F109" s="134"/>
      <c r="G109" s="163" t="s">
        <v>110</v>
      </c>
      <c r="H109" s="164"/>
      <c r="I109" s="164"/>
      <c r="J109" s="164"/>
      <c r="K109" s="164"/>
      <c r="L109" s="164"/>
      <c r="M109" s="164"/>
      <c r="N109" s="164"/>
      <c r="O109" s="164"/>
      <c r="P109" s="384" t="s">
        <v>111</v>
      </c>
      <c r="Q109" s="385"/>
      <c r="R109" s="385"/>
      <c r="S109" s="385"/>
      <c r="T109" s="385"/>
      <c r="U109" s="385"/>
      <c r="V109" s="385"/>
      <c r="W109" s="385"/>
      <c r="X109" s="385"/>
      <c r="Y109" s="385"/>
      <c r="Z109" s="386"/>
      <c r="AA109" s="384" t="s">
        <v>112</v>
      </c>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6"/>
      <c r="AW109" s="387" t="s">
        <v>113</v>
      </c>
      <c r="AX109" s="387"/>
      <c r="AY109" s="387"/>
      <c r="AZ109" s="387"/>
      <c r="BA109" s="387"/>
      <c r="BB109" s="387"/>
      <c r="BC109" s="387"/>
      <c r="BD109" s="387"/>
      <c r="BE109" s="387"/>
      <c r="BF109" s="387"/>
      <c r="BG109" s="387"/>
      <c r="BH109" s="387"/>
      <c r="BI109" s="387"/>
      <c r="BJ109" s="387"/>
      <c r="BK109" s="387"/>
      <c r="BL109" s="387"/>
      <c r="BM109" s="387"/>
      <c r="BN109" s="387"/>
      <c r="BO109" s="387"/>
      <c r="BP109" s="387"/>
      <c r="BQ109" s="387"/>
      <c r="BR109" s="388"/>
      <c r="BS109" s="55"/>
      <c r="BT109" s="56"/>
      <c r="BU109" s="56"/>
      <c r="BV109" s="56"/>
      <c r="BW109" s="56"/>
      <c r="BX109" s="56"/>
      <c r="BY109" s="56"/>
      <c r="BZ109" s="56"/>
      <c r="CA109" s="56"/>
      <c r="CB109" s="56"/>
      <c r="CC109" s="56"/>
      <c r="CD109" s="56"/>
      <c r="CE109" s="56"/>
      <c r="CF109" s="56"/>
      <c r="CG109" s="379"/>
      <c r="CH109" s="379"/>
      <c r="CI109" s="379"/>
      <c r="CJ109" s="389"/>
      <c r="CK109" s="209" t="s">
        <v>28</v>
      </c>
      <c r="CL109" s="133"/>
      <c r="CM109" s="133"/>
      <c r="CN109" s="205"/>
      <c r="CO109" s="378"/>
      <c r="CP109" s="379"/>
      <c r="CQ109" s="379"/>
      <c r="CR109" s="379"/>
      <c r="CS109" s="354" t="s">
        <v>40</v>
      </c>
      <c r="CT109" s="355"/>
      <c r="CU109" s="355"/>
      <c r="CV109" s="356"/>
    </row>
    <row r="110" spans="5:100" ht="5.5" customHeight="1" x14ac:dyDescent="0.2">
      <c r="E110" s="159"/>
      <c r="F110" s="215"/>
      <c r="G110" s="166"/>
      <c r="H110" s="167"/>
      <c r="I110" s="167"/>
      <c r="J110" s="167"/>
      <c r="K110" s="167"/>
      <c r="L110" s="167"/>
      <c r="M110" s="167"/>
      <c r="N110" s="167"/>
      <c r="O110" s="167"/>
      <c r="P110" s="292"/>
      <c r="Q110" s="293"/>
      <c r="R110" s="293"/>
      <c r="S110" s="293"/>
      <c r="T110" s="293"/>
      <c r="U110" s="293"/>
      <c r="V110" s="293"/>
      <c r="W110" s="293"/>
      <c r="X110" s="293"/>
      <c r="Y110" s="293"/>
      <c r="Z110" s="294"/>
      <c r="AA110" s="292"/>
      <c r="AB110" s="293"/>
      <c r="AC110" s="293"/>
      <c r="AD110" s="293"/>
      <c r="AE110" s="293"/>
      <c r="AF110" s="293"/>
      <c r="AG110" s="293"/>
      <c r="AH110" s="293"/>
      <c r="AI110" s="293"/>
      <c r="AJ110" s="293"/>
      <c r="AK110" s="293"/>
      <c r="AL110" s="293"/>
      <c r="AM110" s="293"/>
      <c r="AN110" s="293"/>
      <c r="AO110" s="293"/>
      <c r="AP110" s="293"/>
      <c r="AQ110" s="293"/>
      <c r="AR110" s="293"/>
      <c r="AS110" s="293"/>
      <c r="AT110" s="293"/>
      <c r="AU110" s="293"/>
      <c r="AV110" s="294"/>
      <c r="AW110" s="365"/>
      <c r="AX110" s="365"/>
      <c r="AY110" s="365"/>
      <c r="AZ110" s="365"/>
      <c r="BA110" s="365"/>
      <c r="BB110" s="365"/>
      <c r="BC110" s="365"/>
      <c r="BD110" s="365"/>
      <c r="BE110" s="365"/>
      <c r="BF110" s="365"/>
      <c r="BG110" s="365"/>
      <c r="BH110" s="365"/>
      <c r="BI110" s="365"/>
      <c r="BJ110" s="365"/>
      <c r="BK110" s="365"/>
      <c r="BL110" s="365"/>
      <c r="BM110" s="365"/>
      <c r="BN110" s="365"/>
      <c r="BO110" s="365"/>
      <c r="BP110" s="365"/>
      <c r="BQ110" s="365"/>
      <c r="BR110" s="366"/>
      <c r="BS110" s="27"/>
      <c r="CG110" s="381"/>
      <c r="CH110" s="381"/>
      <c r="CI110" s="381"/>
      <c r="CJ110" s="390"/>
      <c r="CK110" s="100"/>
      <c r="CL110" s="101"/>
      <c r="CM110" s="101"/>
      <c r="CN110" s="207"/>
      <c r="CO110" s="380"/>
      <c r="CP110" s="381"/>
      <c r="CQ110" s="381"/>
      <c r="CR110" s="381"/>
      <c r="CS110" s="357"/>
      <c r="CT110" s="358"/>
      <c r="CU110" s="358"/>
      <c r="CV110" s="359"/>
    </row>
    <row r="111" spans="5:100" ht="5.5" customHeight="1" x14ac:dyDescent="0.2">
      <c r="E111" s="206"/>
      <c r="F111" s="215"/>
      <c r="G111" s="166"/>
      <c r="H111" s="167"/>
      <c r="I111" s="167"/>
      <c r="J111" s="167"/>
      <c r="K111" s="167"/>
      <c r="L111" s="167"/>
      <c r="M111" s="167"/>
      <c r="N111" s="167"/>
      <c r="O111" s="167"/>
      <c r="P111" s="292"/>
      <c r="Q111" s="293"/>
      <c r="R111" s="293"/>
      <c r="S111" s="293"/>
      <c r="T111" s="293"/>
      <c r="U111" s="293"/>
      <c r="V111" s="293"/>
      <c r="W111" s="293"/>
      <c r="X111" s="293"/>
      <c r="Y111" s="293"/>
      <c r="Z111" s="294"/>
      <c r="AA111" s="292"/>
      <c r="AB111" s="293"/>
      <c r="AC111" s="293"/>
      <c r="AD111" s="293"/>
      <c r="AE111" s="293"/>
      <c r="AF111" s="293"/>
      <c r="AG111" s="293"/>
      <c r="AH111" s="293"/>
      <c r="AI111" s="293"/>
      <c r="AJ111" s="293"/>
      <c r="AK111" s="293"/>
      <c r="AL111" s="293"/>
      <c r="AM111" s="293"/>
      <c r="AN111" s="293"/>
      <c r="AO111" s="293"/>
      <c r="AP111" s="293"/>
      <c r="AQ111" s="293"/>
      <c r="AR111" s="293"/>
      <c r="AS111" s="293"/>
      <c r="AT111" s="293"/>
      <c r="AU111" s="293"/>
      <c r="AV111" s="294"/>
      <c r="AW111" s="365"/>
      <c r="AX111" s="365"/>
      <c r="AY111" s="365"/>
      <c r="AZ111" s="365"/>
      <c r="BA111" s="365"/>
      <c r="BB111" s="365"/>
      <c r="BC111" s="365"/>
      <c r="BD111" s="365"/>
      <c r="BE111" s="365"/>
      <c r="BF111" s="365"/>
      <c r="BG111" s="365"/>
      <c r="BH111" s="365"/>
      <c r="BI111" s="365"/>
      <c r="BJ111" s="365"/>
      <c r="BK111" s="365"/>
      <c r="BL111" s="365"/>
      <c r="BM111" s="365"/>
      <c r="BN111" s="365"/>
      <c r="BO111" s="365"/>
      <c r="BP111" s="365"/>
      <c r="BQ111" s="365"/>
      <c r="BR111" s="366"/>
      <c r="BS111" s="27"/>
      <c r="CG111" s="381"/>
      <c r="CH111" s="381"/>
      <c r="CI111" s="381"/>
      <c r="CJ111" s="390"/>
      <c r="CK111" s="101"/>
      <c r="CL111" s="101"/>
      <c r="CM111" s="101"/>
      <c r="CN111" s="207"/>
      <c r="CO111" s="380"/>
      <c r="CP111" s="381"/>
      <c r="CQ111" s="381"/>
      <c r="CR111" s="381"/>
      <c r="CS111" s="360"/>
      <c r="CT111" s="358"/>
      <c r="CU111" s="358"/>
      <c r="CV111" s="359"/>
    </row>
    <row r="112" spans="5:100" ht="5.5" customHeight="1" x14ac:dyDescent="0.2">
      <c r="E112" s="206"/>
      <c r="F112" s="215"/>
      <c r="G112" s="166"/>
      <c r="H112" s="167"/>
      <c r="I112" s="167"/>
      <c r="J112" s="167"/>
      <c r="K112" s="167"/>
      <c r="L112" s="167"/>
      <c r="M112" s="167"/>
      <c r="N112" s="167"/>
      <c r="O112" s="167"/>
      <c r="P112" s="292"/>
      <c r="Q112" s="293"/>
      <c r="R112" s="293"/>
      <c r="S112" s="293"/>
      <c r="T112" s="293"/>
      <c r="U112" s="293"/>
      <c r="V112" s="293"/>
      <c r="W112" s="293"/>
      <c r="X112" s="293"/>
      <c r="Y112" s="293"/>
      <c r="Z112" s="294"/>
      <c r="AA112" s="292"/>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4"/>
      <c r="AW112" s="365"/>
      <c r="AX112" s="365"/>
      <c r="AY112" s="365"/>
      <c r="AZ112" s="365"/>
      <c r="BA112" s="365"/>
      <c r="BB112" s="365"/>
      <c r="BC112" s="365"/>
      <c r="BD112" s="365"/>
      <c r="BE112" s="365"/>
      <c r="BF112" s="365"/>
      <c r="BG112" s="365"/>
      <c r="BH112" s="365"/>
      <c r="BI112" s="365"/>
      <c r="BJ112" s="365"/>
      <c r="BK112" s="365"/>
      <c r="BL112" s="365"/>
      <c r="BM112" s="365"/>
      <c r="BN112" s="365"/>
      <c r="BO112" s="365"/>
      <c r="BP112" s="365"/>
      <c r="BQ112" s="365"/>
      <c r="BR112" s="366"/>
      <c r="BS112" s="32"/>
      <c r="BT112" s="33"/>
      <c r="BU112" s="33"/>
      <c r="BV112" s="33"/>
      <c r="BW112" s="33"/>
      <c r="BX112" s="33"/>
      <c r="BY112" s="33"/>
      <c r="BZ112" s="33"/>
      <c r="CA112" s="33"/>
      <c r="CB112" s="33"/>
      <c r="CC112" s="33"/>
      <c r="CD112" s="33"/>
      <c r="CE112" s="33"/>
      <c r="CF112" s="33"/>
      <c r="CG112" s="391"/>
      <c r="CH112" s="391"/>
      <c r="CI112" s="391"/>
      <c r="CJ112" s="392"/>
      <c r="CK112" s="376"/>
      <c r="CL112" s="376"/>
      <c r="CM112" s="376"/>
      <c r="CN112" s="377"/>
      <c r="CO112" s="380"/>
      <c r="CP112" s="381"/>
      <c r="CQ112" s="381"/>
      <c r="CR112" s="381"/>
      <c r="CS112" s="361"/>
      <c r="CT112" s="362"/>
      <c r="CU112" s="362"/>
      <c r="CV112" s="363"/>
    </row>
    <row r="113" spans="5:100" ht="5.5" customHeight="1" x14ac:dyDescent="0.2">
      <c r="E113" s="206"/>
      <c r="F113" s="215"/>
      <c r="G113" s="166"/>
      <c r="H113" s="167"/>
      <c r="I113" s="167"/>
      <c r="J113" s="167"/>
      <c r="K113" s="167"/>
      <c r="L113" s="167"/>
      <c r="M113" s="167"/>
      <c r="N113" s="167"/>
      <c r="O113" s="167"/>
      <c r="P113" s="364" t="s">
        <v>114</v>
      </c>
      <c r="Q113" s="365"/>
      <c r="R113" s="365"/>
      <c r="S113" s="365"/>
      <c r="T113" s="365"/>
      <c r="U113" s="365"/>
      <c r="V113" s="365"/>
      <c r="W113" s="365"/>
      <c r="X113" s="365"/>
      <c r="Y113" s="365"/>
      <c r="Z113" s="366"/>
      <c r="AA113" s="292" t="s">
        <v>115</v>
      </c>
      <c r="AB113" s="293"/>
      <c r="AC113" s="293"/>
      <c r="AD113" s="293"/>
      <c r="AE113" s="293"/>
      <c r="AF113" s="293"/>
      <c r="AG113" s="293"/>
      <c r="AH113" s="293"/>
      <c r="AI113" s="293"/>
      <c r="AJ113" s="293"/>
      <c r="AK113" s="293"/>
      <c r="AL113" s="293"/>
      <c r="AM113" s="293"/>
      <c r="AN113" s="293"/>
      <c r="AO113" s="293"/>
      <c r="AP113" s="293"/>
      <c r="AQ113" s="293"/>
      <c r="AR113" s="293"/>
      <c r="AS113" s="293"/>
      <c r="AT113" s="293"/>
      <c r="AU113" s="293"/>
      <c r="AV113" s="294"/>
      <c r="AW113" s="317" t="s">
        <v>116</v>
      </c>
      <c r="AX113" s="318"/>
      <c r="AY113" s="318"/>
      <c r="AZ113" s="318"/>
      <c r="BA113" s="318"/>
      <c r="BB113" s="318"/>
      <c r="BC113" s="318"/>
      <c r="BD113" s="318"/>
      <c r="BE113" s="318"/>
      <c r="BF113" s="318"/>
      <c r="BG113" s="318"/>
      <c r="BH113" s="318"/>
      <c r="BI113" s="318"/>
      <c r="BJ113" s="318"/>
      <c r="BK113" s="318"/>
      <c r="BL113" s="318"/>
      <c r="BM113" s="318"/>
      <c r="BN113" s="318"/>
      <c r="BO113" s="318"/>
      <c r="BP113" s="318"/>
      <c r="BQ113" s="318"/>
      <c r="BR113" s="319"/>
      <c r="BS113" s="7"/>
      <c r="BT113" s="7"/>
      <c r="BU113" s="57"/>
      <c r="BV113" s="57"/>
      <c r="BW113" s="57"/>
      <c r="BX113" s="57"/>
      <c r="BY113" s="57"/>
      <c r="BZ113" s="57"/>
      <c r="CA113" s="57"/>
      <c r="CB113" s="57"/>
      <c r="CC113" s="57"/>
      <c r="CD113" s="57"/>
      <c r="CE113" s="57"/>
      <c r="CF113" s="57"/>
      <c r="CG113" s="263" t="str">
        <f>IF(BU114="","",(IF(675&lt;=BU114,"○","")))</f>
        <v/>
      </c>
      <c r="CH113" s="264"/>
      <c r="CI113" s="264"/>
      <c r="CJ113" s="265"/>
      <c r="CK113" s="264" t="s">
        <v>28</v>
      </c>
      <c r="CL113" s="373"/>
      <c r="CM113" s="373"/>
      <c r="CN113" s="374"/>
      <c r="CO113" s="276" t="str">
        <f>IF(BU114="","",(IF(BU114&lt;675,"○","")))</f>
        <v/>
      </c>
      <c r="CP113" s="264"/>
      <c r="CQ113" s="264"/>
      <c r="CR113" s="277"/>
      <c r="CS113" s="163" t="s">
        <v>104</v>
      </c>
      <c r="CT113" s="164"/>
      <c r="CU113" s="164"/>
      <c r="CV113" s="199"/>
    </row>
    <row r="114" spans="5:100" ht="5.5" customHeight="1" x14ac:dyDescent="0.2">
      <c r="E114" s="206"/>
      <c r="F114" s="215"/>
      <c r="G114" s="166"/>
      <c r="H114" s="167"/>
      <c r="I114" s="167"/>
      <c r="J114" s="167"/>
      <c r="K114" s="167"/>
      <c r="L114" s="167"/>
      <c r="M114" s="167"/>
      <c r="N114" s="167"/>
      <c r="O114" s="167"/>
      <c r="P114" s="364"/>
      <c r="Q114" s="365"/>
      <c r="R114" s="365"/>
      <c r="S114" s="365"/>
      <c r="T114" s="365"/>
      <c r="U114" s="365"/>
      <c r="V114" s="365"/>
      <c r="W114" s="365"/>
      <c r="X114" s="365"/>
      <c r="Y114" s="365"/>
      <c r="Z114" s="366"/>
      <c r="AA114" s="292"/>
      <c r="AB114" s="293"/>
      <c r="AC114" s="293"/>
      <c r="AD114" s="293"/>
      <c r="AE114" s="293"/>
      <c r="AF114" s="293"/>
      <c r="AG114" s="293"/>
      <c r="AH114" s="293"/>
      <c r="AI114" s="293"/>
      <c r="AJ114" s="293"/>
      <c r="AK114" s="293"/>
      <c r="AL114" s="293"/>
      <c r="AM114" s="293"/>
      <c r="AN114" s="293"/>
      <c r="AO114" s="293"/>
      <c r="AP114" s="293"/>
      <c r="AQ114" s="293"/>
      <c r="AR114" s="293"/>
      <c r="AS114" s="293"/>
      <c r="AT114" s="293"/>
      <c r="AU114" s="293"/>
      <c r="AV114" s="294"/>
      <c r="AW114" s="178"/>
      <c r="AX114" s="179"/>
      <c r="AY114" s="179"/>
      <c r="AZ114" s="179"/>
      <c r="BA114" s="179"/>
      <c r="BB114" s="179"/>
      <c r="BC114" s="179"/>
      <c r="BD114" s="179"/>
      <c r="BE114" s="179"/>
      <c r="BF114" s="179"/>
      <c r="BG114" s="179"/>
      <c r="BH114" s="179"/>
      <c r="BI114" s="179"/>
      <c r="BJ114" s="179"/>
      <c r="BK114" s="179"/>
      <c r="BL114" s="179"/>
      <c r="BM114" s="179"/>
      <c r="BN114" s="179"/>
      <c r="BO114" s="179"/>
      <c r="BP114" s="179"/>
      <c r="BQ114" s="179"/>
      <c r="BR114" s="180"/>
      <c r="BS114" s="7"/>
      <c r="BT114" s="7"/>
      <c r="BU114" s="156"/>
      <c r="BV114" s="156"/>
      <c r="BW114" s="156"/>
      <c r="BX114" s="156"/>
      <c r="BY114" s="156"/>
      <c r="BZ114" s="156"/>
      <c r="CA114" s="91" t="s">
        <v>86</v>
      </c>
      <c r="CB114" s="110"/>
      <c r="CC114" s="110"/>
      <c r="CD114" s="110"/>
      <c r="CE114" s="110"/>
      <c r="CF114" s="110"/>
      <c r="CG114" s="260"/>
      <c r="CH114" s="100"/>
      <c r="CI114" s="100"/>
      <c r="CJ114" s="212"/>
      <c r="CK114" s="101"/>
      <c r="CL114" s="101"/>
      <c r="CM114" s="101"/>
      <c r="CN114" s="207"/>
      <c r="CO114" s="211"/>
      <c r="CP114" s="100"/>
      <c r="CQ114" s="100"/>
      <c r="CR114" s="278"/>
      <c r="CS114" s="166"/>
      <c r="CT114" s="167"/>
      <c r="CU114" s="167"/>
      <c r="CV114" s="200"/>
    </row>
    <row r="115" spans="5:100" ht="5.5" customHeight="1" x14ac:dyDescent="0.2">
      <c r="E115" s="206"/>
      <c r="F115" s="215"/>
      <c r="G115" s="166"/>
      <c r="H115" s="167"/>
      <c r="I115" s="167"/>
      <c r="J115" s="167"/>
      <c r="K115" s="167"/>
      <c r="L115" s="167"/>
      <c r="M115" s="167"/>
      <c r="N115" s="167"/>
      <c r="O115" s="167"/>
      <c r="P115" s="364"/>
      <c r="Q115" s="365"/>
      <c r="R115" s="365"/>
      <c r="S115" s="365"/>
      <c r="T115" s="365"/>
      <c r="U115" s="365"/>
      <c r="V115" s="365"/>
      <c r="W115" s="365"/>
      <c r="X115" s="365"/>
      <c r="Y115" s="365"/>
      <c r="Z115" s="366"/>
      <c r="AA115" s="292"/>
      <c r="AB115" s="293"/>
      <c r="AC115" s="293"/>
      <c r="AD115" s="293"/>
      <c r="AE115" s="293"/>
      <c r="AF115" s="293"/>
      <c r="AG115" s="293"/>
      <c r="AH115" s="293"/>
      <c r="AI115" s="293"/>
      <c r="AJ115" s="293"/>
      <c r="AK115" s="293"/>
      <c r="AL115" s="293"/>
      <c r="AM115" s="293"/>
      <c r="AN115" s="293"/>
      <c r="AO115" s="293"/>
      <c r="AP115" s="293"/>
      <c r="AQ115" s="293"/>
      <c r="AR115" s="293"/>
      <c r="AS115" s="293"/>
      <c r="AT115" s="293"/>
      <c r="AU115" s="293"/>
      <c r="AV115" s="294"/>
      <c r="AW115" s="178"/>
      <c r="AX115" s="179"/>
      <c r="AY115" s="179"/>
      <c r="AZ115" s="179"/>
      <c r="BA115" s="179"/>
      <c r="BB115" s="179"/>
      <c r="BC115" s="179"/>
      <c r="BD115" s="179"/>
      <c r="BE115" s="179"/>
      <c r="BF115" s="179"/>
      <c r="BG115" s="179"/>
      <c r="BH115" s="179"/>
      <c r="BI115" s="179"/>
      <c r="BJ115" s="179"/>
      <c r="BK115" s="179"/>
      <c r="BL115" s="179"/>
      <c r="BM115" s="179"/>
      <c r="BN115" s="179"/>
      <c r="BO115" s="179"/>
      <c r="BP115" s="179"/>
      <c r="BQ115" s="179"/>
      <c r="BR115" s="180"/>
      <c r="BS115" s="10"/>
      <c r="BT115" s="10"/>
      <c r="BU115" s="156"/>
      <c r="BV115" s="156"/>
      <c r="BW115" s="156"/>
      <c r="BX115" s="156"/>
      <c r="BY115" s="156"/>
      <c r="BZ115" s="156"/>
      <c r="CA115" s="110"/>
      <c r="CB115" s="110"/>
      <c r="CC115" s="110"/>
      <c r="CD115" s="110"/>
      <c r="CE115" s="110"/>
      <c r="CF115" s="110"/>
      <c r="CG115" s="260"/>
      <c r="CH115" s="100"/>
      <c r="CI115" s="100"/>
      <c r="CJ115" s="212"/>
      <c r="CK115" s="101"/>
      <c r="CL115" s="101"/>
      <c r="CM115" s="101"/>
      <c r="CN115" s="207"/>
      <c r="CO115" s="211"/>
      <c r="CP115" s="100"/>
      <c r="CQ115" s="100"/>
      <c r="CR115" s="278"/>
      <c r="CS115" s="166"/>
      <c r="CT115" s="167"/>
      <c r="CU115" s="167"/>
      <c r="CV115" s="200"/>
    </row>
    <row r="116" spans="5:100" ht="5.5" customHeight="1" x14ac:dyDescent="0.2">
      <c r="E116" s="206"/>
      <c r="F116" s="215"/>
      <c r="G116" s="166"/>
      <c r="H116" s="167"/>
      <c r="I116" s="167"/>
      <c r="J116" s="167"/>
      <c r="K116" s="167"/>
      <c r="L116" s="167"/>
      <c r="M116" s="167"/>
      <c r="N116" s="167"/>
      <c r="O116" s="167"/>
      <c r="P116" s="364"/>
      <c r="Q116" s="365"/>
      <c r="R116" s="365"/>
      <c r="S116" s="365"/>
      <c r="T116" s="365"/>
      <c r="U116" s="365"/>
      <c r="V116" s="365"/>
      <c r="W116" s="365"/>
      <c r="X116" s="365"/>
      <c r="Y116" s="365"/>
      <c r="Z116" s="366"/>
      <c r="AA116" s="292"/>
      <c r="AB116" s="293"/>
      <c r="AC116" s="293"/>
      <c r="AD116" s="293"/>
      <c r="AE116" s="293"/>
      <c r="AF116" s="293"/>
      <c r="AG116" s="293"/>
      <c r="AH116" s="293"/>
      <c r="AI116" s="293"/>
      <c r="AJ116" s="293"/>
      <c r="AK116" s="293"/>
      <c r="AL116" s="293"/>
      <c r="AM116" s="293"/>
      <c r="AN116" s="293"/>
      <c r="AO116" s="293"/>
      <c r="AP116" s="293"/>
      <c r="AQ116" s="293"/>
      <c r="AR116" s="293"/>
      <c r="AS116" s="293"/>
      <c r="AT116" s="293"/>
      <c r="AU116" s="293"/>
      <c r="AV116" s="294"/>
      <c r="AW116" s="178"/>
      <c r="AX116" s="179"/>
      <c r="AY116" s="179"/>
      <c r="AZ116" s="179"/>
      <c r="BA116" s="179"/>
      <c r="BB116" s="179"/>
      <c r="BC116" s="179"/>
      <c r="BD116" s="179"/>
      <c r="BE116" s="179"/>
      <c r="BF116" s="179"/>
      <c r="BG116" s="179"/>
      <c r="BH116" s="179"/>
      <c r="BI116" s="179"/>
      <c r="BJ116" s="179"/>
      <c r="BK116" s="179"/>
      <c r="BL116" s="179"/>
      <c r="BM116" s="179"/>
      <c r="BN116" s="179"/>
      <c r="BO116" s="179"/>
      <c r="BP116" s="179"/>
      <c r="BQ116" s="179"/>
      <c r="BR116" s="180"/>
      <c r="BS116" s="27"/>
      <c r="BU116" s="328"/>
      <c r="BV116" s="328"/>
      <c r="BW116" s="328"/>
      <c r="BX116" s="328"/>
      <c r="BY116" s="328"/>
      <c r="BZ116" s="328"/>
      <c r="CA116" s="110"/>
      <c r="CB116" s="110"/>
      <c r="CC116" s="110"/>
      <c r="CD116" s="110"/>
      <c r="CE116" s="110"/>
      <c r="CF116" s="110"/>
      <c r="CG116" s="260"/>
      <c r="CH116" s="100"/>
      <c r="CI116" s="100"/>
      <c r="CJ116" s="212"/>
      <c r="CK116" s="101"/>
      <c r="CL116" s="101"/>
      <c r="CM116" s="101"/>
      <c r="CN116" s="207"/>
      <c r="CO116" s="211"/>
      <c r="CP116" s="100"/>
      <c r="CQ116" s="100"/>
      <c r="CR116" s="278"/>
      <c r="CS116" s="166"/>
      <c r="CT116" s="167"/>
      <c r="CU116" s="167"/>
      <c r="CV116" s="200"/>
    </row>
    <row r="117" spans="5:100" ht="8.15" customHeight="1" x14ac:dyDescent="0.2">
      <c r="E117" s="135"/>
      <c r="F117" s="137"/>
      <c r="G117" s="169"/>
      <c r="H117" s="170"/>
      <c r="I117" s="170"/>
      <c r="J117" s="170"/>
      <c r="K117" s="170"/>
      <c r="L117" s="170"/>
      <c r="M117" s="170"/>
      <c r="N117" s="170"/>
      <c r="O117" s="170"/>
      <c r="P117" s="367"/>
      <c r="Q117" s="368"/>
      <c r="R117" s="368"/>
      <c r="S117" s="368"/>
      <c r="T117" s="368"/>
      <c r="U117" s="368"/>
      <c r="V117" s="368"/>
      <c r="W117" s="368"/>
      <c r="X117" s="368"/>
      <c r="Y117" s="368"/>
      <c r="Z117" s="369"/>
      <c r="AA117" s="370"/>
      <c r="AB117" s="371"/>
      <c r="AC117" s="371"/>
      <c r="AD117" s="371"/>
      <c r="AE117" s="371"/>
      <c r="AF117" s="371"/>
      <c r="AG117" s="371"/>
      <c r="AH117" s="371"/>
      <c r="AI117" s="371"/>
      <c r="AJ117" s="371"/>
      <c r="AK117" s="371"/>
      <c r="AL117" s="371"/>
      <c r="AM117" s="371"/>
      <c r="AN117" s="371"/>
      <c r="AO117" s="371"/>
      <c r="AP117" s="371"/>
      <c r="AQ117" s="371"/>
      <c r="AR117" s="371"/>
      <c r="AS117" s="371"/>
      <c r="AT117" s="371"/>
      <c r="AU117" s="371"/>
      <c r="AV117" s="372"/>
      <c r="AW117" s="240"/>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2"/>
      <c r="BS117" s="58"/>
      <c r="BT117" s="54"/>
      <c r="BU117" s="54"/>
      <c r="BV117" s="54"/>
      <c r="BW117" s="54"/>
      <c r="BX117" s="54"/>
      <c r="BY117" s="54"/>
      <c r="BZ117" s="54"/>
      <c r="CA117" s="54"/>
      <c r="CB117" s="54"/>
      <c r="CC117" s="54"/>
      <c r="CD117" s="54"/>
      <c r="CE117" s="54"/>
      <c r="CF117" s="54"/>
      <c r="CG117" s="266"/>
      <c r="CH117" s="267"/>
      <c r="CI117" s="267"/>
      <c r="CJ117" s="268"/>
      <c r="CK117" s="136"/>
      <c r="CL117" s="136"/>
      <c r="CM117" s="136"/>
      <c r="CN117" s="375"/>
      <c r="CO117" s="279"/>
      <c r="CP117" s="267"/>
      <c r="CQ117" s="267"/>
      <c r="CR117" s="280"/>
      <c r="CS117" s="169"/>
      <c r="CT117" s="170"/>
      <c r="CU117" s="170"/>
      <c r="CV117" s="239"/>
    </row>
    <row r="118" spans="5:100" ht="5.5" customHeight="1" x14ac:dyDescent="0.2">
      <c r="E118" s="163" t="s">
        <v>117</v>
      </c>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c r="AB118" s="164"/>
      <c r="AC118" s="164"/>
      <c r="AD118" s="164"/>
      <c r="AE118" s="164"/>
      <c r="AF118" s="164"/>
      <c r="AG118" s="164"/>
      <c r="AH118" s="164"/>
      <c r="AI118" s="164"/>
      <c r="AJ118" s="164"/>
      <c r="AK118" s="164"/>
      <c r="AL118" s="164"/>
      <c r="AM118" s="164"/>
      <c r="AN118" s="164"/>
      <c r="AO118" s="164"/>
      <c r="AP118" s="164"/>
      <c r="AQ118" s="164"/>
      <c r="AR118" s="164"/>
      <c r="AS118" s="164"/>
      <c r="AT118" s="164"/>
      <c r="AU118" s="164"/>
      <c r="AV118" s="164"/>
      <c r="AW118" s="164"/>
      <c r="AX118" s="164"/>
      <c r="AY118" s="164"/>
      <c r="AZ118" s="164"/>
      <c r="BA118" s="164"/>
      <c r="BB118" s="164"/>
      <c r="BC118" s="164"/>
      <c r="BD118" s="164"/>
      <c r="BE118" s="164"/>
      <c r="BF118" s="164"/>
      <c r="BG118" s="164"/>
      <c r="BH118" s="164"/>
      <c r="BI118" s="164"/>
      <c r="BJ118" s="164"/>
      <c r="BK118" s="164"/>
      <c r="BL118" s="164"/>
      <c r="BM118" s="164"/>
      <c r="BN118" s="164"/>
      <c r="BO118" s="164"/>
      <c r="BP118" s="164"/>
      <c r="BQ118" s="164"/>
      <c r="BR118" s="164"/>
      <c r="BS118" s="164"/>
      <c r="BT118" s="164"/>
      <c r="BU118" s="164"/>
      <c r="BV118" s="164"/>
      <c r="BW118" s="164"/>
      <c r="BX118" s="164"/>
      <c r="BY118" s="164"/>
      <c r="BZ118" s="164"/>
      <c r="CA118" s="164"/>
      <c r="CB118" s="164"/>
      <c r="CC118" s="164"/>
      <c r="CD118" s="164"/>
      <c r="CE118" s="164"/>
      <c r="CF118" s="164"/>
      <c r="CG118" s="164"/>
      <c r="CH118" s="164"/>
      <c r="CI118" s="164"/>
      <c r="CJ118" s="164"/>
      <c r="CK118" s="164"/>
      <c r="CL118" s="164"/>
      <c r="CM118" s="164"/>
      <c r="CN118" s="164"/>
      <c r="CO118" s="164"/>
      <c r="CP118" s="164"/>
      <c r="CQ118" s="164"/>
      <c r="CR118" s="199"/>
      <c r="CS118" s="9"/>
      <c r="CT118" s="9"/>
      <c r="CU118" s="9"/>
      <c r="CV118" s="9"/>
    </row>
    <row r="119" spans="5:100" ht="5.5" customHeight="1" x14ac:dyDescent="0.2">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c r="CH119" s="167"/>
      <c r="CI119" s="167"/>
      <c r="CJ119" s="167"/>
      <c r="CK119" s="167"/>
      <c r="CL119" s="167"/>
      <c r="CM119" s="167"/>
      <c r="CN119" s="167"/>
      <c r="CO119" s="167"/>
      <c r="CP119" s="167"/>
      <c r="CQ119" s="167"/>
      <c r="CR119" s="200"/>
      <c r="CS119" s="16"/>
      <c r="CT119" s="16"/>
      <c r="CU119" s="16"/>
      <c r="CV119" s="9"/>
    </row>
    <row r="120" spans="5:100" ht="5.5" customHeight="1" x14ac:dyDescent="0.2">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c r="CH120" s="167"/>
      <c r="CI120" s="167"/>
      <c r="CJ120" s="167"/>
      <c r="CK120" s="167"/>
      <c r="CL120" s="167"/>
      <c r="CM120" s="167"/>
      <c r="CN120" s="167"/>
      <c r="CO120" s="167"/>
      <c r="CP120" s="167"/>
      <c r="CQ120" s="167"/>
      <c r="CR120" s="200"/>
      <c r="CS120" s="16"/>
      <c r="CT120" s="16"/>
      <c r="CU120" s="16"/>
      <c r="CV120" s="9"/>
    </row>
    <row r="121" spans="5:100" ht="5.5" customHeight="1" x14ac:dyDescent="0.2">
      <c r="E121" s="166"/>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c r="CH121" s="167"/>
      <c r="CI121" s="167"/>
      <c r="CJ121" s="167"/>
      <c r="CK121" s="167"/>
      <c r="CL121" s="167"/>
      <c r="CM121" s="167"/>
      <c r="CN121" s="167"/>
      <c r="CO121" s="167"/>
      <c r="CP121" s="167"/>
      <c r="CQ121" s="167"/>
      <c r="CR121" s="200"/>
      <c r="CS121" s="9"/>
      <c r="CT121" s="9"/>
      <c r="CU121" s="9"/>
      <c r="CV121" s="9"/>
    </row>
    <row r="122" spans="5:100" ht="5.5" customHeight="1" x14ac:dyDescent="0.2">
      <c r="E122" s="169"/>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239"/>
      <c r="CS122" s="9"/>
      <c r="CT122" s="9"/>
      <c r="CU122" s="9"/>
      <c r="CV122" s="9"/>
    </row>
    <row r="123" spans="5:100" ht="5.5" customHeight="1" x14ac:dyDescent="0.2">
      <c r="E123" s="116" t="s">
        <v>118</v>
      </c>
      <c r="F123" s="116"/>
      <c r="G123" s="116"/>
      <c r="H123" s="116"/>
      <c r="I123" s="116"/>
      <c r="J123" s="116"/>
      <c r="K123" s="116"/>
      <c r="L123" s="116"/>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row>
    <row r="124" spans="5:100" ht="8.15" customHeight="1" x14ac:dyDescent="0.2">
      <c r="E124" s="106"/>
      <c r="F124" s="106"/>
      <c r="G124" s="106"/>
      <c r="H124" s="106"/>
      <c r="I124" s="106"/>
      <c r="J124" s="106"/>
      <c r="K124" s="106"/>
      <c r="L124" s="106"/>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row>
    <row r="125" spans="5:100" ht="8.15" customHeight="1" x14ac:dyDescent="0.2">
      <c r="E125" s="106"/>
      <c r="F125" s="106"/>
      <c r="G125" s="106"/>
      <c r="H125" s="106"/>
      <c r="I125" s="106"/>
      <c r="J125" s="106"/>
      <c r="K125" s="106"/>
      <c r="L125" s="106"/>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row>
    <row r="126" spans="5:100" ht="8.15" customHeight="1" x14ac:dyDescent="0.2">
      <c r="E126" s="393" t="s">
        <v>119</v>
      </c>
      <c r="F126" s="393"/>
      <c r="G126" s="393"/>
      <c r="H126" s="115" t="s">
        <v>12</v>
      </c>
      <c r="I126" s="116"/>
      <c r="J126" s="116"/>
      <c r="K126" s="116"/>
      <c r="L126" s="116"/>
      <c r="M126" s="116"/>
      <c r="N126" s="116"/>
      <c r="O126" s="116"/>
      <c r="P126" s="116"/>
      <c r="Q126" s="116"/>
      <c r="R126" s="117"/>
      <c r="S126" s="115" t="s">
        <v>13</v>
      </c>
      <c r="T126" s="116"/>
      <c r="U126" s="116"/>
      <c r="V126" s="116"/>
      <c r="W126" s="116"/>
      <c r="X126" s="116"/>
      <c r="Y126" s="116"/>
      <c r="Z126" s="116"/>
      <c r="AA126" s="116"/>
      <c r="AB126" s="116"/>
      <c r="AC126" s="116"/>
      <c r="AD126" s="116"/>
      <c r="AE126" s="116"/>
      <c r="AF126" s="116"/>
      <c r="AG126" s="116"/>
      <c r="AH126" s="116"/>
      <c r="AI126" s="116"/>
      <c r="AJ126" s="116"/>
      <c r="AK126" s="116"/>
      <c r="AL126" s="116"/>
      <c r="AM126" s="393" t="s">
        <v>120</v>
      </c>
      <c r="AN126" s="393"/>
      <c r="AO126" s="393"/>
      <c r="AP126" s="393"/>
      <c r="AQ126" s="393"/>
      <c r="AR126" s="393"/>
      <c r="AS126" s="393"/>
      <c r="AT126" s="393"/>
      <c r="AU126" s="393"/>
      <c r="AV126" s="393"/>
      <c r="AW126" s="393"/>
      <c r="AX126" s="393"/>
      <c r="AY126" s="393"/>
      <c r="AZ126" s="393"/>
      <c r="BA126" s="393"/>
      <c r="BB126" s="393"/>
      <c r="BC126" s="393"/>
      <c r="BD126" s="393"/>
      <c r="BE126" s="393"/>
      <c r="BF126" s="393"/>
      <c r="BG126" s="393"/>
      <c r="BH126" s="393"/>
      <c r="BI126" s="393"/>
      <c r="BJ126" s="393"/>
      <c r="BK126" s="393"/>
      <c r="BL126" s="393"/>
      <c r="BM126" s="116" t="s">
        <v>121</v>
      </c>
      <c r="BN126" s="116"/>
      <c r="BO126" s="116"/>
      <c r="BP126" s="116"/>
      <c r="BQ126" s="116"/>
      <c r="BR126" s="116"/>
      <c r="BS126" s="116"/>
      <c r="BT126" s="116"/>
      <c r="BU126" s="116"/>
      <c r="BV126" s="116"/>
      <c r="BW126" s="116"/>
      <c r="BX126" s="116"/>
      <c r="BY126" s="116"/>
      <c r="BZ126" s="116"/>
      <c r="CA126" s="116"/>
      <c r="CB126" s="116"/>
      <c r="CC126" s="116"/>
      <c r="CD126" s="116"/>
      <c r="CE126" s="116"/>
      <c r="CF126" s="116"/>
      <c r="CG126" s="116"/>
      <c r="CH126" s="116"/>
      <c r="CI126" s="116"/>
      <c r="CJ126" s="116"/>
      <c r="CK126" s="116"/>
      <c r="CL126" s="117"/>
      <c r="CM126" s="394" t="s">
        <v>122</v>
      </c>
      <c r="CN126" s="395"/>
      <c r="CO126" s="395"/>
      <c r="CP126" s="395"/>
      <c r="CQ126" s="395"/>
      <c r="CR126" s="396"/>
    </row>
    <row r="127" spans="5:100" ht="8.15" customHeight="1" x14ac:dyDescent="0.2">
      <c r="E127" s="393"/>
      <c r="F127" s="393"/>
      <c r="G127" s="393"/>
      <c r="H127" s="118"/>
      <c r="I127" s="106"/>
      <c r="J127" s="106"/>
      <c r="K127" s="106"/>
      <c r="L127" s="106"/>
      <c r="M127" s="106"/>
      <c r="N127" s="106"/>
      <c r="O127" s="106"/>
      <c r="P127" s="106"/>
      <c r="Q127" s="106"/>
      <c r="R127" s="119"/>
      <c r="S127" s="118"/>
      <c r="T127" s="106"/>
      <c r="U127" s="106"/>
      <c r="V127" s="106"/>
      <c r="W127" s="106"/>
      <c r="X127" s="106"/>
      <c r="Y127" s="106"/>
      <c r="Z127" s="106"/>
      <c r="AA127" s="106"/>
      <c r="AB127" s="106"/>
      <c r="AC127" s="106"/>
      <c r="AD127" s="106"/>
      <c r="AE127" s="106"/>
      <c r="AF127" s="106"/>
      <c r="AG127" s="106"/>
      <c r="AH127" s="106"/>
      <c r="AI127" s="106"/>
      <c r="AJ127" s="106"/>
      <c r="AK127" s="106"/>
      <c r="AL127" s="106"/>
      <c r="AM127" s="393"/>
      <c r="AN127" s="393"/>
      <c r="AO127" s="393"/>
      <c r="AP127" s="393"/>
      <c r="AQ127" s="393"/>
      <c r="AR127" s="393"/>
      <c r="AS127" s="393"/>
      <c r="AT127" s="393"/>
      <c r="AU127" s="393"/>
      <c r="AV127" s="393"/>
      <c r="AW127" s="393"/>
      <c r="AX127" s="393"/>
      <c r="AY127" s="393"/>
      <c r="AZ127" s="393"/>
      <c r="BA127" s="393"/>
      <c r="BB127" s="393"/>
      <c r="BC127" s="393"/>
      <c r="BD127" s="393"/>
      <c r="BE127" s="393"/>
      <c r="BF127" s="393"/>
      <c r="BG127" s="393"/>
      <c r="BH127" s="393"/>
      <c r="BI127" s="393"/>
      <c r="BJ127" s="393"/>
      <c r="BK127" s="393"/>
      <c r="BL127" s="393"/>
      <c r="BM127" s="106"/>
      <c r="BN127" s="106"/>
      <c r="BO127" s="106"/>
      <c r="BP127" s="106"/>
      <c r="BQ127" s="106"/>
      <c r="BR127" s="106"/>
      <c r="BS127" s="106"/>
      <c r="BT127" s="106"/>
      <c r="BU127" s="106"/>
      <c r="BV127" s="106"/>
      <c r="BW127" s="106"/>
      <c r="BX127" s="106"/>
      <c r="BY127" s="106"/>
      <c r="BZ127" s="106"/>
      <c r="CA127" s="106"/>
      <c r="CB127" s="106"/>
      <c r="CC127" s="106"/>
      <c r="CD127" s="106"/>
      <c r="CE127" s="106"/>
      <c r="CF127" s="106"/>
      <c r="CG127" s="106"/>
      <c r="CH127" s="106"/>
      <c r="CI127" s="106"/>
      <c r="CJ127" s="106"/>
      <c r="CK127" s="106"/>
      <c r="CL127" s="119"/>
      <c r="CM127" s="397"/>
      <c r="CN127" s="398"/>
      <c r="CO127" s="398"/>
      <c r="CP127" s="398"/>
      <c r="CQ127" s="398"/>
      <c r="CR127" s="399"/>
    </row>
    <row r="128" spans="5:100" ht="8.15" customHeight="1" x14ac:dyDescent="0.2">
      <c r="E128" s="393"/>
      <c r="F128" s="393"/>
      <c r="G128" s="393"/>
      <c r="H128" s="118"/>
      <c r="I128" s="106"/>
      <c r="J128" s="106"/>
      <c r="K128" s="106"/>
      <c r="L128" s="106"/>
      <c r="M128" s="106"/>
      <c r="N128" s="106"/>
      <c r="O128" s="106"/>
      <c r="P128" s="106"/>
      <c r="Q128" s="106"/>
      <c r="R128" s="119"/>
      <c r="S128" s="118"/>
      <c r="T128" s="106"/>
      <c r="U128" s="106"/>
      <c r="V128" s="106"/>
      <c r="W128" s="106"/>
      <c r="X128" s="106"/>
      <c r="Y128" s="106"/>
      <c r="Z128" s="106"/>
      <c r="AA128" s="106"/>
      <c r="AB128" s="106"/>
      <c r="AC128" s="106"/>
      <c r="AD128" s="106"/>
      <c r="AE128" s="106"/>
      <c r="AF128" s="106"/>
      <c r="AG128" s="106"/>
      <c r="AH128" s="106"/>
      <c r="AI128" s="106"/>
      <c r="AJ128" s="106"/>
      <c r="AK128" s="106"/>
      <c r="AL128" s="106"/>
      <c r="AM128" s="393"/>
      <c r="AN128" s="393"/>
      <c r="AO128" s="393"/>
      <c r="AP128" s="393"/>
      <c r="AQ128" s="393"/>
      <c r="AR128" s="393"/>
      <c r="AS128" s="393"/>
      <c r="AT128" s="393"/>
      <c r="AU128" s="393"/>
      <c r="AV128" s="393"/>
      <c r="AW128" s="393"/>
      <c r="AX128" s="393"/>
      <c r="AY128" s="393"/>
      <c r="AZ128" s="393"/>
      <c r="BA128" s="393"/>
      <c r="BB128" s="393"/>
      <c r="BC128" s="393"/>
      <c r="BD128" s="393"/>
      <c r="BE128" s="393"/>
      <c r="BF128" s="393"/>
      <c r="BG128" s="393"/>
      <c r="BH128" s="393"/>
      <c r="BI128" s="393"/>
      <c r="BJ128" s="393"/>
      <c r="BK128" s="393"/>
      <c r="BL128" s="393"/>
      <c r="BM128" s="106"/>
      <c r="BN128" s="106"/>
      <c r="BO128" s="106"/>
      <c r="BP128" s="106"/>
      <c r="BQ128" s="106"/>
      <c r="BR128" s="106"/>
      <c r="BS128" s="106"/>
      <c r="BT128" s="106"/>
      <c r="BU128" s="106"/>
      <c r="BV128" s="106"/>
      <c r="BW128" s="106"/>
      <c r="BX128" s="106"/>
      <c r="BY128" s="106"/>
      <c r="BZ128" s="106"/>
      <c r="CA128" s="106"/>
      <c r="CB128" s="106"/>
      <c r="CC128" s="106"/>
      <c r="CD128" s="106"/>
      <c r="CE128" s="106"/>
      <c r="CF128" s="106"/>
      <c r="CG128" s="106"/>
      <c r="CH128" s="106"/>
      <c r="CI128" s="106"/>
      <c r="CJ128" s="106"/>
      <c r="CK128" s="106"/>
      <c r="CL128" s="119"/>
      <c r="CM128" s="397"/>
      <c r="CN128" s="398"/>
      <c r="CO128" s="398"/>
      <c r="CP128" s="398"/>
      <c r="CQ128" s="398"/>
      <c r="CR128" s="399"/>
    </row>
    <row r="129" spans="5:103" ht="8.15" customHeight="1" x14ac:dyDescent="0.2">
      <c r="E129" s="393"/>
      <c r="F129" s="393"/>
      <c r="G129" s="393"/>
      <c r="H129" s="120"/>
      <c r="I129" s="121"/>
      <c r="J129" s="121"/>
      <c r="K129" s="121"/>
      <c r="L129" s="121"/>
      <c r="M129" s="121"/>
      <c r="N129" s="121"/>
      <c r="O129" s="121"/>
      <c r="P129" s="121"/>
      <c r="Q129" s="121"/>
      <c r="R129" s="122"/>
      <c r="S129" s="120"/>
      <c r="T129" s="121"/>
      <c r="U129" s="121"/>
      <c r="V129" s="121"/>
      <c r="W129" s="121"/>
      <c r="X129" s="121"/>
      <c r="Y129" s="121"/>
      <c r="Z129" s="121"/>
      <c r="AA129" s="121"/>
      <c r="AB129" s="121"/>
      <c r="AC129" s="121"/>
      <c r="AD129" s="121"/>
      <c r="AE129" s="121"/>
      <c r="AF129" s="121"/>
      <c r="AG129" s="121"/>
      <c r="AH129" s="121"/>
      <c r="AI129" s="121"/>
      <c r="AJ129" s="121"/>
      <c r="AK129" s="121"/>
      <c r="AL129" s="121"/>
      <c r="AM129" s="393"/>
      <c r="AN129" s="393"/>
      <c r="AO129" s="393"/>
      <c r="AP129" s="393"/>
      <c r="AQ129" s="393"/>
      <c r="AR129" s="393"/>
      <c r="AS129" s="393"/>
      <c r="AT129" s="393"/>
      <c r="AU129" s="393"/>
      <c r="AV129" s="393"/>
      <c r="AW129" s="393"/>
      <c r="AX129" s="393"/>
      <c r="AY129" s="393"/>
      <c r="AZ129" s="393"/>
      <c r="BA129" s="393"/>
      <c r="BB129" s="393"/>
      <c r="BC129" s="393"/>
      <c r="BD129" s="393"/>
      <c r="BE129" s="393"/>
      <c r="BF129" s="393"/>
      <c r="BG129" s="393"/>
      <c r="BH129" s="393"/>
      <c r="BI129" s="393"/>
      <c r="BJ129" s="393"/>
      <c r="BK129" s="393"/>
      <c r="BL129" s="393"/>
      <c r="BM129" s="121"/>
      <c r="BN129" s="121"/>
      <c r="BO129" s="121"/>
      <c r="BP129" s="121"/>
      <c r="BQ129" s="121"/>
      <c r="BR129" s="121"/>
      <c r="BS129" s="121"/>
      <c r="BT129" s="121"/>
      <c r="BU129" s="121"/>
      <c r="BV129" s="121"/>
      <c r="BW129" s="121"/>
      <c r="BX129" s="121"/>
      <c r="BY129" s="121"/>
      <c r="BZ129" s="121"/>
      <c r="CA129" s="121"/>
      <c r="CB129" s="121"/>
      <c r="CC129" s="121"/>
      <c r="CD129" s="121"/>
      <c r="CE129" s="121"/>
      <c r="CF129" s="121"/>
      <c r="CG129" s="121"/>
      <c r="CH129" s="121"/>
      <c r="CI129" s="121"/>
      <c r="CJ129" s="121"/>
      <c r="CK129" s="121"/>
      <c r="CL129" s="122"/>
      <c r="CM129" s="400"/>
      <c r="CN129" s="401"/>
      <c r="CO129" s="401"/>
      <c r="CP129" s="401"/>
      <c r="CQ129" s="401"/>
      <c r="CR129" s="402"/>
    </row>
    <row r="130" spans="5:103" ht="8.15" customHeight="1" x14ac:dyDescent="0.2">
      <c r="E130" s="93"/>
      <c r="F130" s="93"/>
      <c r="G130" s="93"/>
      <c r="H130" s="403"/>
      <c r="I130" s="404"/>
      <c r="J130" s="404"/>
      <c r="K130" s="404"/>
      <c r="L130" s="404"/>
      <c r="M130" s="404"/>
      <c r="N130" s="404"/>
      <c r="O130" s="404"/>
      <c r="P130" s="404"/>
      <c r="Q130" s="404"/>
      <c r="R130" s="405"/>
      <c r="S130" s="94"/>
      <c r="T130" s="95"/>
      <c r="U130" s="95"/>
      <c r="V130" s="95"/>
      <c r="W130" s="95"/>
      <c r="X130" s="95"/>
      <c r="Y130" s="95"/>
      <c r="Z130" s="95"/>
      <c r="AA130" s="95"/>
      <c r="AB130" s="95"/>
      <c r="AC130" s="95"/>
      <c r="AD130" s="95"/>
      <c r="AE130" s="95"/>
      <c r="AF130" s="95"/>
      <c r="AG130" s="95"/>
      <c r="AH130" s="95"/>
      <c r="AI130" s="95"/>
      <c r="AJ130" s="95"/>
      <c r="AK130" s="95"/>
      <c r="AL130" s="95"/>
      <c r="AM130" s="93"/>
      <c r="AN130" s="93"/>
      <c r="AO130" s="93"/>
      <c r="AP130" s="93"/>
      <c r="AQ130" s="93"/>
      <c r="AR130" s="93"/>
      <c r="AS130" s="93"/>
      <c r="AT130" s="93"/>
      <c r="AU130" s="93"/>
      <c r="AV130" s="93"/>
      <c r="AW130" s="93"/>
      <c r="AX130" s="93"/>
      <c r="AY130" s="93"/>
      <c r="AZ130" s="93"/>
      <c r="BA130" s="93"/>
      <c r="BB130" s="93"/>
      <c r="BC130" s="93"/>
      <c r="BD130" s="93"/>
      <c r="BE130" s="93"/>
      <c r="BF130" s="93"/>
      <c r="BG130" s="93"/>
      <c r="BH130" s="93"/>
      <c r="BI130" s="93"/>
      <c r="BJ130" s="93"/>
      <c r="BK130" s="93"/>
      <c r="BL130" s="93"/>
      <c r="BM130" s="93"/>
      <c r="BN130" s="93"/>
      <c r="BO130" s="93"/>
      <c r="BP130" s="93"/>
      <c r="BQ130" s="93"/>
      <c r="BR130" s="93"/>
      <c r="BS130" s="93"/>
      <c r="BT130" s="93"/>
      <c r="BU130" s="93"/>
      <c r="BV130" s="93"/>
      <c r="BW130" s="93"/>
      <c r="BX130" s="93"/>
      <c r="BY130" s="93"/>
      <c r="BZ130" s="93"/>
      <c r="CA130" s="93"/>
      <c r="CB130" s="93"/>
      <c r="CC130" s="93"/>
      <c r="CD130" s="93"/>
      <c r="CE130" s="93"/>
      <c r="CF130" s="93"/>
      <c r="CG130" s="93"/>
      <c r="CH130" s="93"/>
      <c r="CI130" s="93"/>
      <c r="CJ130" s="93"/>
      <c r="CK130" s="93"/>
      <c r="CL130" s="93"/>
      <c r="CM130" s="93"/>
      <c r="CN130" s="93"/>
      <c r="CO130" s="93"/>
      <c r="CP130" s="93"/>
      <c r="CQ130" s="93"/>
      <c r="CR130" s="93"/>
    </row>
    <row r="131" spans="5:103" ht="8.15" customHeight="1" x14ac:dyDescent="0.2">
      <c r="E131" s="93"/>
      <c r="F131" s="93"/>
      <c r="G131" s="93"/>
      <c r="H131" s="406"/>
      <c r="I131" s="407"/>
      <c r="J131" s="407"/>
      <c r="K131" s="407"/>
      <c r="L131" s="407"/>
      <c r="M131" s="407"/>
      <c r="N131" s="407"/>
      <c r="O131" s="407"/>
      <c r="P131" s="407"/>
      <c r="Q131" s="407"/>
      <c r="R131" s="408"/>
      <c r="S131" s="96"/>
      <c r="T131" s="97"/>
      <c r="U131" s="97"/>
      <c r="V131" s="97"/>
      <c r="W131" s="97"/>
      <c r="X131" s="97"/>
      <c r="Y131" s="97"/>
      <c r="Z131" s="97"/>
      <c r="AA131" s="97"/>
      <c r="AB131" s="97"/>
      <c r="AC131" s="97"/>
      <c r="AD131" s="97"/>
      <c r="AE131" s="97"/>
      <c r="AF131" s="97"/>
      <c r="AG131" s="97"/>
      <c r="AH131" s="97"/>
      <c r="AI131" s="97"/>
      <c r="AJ131" s="97"/>
      <c r="AK131" s="97"/>
      <c r="AL131" s="97"/>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3"/>
      <c r="BR131" s="93"/>
      <c r="BS131" s="93"/>
      <c r="BT131" s="93"/>
      <c r="BU131" s="93"/>
      <c r="BV131" s="93"/>
      <c r="BW131" s="93"/>
      <c r="BX131" s="93"/>
      <c r="BY131" s="93"/>
      <c r="BZ131" s="93"/>
      <c r="CA131" s="93"/>
      <c r="CB131" s="93"/>
      <c r="CC131" s="93"/>
      <c r="CD131" s="93"/>
      <c r="CE131" s="93"/>
      <c r="CF131" s="93"/>
      <c r="CG131" s="93"/>
      <c r="CH131" s="93"/>
      <c r="CI131" s="93"/>
      <c r="CJ131" s="93"/>
      <c r="CK131" s="93"/>
      <c r="CL131" s="93"/>
      <c r="CM131" s="93"/>
      <c r="CN131" s="93"/>
      <c r="CO131" s="93"/>
      <c r="CP131" s="93"/>
      <c r="CQ131" s="93"/>
      <c r="CR131" s="93"/>
    </row>
    <row r="132" spans="5:103" ht="8.15" customHeight="1" x14ac:dyDescent="0.2">
      <c r="E132" s="93"/>
      <c r="F132" s="93"/>
      <c r="G132" s="93"/>
      <c r="H132" s="403"/>
      <c r="I132" s="404"/>
      <c r="J132" s="404"/>
      <c r="K132" s="404"/>
      <c r="L132" s="404"/>
      <c r="M132" s="404"/>
      <c r="N132" s="404"/>
      <c r="O132" s="404"/>
      <c r="P132" s="404"/>
      <c r="Q132" s="404"/>
      <c r="R132" s="405"/>
      <c r="S132" s="94"/>
      <c r="T132" s="95"/>
      <c r="U132" s="95"/>
      <c r="V132" s="95"/>
      <c r="W132" s="95"/>
      <c r="X132" s="95"/>
      <c r="Y132" s="95"/>
      <c r="Z132" s="95"/>
      <c r="AA132" s="95"/>
      <c r="AB132" s="95"/>
      <c r="AC132" s="95"/>
      <c r="AD132" s="95"/>
      <c r="AE132" s="95"/>
      <c r="AF132" s="95"/>
      <c r="AG132" s="95"/>
      <c r="AH132" s="95"/>
      <c r="AI132" s="95"/>
      <c r="AJ132" s="95"/>
      <c r="AK132" s="95"/>
      <c r="AL132" s="95"/>
      <c r="AM132" s="93"/>
      <c r="AN132" s="93"/>
      <c r="AO132" s="93"/>
      <c r="AP132" s="93"/>
      <c r="AQ132" s="93"/>
      <c r="AR132" s="93"/>
      <c r="AS132" s="93"/>
      <c r="AT132" s="93"/>
      <c r="AU132" s="93"/>
      <c r="AV132" s="93"/>
      <c r="AW132" s="93"/>
      <c r="AX132" s="93"/>
      <c r="AY132" s="93"/>
      <c r="AZ132" s="93"/>
      <c r="BA132" s="93"/>
      <c r="BB132" s="93"/>
      <c r="BC132" s="93"/>
      <c r="BD132" s="93"/>
      <c r="BE132" s="93"/>
      <c r="BF132" s="93"/>
      <c r="BG132" s="93"/>
      <c r="BH132" s="93"/>
      <c r="BI132" s="93"/>
      <c r="BJ132" s="93"/>
      <c r="BK132" s="93"/>
      <c r="BL132" s="93"/>
      <c r="BM132" s="93"/>
      <c r="BN132" s="93"/>
      <c r="BO132" s="93"/>
      <c r="BP132" s="93"/>
      <c r="BQ132" s="93"/>
      <c r="BR132" s="93"/>
      <c r="BS132" s="93"/>
      <c r="BT132" s="93"/>
      <c r="BU132" s="93"/>
      <c r="BV132" s="93"/>
      <c r="BW132" s="93"/>
      <c r="BX132" s="93"/>
      <c r="BY132" s="93"/>
      <c r="BZ132" s="93"/>
      <c r="CA132" s="93"/>
      <c r="CB132" s="93"/>
      <c r="CC132" s="93"/>
      <c r="CD132" s="93"/>
      <c r="CE132" s="93"/>
      <c r="CF132" s="93"/>
      <c r="CG132" s="93"/>
      <c r="CH132" s="93"/>
      <c r="CI132" s="93"/>
      <c r="CJ132" s="93"/>
      <c r="CK132" s="93"/>
      <c r="CL132" s="93"/>
      <c r="CM132" s="93"/>
      <c r="CN132" s="93"/>
      <c r="CO132" s="93"/>
      <c r="CP132" s="93"/>
      <c r="CQ132" s="93"/>
      <c r="CR132" s="93"/>
    </row>
    <row r="133" spans="5:103" ht="8.15" customHeight="1" x14ac:dyDescent="0.2">
      <c r="E133" s="93"/>
      <c r="F133" s="93"/>
      <c r="G133" s="93"/>
      <c r="H133" s="406"/>
      <c r="I133" s="407"/>
      <c r="J133" s="407"/>
      <c r="K133" s="407"/>
      <c r="L133" s="407"/>
      <c r="M133" s="407"/>
      <c r="N133" s="407"/>
      <c r="O133" s="407"/>
      <c r="P133" s="407"/>
      <c r="Q133" s="407"/>
      <c r="R133" s="408"/>
      <c r="S133" s="96"/>
      <c r="T133" s="97"/>
      <c r="U133" s="97"/>
      <c r="V133" s="97"/>
      <c r="W133" s="97"/>
      <c r="X133" s="97"/>
      <c r="Y133" s="97"/>
      <c r="Z133" s="97"/>
      <c r="AA133" s="97"/>
      <c r="AB133" s="97"/>
      <c r="AC133" s="97"/>
      <c r="AD133" s="97"/>
      <c r="AE133" s="97"/>
      <c r="AF133" s="97"/>
      <c r="AG133" s="97"/>
      <c r="AH133" s="97"/>
      <c r="AI133" s="97"/>
      <c r="AJ133" s="97"/>
      <c r="AK133" s="97"/>
      <c r="AL133" s="97"/>
      <c r="AM133" s="93"/>
      <c r="AN133" s="93"/>
      <c r="AO133" s="93"/>
      <c r="AP133" s="93"/>
      <c r="AQ133" s="93"/>
      <c r="AR133" s="93"/>
      <c r="AS133" s="93"/>
      <c r="AT133" s="93"/>
      <c r="AU133" s="93"/>
      <c r="AV133" s="93"/>
      <c r="AW133" s="93"/>
      <c r="AX133" s="93"/>
      <c r="AY133" s="93"/>
      <c r="AZ133" s="93"/>
      <c r="BA133" s="93"/>
      <c r="BB133" s="93"/>
      <c r="BC133" s="93"/>
      <c r="BD133" s="93"/>
      <c r="BE133" s="93"/>
      <c r="BF133" s="93"/>
      <c r="BG133" s="93"/>
      <c r="BH133" s="93"/>
      <c r="BI133" s="93"/>
      <c r="BJ133" s="93"/>
      <c r="BK133" s="93"/>
      <c r="BL133" s="93"/>
      <c r="BM133" s="93"/>
      <c r="BN133" s="93"/>
      <c r="BO133" s="93"/>
      <c r="BP133" s="93"/>
      <c r="BQ133" s="93"/>
      <c r="BR133" s="93"/>
      <c r="BS133" s="93"/>
      <c r="BT133" s="93"/>
      <c r="BU133" s="93"/>
      <c r="BV133" s="93"/>
      <c r="BW133" s="93"/>
      <c r="BX133" s="93"/>
      <c r="BY133" s="93"/>
      <c r="BZ133" s="93"/>
      <c r="CA133" s="93"/>
      <c r="CB133" s="93"/>
      <c r="CC133" s="93"/>
      <c r="CD133" s="93"/>
      <c r="CE133" s="93"/>
      <c r="CF133" s="93"/>
      <c r="CG133" s="93"/>
      <c r="CH133" s="93"/>
      <c r="CI133" s="93"/>
      <c r="CJ133" s="93"/>
      <c r="CK133" s="93"/>
      <c r="CL133" s="93"/>
      <c r="CM133" s="93"/>
      <c r="CN133" s="93"/>
      <c r="CO133" s="93"/>
      <c r="CP133" s="93"/>
      <c r="CQ133" s="93"/>
      <c r="CR133" s="93"/>
    </row>
    <row r="134" spans="5:103" ht="8.15" customHeight="1" x14ac:dyDescent="0.2">
      <c r="E134" s="93"/>
      <c r="F134" s="93"/>
      <c r="G134" s="93"/>
      <c r="H134" s="403"/>
      <c r="I134" s="404"/>
      <c r="J134" s="404"/>
      <c r="K134" s="404"/>
      <c r="L134" s="404"/>
      <c r="M134" s="404"/>
      <c r="N134" s="404"/>
      <c r="O134" s="404"/>
      <c r="P134" s="404"/>
      <c r="Q134" s="404"/>
      <c r="R134" s="405"/>
      <c r="S134" s="94"/>
      <c r="T134" s="95"/>
      <c r="U134" s="95"/>
      <c r="V134" s="95"/>
      <c r="W134" s="95"/>
      <c r="X134" s="95"/>
      <c r="Y134" s="95"/>
      <c r="Z134" s="95"/>
      <c r="AA134" s="95"/>
      <c r="AB134" s="95"/>
      <c r="AC134" s="95"/>
      <c r="AD134" s="95"/>
      <c r="AE134" s="95"/>
      <c r="AF134" s="95"/>
      <c r="AG134" s="95"/>
      <c r="AH134" s="95"/>
      <c r="AI134" s="95"/>
      <c r="AJ134" s="95"/>
      <c r="AK134" s="95"/>
      <c r="AL134" s="95"/>
      <c r="AM134" s="93"/>
      <c r="AN134" s="93"/>
      <c r="AO134" s="93"/>
      <c r="AP134" s="93"/>
      <c r="AQ134" s="93"/>
      <c r="AR134" s="93"/>
      <c r="AS134" s="93"/>
      <c r="AT134" s="93"/>
      <c r="AU134" s="93"/>
      <c r="AV134" s="93"/>
      <c r="AW134" s="93"/>
      <c r="AX134" s="93"/>
      <c r="AY134" s="93"/>
      <c r="AZ134" s="93"/>
      <c r="BA134" s="93"/>
      <c r="BB134" s="93"/>
      <c r="BC134" s="93"/>
      <c r="BD134" s="93"/>
      <c r="BE134" s="93"/>
      <c r="BF134" s="93"/>
      <c r="BG134" s="93"/>
      <c r="BH134" s="93"/>
      <c r="BI134" s="93"/>
      <c r="BJ134" s="93"/>
      <c r="BK134" s="93"/>
      <c r="BL134" s="93"/>
      <c r="BM134" s="93"/>
      <c r="BN134" s="93"/>
      <c r="BO134" s="93"/>
      <c r="BP134" s="93"/>
      <c r="BQ134" s="93"/>
      <c r="BR134" s="93"/>
      <c r="BS134" s="93"/>
      <c r="BT134" s="93"/>
      <c r="BU134" s="93"/>
      <c r="BV134" s="93"/>
      <c r="BW134" s="93"/>
      <c r="BX134" s="93"/>
      <c r="BY134" s="93"/>
      <c r="BZ134" s="93"/>
      <c r="CA134" s="93"/>
      <c r="CB134" s="93"/>
      <c r="CC134" s="93"/>
      <c r="CD134" s="93"/>
      <c r="CE134" s="93"/>
      <c r="CF134" s="93"/>
      <c r="CG134" s="93"/>
      <c r="CH134" s="93"/>
      <c r="CI134" s="93"/>
      <c r="CJ134" s="93"/>
      <c r="CK134" s="93"/>
      <c r="CL134" s="93"/>
      <c r="CM134" s="93"/>
      <c r="CN134" s="93"/>
      <c r="CO134" s="93"/>
      <c r="CP134" s="93"/>
      <c r="CQ134" s="93"/>
      <c r="CR134" s="93"/>
      <c r="CS134" s="9"/>
      <c r="CT134" s="9"/>
      <c r="CU134" s="9"/>
      <c r="CV134" s="9"/>
    </row>
    <row r="135" spans="5:103" ht="8.15" customHeight="1" x14ac:dyDescent="0.2">
      <c r="E135" s="93"/>
      <c r="F135" s="93"/>
      <c r="G135" s="93"/>
      <c r="H135" s="406"/>
      <c r="I135" s="407"/>
      <c r="J135" s="407"/>
      <c r="K135" s="407"/>
      <c r="L135" s="407"/>
      <c r="M135" s="407"/>
      <c r="N135" s="407"/>
      <c r="O135" s="407"/>
      <c r="P135" s="407"/>
      <c r="Q135" s="407"/>
      <c r="R135" s="408"/>
      <c r="S135" s="96"/>
      <c r="T135" s="97"/>
      <c r="U135" s="97"/>
      <c r="V135" s="97"/>
      <c r="W135" s="97"/>
      <c r="X135" s="97"/>
      <c r="Y135" s="97"/>
      <c r="Z135" s="97"/>
      <c r="AA135" s="97"/>
      <c r="AB135" s="97"/>
      <c r="AC135" s="97"/>
      <c r="AD135" s="97"/>
      <c r="AE135" s="97"/>
      <c r="AF135" s="97"/>
      <c r="AG135" s="97"/>
      <c r="AH135" s="97"/>
      <c r="AI135" s="97"/>
      <c r="AJ135" s="97"/>
      <c r="AK135" s="97"/>
      <c r="AL135" s="97"/>
      <c r="AM135" s="93"/>
      <c r="AN135" s="93"/>
      <c r="AO135" s="93"/>
      <c r="AP135" s="93"/>
      <c r="AQ135" s="93"/>
      <c r="AR135" s="93"/>
      <c r="AS135" s="93"/>
      <c r="AT135" s="93"/>
      <c r="AU135" s="93"/>
      <c r="AV135" s="93"/>
      <c r="AW135" s="93"/>
      <c r="AX135" s="93"/>
      <c r="AY135" s="93"/>
      <c r="AZ135" s="93"/>
      <c r="BA135" s="93"/>
      <c r="BB135" s="93"/>
      <c r="BC135" s="93"/>
      <c r="BD135" s="93"/>
      <c r="BE135" s="93"/>
      <c r="BF135" s="93"/>
      <c r="BG135" s="93"/>
      <c r="BH135" s="93"/>
      <c r="BI135" s="93"/>
      <c r="BJ135" s="93"/>
      <c r="BK135" s="93"/>
      <c r="BL135" s="93"/>
      <c r="BM135" s="93"/>
      <c r="BN135" s="93"/>
      <c r="BO135" s="93"/>
      <c r="BP135" s="93"/>
      <c r="BQ135" s="93"/>
      <c r="BR135" s="93"/>
      <c r="BS135" s="93"/>
      <c r="BT135" s="93"/>
      <c r="BU135" s="93"/>
      <c r="BV135" s="93"/>
      <c r="BW135" s="93"/>
      <c r="BX135" s="93"/>
      <c r="BY135" s="93"/>
      <c r="BZ135" s="93"/>
      <c r="CA135" s="93"/>
      <c r="CB135" s="93"/>
      <c r="CC135" s="93"/>
      <c r="CD135" s="93"/>
      <c r="CE135" s="93"/>
      <c r="CF135" s="93"/>
      <c r="CG135" s="93"/>
      <c r="CH135" s="93"/>
      <c r="CI135" s="93"/>
      <c r="CJ135" s="93"/>
      <c r="CK135" s="93"/>
      <c r="CL135" s="93"/>
      <c r="CM135" s="93"/>
      <c r="CN135" s="93"/>
      <c r="CO135" s="93"/>
      <c r="CP135" s="93"/>
      <c r="CQ135" s="93"/>
      <c r="CR135" s="93"/>
      <c r="CS135" s="9"/>
      <c r="CT135" s="9"/>
      <c r="CU135" s="9"/>
      <c r="CV135" s="9"/>
    </row>
    <row r="136" spans="5:103" ht="8.15" customHeight="1" x14ac:dyDescent="0.2">
      <c r="E136" s="93"/>
      <c r="F136" s="93"/>
      <c r="G136" s="93"/>
      <c r="H136" s="403"/>
      <c r="I136" s="404"/>
      <c r="J136" s="404"/>
      <c r="K136" s="404"/>
      <c r="L136" s="404"/>
      <c r="M136" s="404"/>
      <c r="N136" s="404"/>
      <c r="O136" s="404"/>
      <c r="P136" s="404"/>
      <c r="Q136" s="404"/>
      <c r="R136" s="405"/>
      <c r="S136" s="94"/>
      <c r="T136" s="95"/>
      <c r="U136" s="95"/>
      <c r="V136" s="95"/>
      <c r="W136" s="95"/>
      <c r="X136" s="95"/>
      <c r="Y136" s="95"/>
      <c r="Z136" s="95"/>
      <c r="AA136" s="95"/>
      <c r="AB136" s="95"/>
      <c r="AC136" s="95"/>
      <c r="AD136" s="95"/>
      <c r="AE136" s="95"/>
      <c r="AF136" s="95"/>
      <c r="AG136" s="95"/>
      <c r="AH136" s="95"/>
      <c r="AI136" s="95"/>
      <c r="AJ136" s="95"/>
      <c r="AK136" s="95"/>
      <c r="AL136" s="95"/>
      <c r="AM136" s="93"/>
      <c r="AN136" s="93"/>
      <c r="AO136" s="93"/>
      <c r="AP136" s="93"/>
      <c r="AQ136" s="93"/>
      <c r="AR136" s="93"/>
      <c r="AS136" s="93"/>
      <c r="AT136" s="93"/>
      <c r="AU136" s="93"/>
      <c r="AV136" s="93"/>
      <c r="AW136" s="93"/>
      <c r="AX136" s="93"/>
      <c r="AY136" s="93"/>
      <c r="AZ136" s="93"/>
      <c r="BA136" s="93"/>
      <c r="BB136" s="93"/>
      <c r="BC136" s="93"/>
      <c r="BD136" s="93"/>
      <c r="BE136" s="93"/>
      <c r="BF136" s="93"/>
      <c r="BG136" s="93"/>
      <c r="BH136" s="93"/>
      <c r="BI136" s="93"/>
      <c r="BJ136" s="93"/>
      <c r="BK136" s="93"/>
      <c r="BL136" s="93"/>
      <c r="BM136" s="93"/>
      <c r="BN136" s="93"/>
      <c r="BO136" s="93"/>
      <c r="BP136" s="93"/>
      <c r="BQ136" s="93"/>
      <c r="BR136" s="93"/>
      <c r="BS136" s="93"/>
      <c r="BT136" s="93"/>
      <c r="BU136" s="93"/>
      <c r="BV136" s="93"/>
      <c r="BW136" s="93"/>
      <c r="BX136" s="93"/>
      <c r="BY136" s="93"/>
      <c r="BZ136" s="93"/>
      <c r="CA136" s="93"/>
      <c r="CB136" s="93"/>
      <c r="CC136" s="93"/>
      <c r="CD136" s="93"/>
      <c r="CE136" s="93"/>
      <c r="CF136" s="93"/>
      <c r="CG136" s="93"/>
      <c r="CH136" s="93"/>
      <c r="CI136" s="93"/>
      <c r="CJ136" s="93"/>
      <c r="CK136" s="93"/>
      <c r="CL136" s="93"/>
      <c r="CM136" s="93"/>
      <c r="CN136" s="93"/>
      <c r="CO136" s="93"/>
      <c r="CP136" s="93"/>
      <c r="CQ136" s="93"/>
      <c r="CR136" s="93"/>
      <c r="CS136" s="9"/>
      <c r="CT136" s="9"/>
      <c r="CU136" s="9"/>
      <c r="CV136" s="9"/>
    </row>
    <row r="137" spans="5:103" ht="8.15" customHeight="1" x14ac:dyDescent="0.2">
      <c r="E137" s="93"/>
      <c r="F137" s="93"/>
      <c r="G137" s="93"/>
      <c r="H137" s="406"/>
      <c r="I137" s="407"/>
      <c r="J137" s="407"/>
      <c r="K137" s="407"/>
      <c r="L137" s="407"/>
      <c r="M137" s="407"/>
      <c r="N137" s="407"/>
      <c r="O137" s="407"/>
      <c r="P137" s="407"/>
      <c r="Q137" s="407"/>
      <c r="R137" s="408"/>
      <c r="S137" s="96"/>
      <c r="T137" s="97"/>
      <c r="U137" s="97"/>
      <c r="V137" s="97"/>
      <c r="W137" s="97"/>
      <c r="X137" s="97"/>
      <c r="Y137" s="97"/>
      <c r="Z137" s="97"/>
      <c r="AA137" s="97"/>
      <c r="AB137" s="97"/>
      <c r="AC137" s="97"/>
      <c r="AD137" s="97"/>
      <c r="AE137" s="97"/>
      <c r="AF137" s="97"/>
      <c r="AG137" s="97"/>
      <c r="AH137" s="97"/>
      <c r="AI137" s="97"/>
      <c r="AJ137" s="97"/>
      <c r="AK137" s="97"/>
      <c r="AL137" s="97"/>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93"/>
      <c r="CM137" s="93"/>
      <c r="CN137" s="93"/>
      <c r="CO137" s="93"/>
      <c r="CP137" s="93"/>
      <c r="CQ137" s="93"/>
      <c r="CR137" s="93"/>
      <c r="CS137" s="9"/>
      <c r="CT137" s="9"/>
      <c r="CU137" s="9"/>
      <c r="CV137" s="9"/>
    </row>
    <row r="138" spans="5:103" ht="8.15" customHeight="1" x14ac:dyDescent="0.2">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c r="CV138" s="9"/>
      <c r="CW138" s="9"/>
      <c r="CX138" s="9"/>
      <c r="CY138" s="9"/>
    </row>
    <row r="139" spans="5:103" ht="8.15" customHeight="1" x14ac:dyDescent="0.2">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c r="BW139" s="66"/>
      <c r="BX139" s="66"/>
      <c r="BY139" s="66"/>
      <c r="BZ139" s="66"/>
      <c r="CA139" s="66"/>
      <c r="CB139" s="66"/>
      <c r="CC139" s="66"/>
      <c r="CD139" s="66"/>
      <c r="CE139" s="66"/>
      <c r="CF139" s="66"/>
      <c r="CG139" s="66"/>
      <c r="CH139" s="66"/>
      <c r="CI139" s="66"/>
      <c r="CJ139" s="66"/>
      <c r="CK139" s="66"/>
      <c r="CL139" s="66"/>
      <c r="CM139" s="66"/>
      <c r="CN139" s="66"/>
      <c r="CO139" s="66"/>
      <c r="CP139" s="66"/>
      <c r="CQ139" s="66"/>
      <c r="CR139" s="66"/>
      <c r="CV139" s="9"/>
      <c r="CW139" s="9"/>
      <c r="CX139" s="9"/>
      <c r="CY139" s="9"/>
    </row>
    <row r="140" spans="5:103" ht="12" customHeight="1" x14ac:dyDescent="0.2">
      <c r="E140" s="12"/>
      <c r="F140" s="12"/>
      <c r="G140" s="12"/>
      <c r="H140" s="9"/>
      <c r="I140" s="9"/>
      <c r="J140" s="9"/>
      <c r="K140" s="9"/>
      <c r="L140" s="9"/>
      <c r="M140" s="9"/>
      <c r="N140" s="9"/>
      <c r="O140" s="9"/>
      <c r="P140" s="9"/>
      <c r="Q140" s="9"/>
      <c r="R140" s="9"/>
      <c r="S140" s="12"/>
      <c r="T140" s="12"/>
      <c r="U140" s="12"/>
      <c r="V140" s="12"/>
      <c r="W140" s="12"/>
      <c r="X140" s="12"/>
      <c r="Y140" s="12"/>
      <c r="Z140" s="12"/>
      <c r="AA140" s="12"/>
      <c r="AB140" s="12"/>
      <c r="AC140" s="12"/>
      <c r="AD140" s="12"/>
      <c r="AE140" s="12"/>
      <c r="AF140" s="12"/>
      <c r="AG140" s="12"/>
      <c r="AH140" s="12"/>
      <c r="AI140" s="12"/>
      <c r="AJ140" s="12"/>
      <c r="AK140" s="12"/>
      <c r="AL140" s="12"/>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V140" s="9"/>
      <c r="CW140" s="9"/>
      <c r="CX140" s="9"/>
      <c r="CY140" s="9"/>
    </row>
    <row r="141" spans="5:103" ht="12" customHeight="1" x14ac:dyDescent="0.2">
      <c r="E141" s="12"/>
      <c r="F141" s="409" t="s">
        <v>123</v>
      </c>
      <c r="G141" s="409"/>
      <c r="H141" s="409"/>
      <c r="I141" s="409"/>
      <c r="J141" s="409"/>
      <c r="K141" s="409"/>
      <c r="L141" s="409"/>
      <c r="M141" s="409"/>
      <c r="N141" s="409"/>
      <c r="O141" s="409"/>
      <c r="P141" s="409"/>
      <c r="Q141" s="409"/>
      <c r="R141" s="409"/>
      <c r="S141" s="409"/>
      <c r="T141" s="409"/>
      <c r="U141" s="409"/>
      <c r="V141" s="409"/>
      <c r="W141" s="409"/>
      <c r="X141" s="409"/>
      <c r="Y141" s="409"/>
      <c r="Z141" s="409"/>
      <c r="AA141" s="409"/>
      <c r="AB141" s="409"/>
      <c r="AC141" s="409"/>
      <c r="AD141" s="409"/>
      <c r="AE141" s="409"/>
      <c r="AF141" s="409"/>
      <c r="AG141" s="409"/>
      <c r="AH141" s="409"/>
      <c r="AI141" s="409"/>
      <c r="AJ141" s="409"/>
      <c r="AK141" s="409"/>
      <c r="AL141" s="409"/>
      <c r="AM141" s="409"/>
      <c r="AN141" s="409"/>
      <c r="AO141" s="409"/>
      <c r="AP141" s="409"/>
      <c r="AQ141" s="409"/>
      <c r="AR141" s="409"/>
      <c r="AS141" s="409"/>
      <c r="AT141" s="409"/>
      <c r="AU141" s="409"/>
      <c r="AV141" s="409"/>
      <c r="AW141" s="409"/>
      <c r="AX141" s="409"/>
      <c r="AY141" s="409"/>
      <c r="AZ141" s="409"/>
      <c r="BA141" s="409"/>
      <c r="BB141" s="409"/>
      <c r="BC141" s="409"/>
      <c r="BD141" s="9"/>
      <c r="BE141" s="9"/>
      <c r="BF141" s="9"/>
      <c r="BG141" s="9"/>
      <c r="BH141" s="9"/>
      <c r="BI141" s="9"/>
      <c r="BJ141" s="9"/>
      <c r="BK141" s="9"/>
      <c r="BL141" s="9"/>
      <c r="BM141" s="9"/>
      <c r="BN141" s="9"/>
      <c r="BO141" s="9"/>
      <c r="BP141" s="9"/>
      <c r="BQ141" s="9"/>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V141" s="16"/>
      <c r="CW141" s="16"/>
      <c r="CX141" s="16"/>
      <c r="CY141" s="9"/>
    </row>
    <row r="142" spans="5:103" ht="12" customHeight="1" x14ac:dyDescent="0.2">
      <c r="F142" s="409"/>
      <c r="G142" s="409"/>
      <c r="H142" s="409"/>
      <c r="I142" s="409"/>
      <c r="J142" s="409"/>
      <c r="K142" s="409"/>
      <c r="L142" s="409"/>
      <c r="M142" s="409"/>
      <c r="N142" s="409"/>
      <c r="O142" s="409"/>
      <c r="P142" s="409"/>
      <c r="Q142" s="409"/>
      <c r="R142" s="409"/>
      <c r="S142" s="409"/>
      <c r="T142" s="409"/>
      <c r="U142" s="409"/>
      <c r="V142" s="409"/>
      <c r="W142" s="409"/>
      <c r="X142" s="409"/>
      <c r="Y142" s="409"/>
      <c r="Z142" s="409"/>
      <c r="AA142" s="409"/>
      <c r="AB142" s="409"/>
      <c r="AC142" s="409"/>
      <c r="AD142" s="409"/>
      <c r="AE142" s="409"/>
      <c r="AF142" s="409"/>
      <c r="AG142" s="409"/>
      <c r="AH142" s="409"/>
      <c r="AI142" s="409"/>
      <c r="AJ142" s="409"/>
      <c r="AK142" s="409"/>
      <c r="AL142" s="409"/>
      <c r="AM142" s="409"/>
      <c r="AN142" s="409"/>
      <c r="AO142" s="409"/>
      <c r="AP142" s="409"/>
      <c r="AQ142" s="409"/>
      <c r="AR142" s="409"/>
      <c r="AS142" s="409"/>
      <c r="AT142" s="409"/>
      <c r="AU142" s="409"/>
      <c r="AV142" s="409"/>
      <c r="AW142" s="409"/>
      <c r="AX142" s="409"/>
      <c r="AY142" s="409"/>
      <c r="AZ142" s="409"/>
      <c r="BA142" s="409"/>
      <c r="BB142" s="409"/>
      <c r="BC142" s="409"/>
      <c r="CV142" s="9"/>
      <c r="CW142" s="9"/>
      <c r="CX142" s="9"/>
      <c r="CY142" s="9"/>
    </row>
    <row r="143" spans="5:103" ht="12" customHeight="1" x14ac:dyDescent="0.2">
      <c r="E143" s="410" t="s">
        <v>124</v>
      </c>
      <c r="F143" s="410"/>
      <c r="G143" s="410"/>
      <c r="H143" s="410"/>
      <c r="I143" s="410"/>
      <c r="J143" s="410"/>
      <c r="K143" s="410"/>
      <c r="L143" s="410"/>
      <c r="M143" s="410"/>
      <c r="N143" s="410"/>
      <c r="O143" s="410"/>
      <c r="P143" s="410"/>
      <c r="Q143" s="410"/>
      <c r="R143" s="410"/>
      <c r="S143" s="410"/>
      <c r="T143" s="410"/>
      <c r="U143" s="410"/>
      <c r="V143" s="410"/>
      <c r="Y143" s="354" t="s">
        <v>125</v>
      </c>
      <c r="Z143" s="411"/>
      <c r="AA143" s="411"/>
      <c r="AB143" s="411"/>
      <c r="AC143" s="411"/>
      <c r="AD143" s="411"/>
      <c r="AE143" s="411"/>
      <c r="AF143" s="411"/>
      <c r="AG143" s="411"/>
      <c r="AH143" s="411"/>
      <c r="AI143" s="411"/>
      <c r="AJ143" s="411"/>
      <c r="AK143" s="411"/>
      <c r="AL143" s="411"/>
      <c r="AM143" s="411"/>
      <c r="AN143" s="411"/>
      <c r="AO143" s="411"/>
      <c r="AP143" s="411"/>
      <c r="AQ143" s="411"/>
      <c r="AR143" s="411"/>
      <c r="AS143" s="411"/>
      <c r="AT143" s="411"/>
      <c r="AU143" s="411"/>
      <c r="AV143" s="411"/>
      <c r="AW143" s="411"/>
      <c r="AX143" s="411"/>
      <c r="AY143" s="411"/>
      <c r="AZ143" s="411"/>
      <c r="BA143" s="411"/>
      <c r="BB143" s="411"/>
      <c r="BC143" s="411"/>
      <c r="BD143" s="411"/>
      <c r="BE143" s="411"/>
      <c r="BF143" s="411"/>
      <c r="BG143" s="411"/>
      <c r="BH143" s="411"/>
      <c r="BI143" s="411"/>
      <c r="BJ143" s="411"/>
      <c r="BK143" s="411"/>
      <c r="BL143" s="411"/>
      <c r="BM143" s="411"/>
      <c r="BN143" s="411"/>
      <c r="BO143" s="411"/>
      <c r="BP143" s="411"/>
      <c r="BQ143" s="411"/>
      <c r="BR143" s="411"/>
      <c r="BS143" s="411"/>
      <c r="BT143" s="411"/>
      <c r="BU143" s="411"/>
      <c r="BV143" s="411"/>
      <c r="BW143" s="411"/>
      <c r="BX143" s="411"/>
      <c r="BY143" s="411"/>
      <c r="BZ143" s="411"/>
      <c r="CA143" s="411"/>
      <c r="CB143" s="411"/>
      <c r="CC143" s="412"/>
      <c r="CV143" s="9"/>
      <c r="CW143" s="9"/>
      <c r="CX143" s="9"/>
      <c r="CY143" s="9"/>
    </row>
    <row r="144" spans="5:103" ht="12" customHeight="1" x14ac:dyDescent="0.2">
      <c r="E144" s="410"/>
      <c r="F144" s="410"/>
      <c r="G144" s="410"/>
      <c r="H144" s="410"/>
      <c r="I144" s="410"/>
      <c r="J144" s="410"/>
      <c r="K144" s="410"/>
      <c r="L144" s="410"/>
      <c r="M144" s="410"/>
      <c r="N144" s="410"/>
      <c r="O144" s="410"/>
      <c r="P144" s="410"/>
      <c r="Q144" s="410"/>
      <c r="R144" s="410"/>
      <c r="S144" s="410"/>
      <c r="T144" s="410"/>
      <c r="U144" s="410"/>
      <c r="V144" s="410"/>
      <c r="Y144" s="413"/>
      <c r="Z144" s="414"/>
      <c r="AA144" s="414"/>
      <c r="AB144" s="414"/>
      <c r="AC144" s="414"/>
      <c r="AD144" s="414"/>
      <c r="AE144" s="414"/>
      <c r="AF144" s="414"/>
      <c r="AG144" s="414"/>
      <c r="AH144" s="414"/>
      <c r="AI144" s="414"/>
      <c r="AJ144" s="414"/>
      <c r="AK144" s="414"/>
      <c r="AL144" s="414"/>
      <c r="AM144" s="414"/>
      <c r="AN144" s="414"/>
      <c r="AO144" s="414"/>
      <c r="AP144" s="414"/>
      <c r="AQ144" s="414"/>
      <c r="AR144" s="414"/>
      <c r="AS144" s="414"/>
      <c r="AT144" s="414"/>
      <c r="AU144" s="414"/>
      <c r="AV144" s="414"/>
      <c r="AW144" s="414"/>
      <c r="AX144" s="414"/>
      <c r="AY144" s="414"/>
      <c r="AZ144" s="414"/>
      <c r="BA144" s="414"/>
      <c r="BB144" s="414"/>
      <c r="BC144" s="414"/>
      <c r="BD144" s="414"/>
      <c r="BE144" s="414"/>
      <c r="BF144" s="414"/>
      <c r="BG144" s="414"/>
      <c r="BH144" s="414"/>
      <c r="BI144" s="414"/>
      <c r="BJ144" s="414"/>
      <c r="BK144" s="414"/>
      <c r="BL144" s="414"/>
      <c r="BM144" s="414"/>
      <c r="BN144" s="414"/>
      <c r="BO144" s="414"/>
      <c r="BP144" s="414"/>
      <c r="BQ144" s="414"/>
      <c r="BR144" s="414"/>
      <c r="BS144" s="414"/>
      <c r="BT144" s="414"/>
      <c r="BU144" s="414"/>
      <c r="BV144" s="414"/>
      <c r="BW144" s="414"/>
      <c r="BX144" s="414"/>
      <c r="BY144" s="414"/>
      <c r="BZ144" s="414"/>
      <c r="CA144" s="414"/>
      <c r="CB144" s="414"/>
      <c r="CC144" s="415"/>
      <c r="CV144" s="9"/>
      <c r="CW144" s="9"/>
      <c r="CX144" s="9"/>
      <c r="CY144" s="9"/>
    </row>
    <row r="145" spans="5:103" ht="12" customHeight="1" x14ac:dyDescent="0.2">
      <c r="E145" s="84" t="s">
        <v>126</v>
      </c>
      <c r="F145" s="84"/>
      <c r="G145" s="84"/>
      <c r="H145" s="84"/>
      <c r="I145" s="84"/>
      <c r="J145" s="84" t="s">
        <v>127</v>
      </c>
      <c r="K145" s="84"/>
      <c r="L145" s="84"/>
      <c r="M145" s="84"/>
      <c r="N145" s="60">
        <v>1</v>
      </c>
      <c r="O145" s="416"/>
      <c r="P145" s="416"/>
      <c r="Q145" s="416"/>
      <c r="R145" s="416"/>
      <c r="S145" s="416"/>
      <c r="T145" s="416"/>
      <c r="U145" s="416"/>
      <c r="V145" s="416"/>
      <c r="W145"/>
      <c r="X145" s="61"/>
      <c r="Y145" s="417" t="s">
        <v>128</v>
      </c>
      <c r="Z145" s="417"/>
      <c r="AA145" s="417"/>
      <c r="AB145" s="417"/>
      <c r="AC145" s="417"/>
      <c r="AD145" s="417"/>
      <c r="AE145" s="417"/>
      <c r="AF145" s="417"/>
      <c r="AG145" s="417"/>
      <c r="AH145" s="449" t="s">
        <v>126</v>
      </c>
      <c r="AI145" s="450"/>
      <c r="AJ145" s="450"/>
      <c r="AK145" s="450"/>
      <c r="AL145" s="450"/>
      <c r="AM145" s="450"/>
      <c r="AN145" s="451"/>
      <c r="AO145" s="84" t="s">
        <v>129</v>
      </c>
      <c r="AP145" s="84"/>
      <c r="AQ145" s="84"/>
      <c r="AR145" s="84"/>
      <c r="AS145" s="84"/>
      <c r="AT145" s="84"/>
      <c r="AU145" s="84"/>
      <c r="AV145" s="417" t="s">
        <v>130</v>
      </c>
      <c r="AW145" s="417"/>
      <c r="AX145" s="417"/>
      <c r="AY145" s="84" t="s">
        <v>126</v>
      </c>
      <c r="AZ145" s="84"/>
      <c r="BA145" s="84"/>
      <c r="BB145" s="84"/>
      <c r="BC145" s="84"/>
      <c r="BD145" s="84"/>
      <c r="BE145" s="84"/>
      <c r="BF145" s="84" t="s">
        <v>129</v>
      </c>
      <c r="BG145" s="84"/>
      <c r="BH145" s="84"/>
      <c r="BI145" s="84"/>
      <c r="BJ145" s="84"/>
      <c r="BK145" s="84"/>
      <c r="BL145" s="84"/>
      <c r="BM145" s="417" t="s">
        <v>131</v>
      </c>
      <c r="BN145" s="417"/>
      <c r="BO145" s="417"/>
      <c r="BP145" s="84" t="s">
        <v>126</v>
      </c>
      <c r="BQ145" s="84"/>
      <c r="BR145" s="84"/>
      <c r="BS145" s="84"/>
      <c r="BT145" s="84"/>
      <c r="BU145" s="84"/>
      <c r="BV145" s="84"/>
      <c r="BW145" s="84" t="s">
        <v>129</v>
      </c>
      <c r="BX145" s="84"/>
      <c r="BY145" s="84"/>
      <c r="BZ145" s="84"/>
      <c r="CA145" s="84"/>
      <c r="CB145" s="84"/>
      <c r="CC145" s="84"/>
      <c r="CN145" t="s">
        <v>132</v>
      </c>
      <c r="CO145"/>
      <c r="CV145" s="9"/>
      <c r="CW145" s="9"/>
      <c r="CX145" s="9"/>
      <c r="CY145" s="9"/>
    </row>
    <row r="146" spans="5:103" ht="12" customHeight="1" x14ac:dyDescent="0.2">
      <c r="E146" s="84"/>
      <c r="F146" s="84"/>
      <c r="G146" s="84"/>
      <c r="H146" s="84"/>
      <c r="I146" s="84"/>
      <c r="J146" s="84"/>
      <c r="K146" s="84"/>
      <c r="L146" s="84"/>
      <c r="M146" s="84"/>
      <c r="N146" s="60">
        <v>2</v>
      </c>
      <c r="O146" s="416"/>
      <c r="P146" s="416"/>
      <c r="Q146" s="416"/>
      <c r="R146" s="416"/>
      <c r="S146" s="416"/>
      <c r="T146" s="416"/>
      <c r="U146" s="416"/>
      <c r="V146" s="416"/>
      <c r="W146"/>
      <c r="X146" s="61"/>
      <c r="Y146" s="417"/>
      <c r="Z146" s="417"/>
      <c r="AA146" s="417"/>
      <c r="AB146" s="417"/>
      <c r="AC146" s="417"/>
      <c r="AD146" s="417"/>
      <c r="AE146" s="417"/>
      <c r="AF146" s="417"/>
      <c r="AG146" s="417"/>
      <c r="AH146" s="418" t="str">
        <f>IF(OR(O145="",O146="",O147="",O148="",O149="",O150="",O151="",O152="",O153="",O154=""),"",MIN(O145:V154))</f>
        <v/>
      </c>
      <c r="AI146" s="419"/>
      <c r="AJ146" s="419"/>
      <c r="AK146" s="419"/>
      <c r="AL146" s="419"/>
      <c r="AM146" s="419"/>
      <c r="AN146" s="420"/>
      <c r="AO146" s="418" t="str">
        <f>IF(OR(O157="",O158="",O159="",O160="",O161="",O162="",O163="",O164="",O165="",O166=""),"",MIN(O157:V166))</f>
        <v/>
      </c>
      <c r="AP146" s="419"/>
      <c r="AQ146" s="419"/>
      <c r="AR146" s="419"/>
      <c r="AS146" s="419"/>
      <c r="AT146" s="419"/>
      <c r="AU146" s="420"/>
      <c r="AV146" s="417"/>
      <c r="AW146" s="417"/>
      <c r="AX146" s="417"/>
      <c r="AY146" s="427"/>
      <c r="AZ146" s="428"/>
      <c r="BA146" s="428"/>
      <c r="BB146" s="428"/>
      <c r="BC146" s="428"/>
      <c r="BD146" s="428"/>
      <c r="BE146" s="429"/>
      <c r="BF146" s="427"/>
      <c r="BG146" s="428"/>
      <c r="BH146" s="428"/>
      <c r="BI146" s="428"/>
      <c r="BJ146" s="428"/>
      <c r="BK146" s="428"/>
      <c r="BL146" s="429"/>
      <c r="BM146" s="417"/>
      <c r="BN146" s="417"/>
      <c r="BO146" s="417"/>
      <c r="BP146" s="440" t="str">
        <f>IF(OR(AH146="",AY146=""),"",IF(AH146&gt;AY146,"0",AY146-AH146))</f>
        <v/>
      </c>
      <c r="BQ146" s="441"/>
      <c r="BR146" s="441"/>
      <c r="BS146" s="441"/>
      <c r="BT146" s="441"/>
      <c r="BU146" s="441"/>
      <c r="BV146" s="442"/>
      <c r="BW146" s="440" t="str">
        <f>IF(OR(AO146="",BF146=""),"",IF(AO146&gt;BF146,"0",BF146-AO146))</f>
        <v/>
      </c>
      <c r="BX146" s="441"/>
      <c r="BY146" s="441"/>
      <c r="BZ146" s="441"/>
      <c r="CA146" s="441"/>
      <c r="CB146" s="441"/>
      <c r="CC146" s="442"/>
      <c r="CN146"/>
      <c r="CO146"/>
    </row>
    <row r="147" spans="5:103" ht="12" customHeight="1" x14ac:dyDescent="0.2">
      <c r="E147" s="84"/>
      <c r="F147" s="84"/>
      <c r="G147" s="84"/>
      <c r="H147" s="84"/>
      <c r="I147" s="84"/>
      <c r="J147" s="84"/>
      <c r="K147" s="84"/>
      <c r="L147" s="84"/>
      <c r="M147" s="84"/>
      <c r="N147" s="60">
        <v>3</v>
      </c>
      <c r="O147" s="416"/>
      <c r="P147" s="416"/>
      <c r="Q147" s="416"/>
      <c r="R147" s="416"/>
      <c r="S147" s="416"/>
      <c r="T147" s="416"/>
      <c r="U147" s="416"/>
      <c r="V147" s="416"/>
      <c r="W147"/>
      <c r="X147" s="61"/>
      <c r="Y147" s="417"/>
      <c r="Z147" s="417"/>
      <c r="AA147" s="417"/>
      <c r="AB147" s="417"/>
      <c r="AC147" s="417"/>
      <c r="AD147" s="417"/>
      <c r="AE147" s="417"/>
      <c r="AF147" s="417"/>
      <c r="AG147" s="417"/>
      <c r="AH147" s="421"/>
      <c r="AI147" s="422"/>
      <c r="AJ147" s="422"/>
      <c r="AK147" s="422"/>
      <c r="AL147" s="422"/>
      <c r="AM147" s="422"/>
      <c r="AN147" s="423"/>
      <c r="AO147" s="421"/>
      <c r="AP147" s="422"/>
      <c r="AQ147" s="422"/>
      <c r="AR147" s="422"/>
      <c r="AS147" s="422"/>
      <c r="AT147" s="422"/>
      <c r="AU147" s="423"/>
      <c r="AV147" s="417"/>
      <c r="AW147" s="417"/>
      <c r="AX147" s="417"/>
      <c r="AY147" s="430"/>
      <c r="AZ147" s="431"/>
      <c r="BA147" s="431"/>
      <c r="BB147" s="431"/>
      <c r="BC147" s="431"/>
      <c r="BD147" s="431"/>
      <c r="BE147" s="432"/>
      <c r="BF147" s="430"/>
      <c r="BG147" s="431"/>
      <c r="BH147" s="431"/>
      <c r="BI147" s="431"/>
      <c r="BJ147" s="431"/>
      <c r="BK147" s="431"/>
      <c r="BL147" s="432"/>
      <c r="BM147" s="417"/>
      <c r="BN147" s="417"/>
      <c r="BO147" s="417"/>
      <c r="BP147" s="443"/>
      <c r="BQ147" s="444"/>
      <c r="BR147" s="444"/>
      <c r="BS147" s="444"/>
      <c r="BT147" s="444"/>
      <c r="BU147" s="444"/>
      <c r="BV147" s="445"/>
      <c r="BW147" s="443"/>
      <c r="BX147" s="444"/>
      <c r="BY147" s="444"/>
      <c r="BZ147" s="444"/>
      <c r="CA147" s="444"/>
      <c r="CB147" s="444"/>
      <c r="CC147" s="445"/>
    </row>
    <row r="148" spans="5:103" ht="12" customHeight="1" x14ac:dyDescent="0.2">
      <c r="E148" s="84"/>
      <c r="F148" s="84"/>
      <c r="G148" s="84"/>
      <c r="H148" s="84"/>
      <c r="I148" s="84"/>
      <c r="J148" s="84"/>
      <c r="K148" s="84"/>
      <c r="L148" s="84"/>
      <c r="M148" s="84"/>
      <c r="N148" s="60">
        <v>4</v>
      </c>
      <c r="O148" s="416"/>
      <c r="P148" s="416"/>
      <c r="Q148" s="416"/>
      <c r="R148" s="416"/>
      <c r="S148" s="416"/>
      <c r="T148" s="416"/>
      <c r="U148" s="416"/>
      <c r="V148" s="416"/>
      <c r="W148"/>
      <c r="X148" s="61"/>
      <c r="Y148" s="417"/>
      <c r="Z148" s="417"/>
      <c r="AA148" s="417"/>
      <c r="AB148" s="417"/>
      <c r="AC148" s="417"/>
      <c r="AD148" s="417"/>
      <c r="AE148" s="417"/>
      <c r="AF148" s="417"/>
      <c r="AG148" s="417"/>
      <c r="AH148" s="421"/>
      <c r="AI148" s="422"/>
      <c r="AJ148" s="422"/>
      <c r="AK148" s="422"/>
      <c r="AL148" s="422"/>
      <c r="AM148" s="422"/>
      <c r="AN148" s="423"/>
      <c r="AO148" s="421"/>
      <c r="AP148" s="422"/>
      <c r="AQ148" s="422"/>
      <c r="AR148" s="422"/>
      <c r="AS148" s="422"/>
      <c r="AT148" s="422"/>
      <c r="AU148" s="423"/>
      <c r="AV148" s="417"/>
      <c r="AW148" s="417"/>
      <c r="AX148" s="417"/>
      <c r="AY148" s="430"/>
      <c r="AZ148" s="431"/>
      <c r="BA148" s="431"/>
      <c r="BB148" s="431"/>
      <c r="BC148" s="431"/>
      <c r="BD148" s="431"/>
      <c r="BE148" s="432"/>
      <c r="BF148" s="430"/>
      <c r="BG148" s="431"/>
      <c r="BH148" s="431"/>
      <c r="BI148" s="431"/>
      <c r="BJ148" s="431"/>
      <c r="BK148" s="431"/>
      <c r="BL148" s="432"/>
      <c r="BM148" s="417"/>
      <c r="BN148" s="417"/>
      <c r="BO148" s="417"/>
      <c r="BP148" s="443"/>
      <c r="BQ148" s="444"/>
      <c r="BR148" s="444"/>
      <c r="BS148" s="444"/>
      <c r="BT148" s="444"/>
      <c r="BU148" s="444"/>
      <c r="BV148" s="445"/>
      <c r="BW148" s="443"/>
      <c r="BX148" s="444"/>
      <c r="BY148" s="444"/>
      <c r="BZ148" s="444"/>
      <c r="CA148" s="444"/>
      <c r="CB148" s="444"/>
      <c r="CC148" s="445"/>
    </row>
    <row r="149" spans="5:103" ht="12" customHeight="1" x14ac:dyDescent="0.2">
      <c r="E149" s="84"/>
      <c r="F149" s="84"/>
      <c r="G149" s="84"/>
      <c r="H149" s="84"/>
      <c r="I149" s="84"/>
      <c r="J149" s="84"/>
      <c r="K149" s="84"/>
      <c r="L149" s="84"/>
      <c r="M149" s="84"/>
      <c r="N149" s="60">
        <v>5</v>
      </c>
      <c r="O149" s="416"/>
      <c r="P149" s="416"/>
      <c r="Q149" s="416"/>
      <c r="R149" s="416"/>
      <c r="S149" s="416"/>
      <c r="T149" s="416"/>
      <c r="U149" s="416"/>
      <c r="V149" s="416"/>
      <c r="W149"/>
      <c r="X149" s="61"/>
      <c r="Y149" s="417"/>
      <c r="Z149" s="417"/>
      <c r="AA149" s="417"/>
      <c r="AB149" s="417"/>
      <c r="AC149" s="417"/>
      <c r="AD149" s="417"/>
      <c r="AE149" s="417"/>
      <c r="AF149" s="417"/>
      <c r="AG149" s="417"/>
      <c r="AH149" s="424"/>
      <c r="AI149" s="425"/>
      <c r="AJ149" s="425"/>
      <c r="AK149" s="425"/>
      <c r="AL149" s="425"/>
      <c r="AM149" s="425"/>
      <c r="AN149" s="426"/>
      <c r="AO149" s="424"/>
      <c r="AP149" s="425"/>
      <c r="AQ149" s="425"/>
      <c r="AR149" s="425"/>
      <c r="AS149" s="425"/>
      <c r="AT149" s="425"/>
      <c r="AU149" s="426"/>
      <c r="AV149" s="417"/>
      <c r="AW149" s="417"/>
      <c r="AX149" s="417"/>
      <c r="AY149" s="433"/>
      <c r="AZ149" s="434"/>
      <c r="BA149" s="434"/>
      <c r="BB149" s="434"/>
      <c r="BC149" s="434"/>
      <c r="BD149" s="434"/>
      <c r="BE149" s="435"/>
      <c r="BF149" s="433"/>
      <c r="BG149" s="434"/>
      <c r="BH149" s="434"/>
      <c r="BI149" s="434"/>
      <c r="BJ149" s="434"/>
      <c r="BK149" s="434"/>
      <c r="BL149" s="435"/>
      <c r="BM149" s="417"/>
      <c r="BN149" s="417"/>
      <c r="BO149" s="417"/>
      <c r="BP149" s="446"/>
      <c r="BQ149" s="447"/>
      <c r="BR149" s="447"/>
      <c r="BS149" s="447"/>
      <c r="BT149" s="447"/>
      <c r="BU149" s="447"/>
      <c r="BV149" s="448"/>
      <c r="BW149" s="446"/>
      <c r="BX149" s="447"/>
      <c r="BY149" s="447"/>
      <c r="BZ149" s="447"/>
      <c r="CA149" s="447"/>
      <c r="CB149" s="447"/>
      <c r="CC149" s="448"/>
      <c r="CS149" s="9"/>
      <c r="CT149" s="9"/>
      <c r="CU149" s="9"/>
      <c r="CV149" s="9"/>
    </row>
    <row r="150" spans="5:103" ht="12" customHeight="1" x14ac:dyDescent="0.15">
      <c r="E150" s="84"/>
      <c r="F150" s="84"/>
      <c r="G150" s="84"/>
      <c r="H150" s="84"/>
      <c r="I150" s="84"/>
      <c r="J150" s="84" t="s">
        <v>133</v>
      </c>
      <c r="K150" s="84"/>
      <c r="L150" s="84"/>
      <c r="M150" s="84"/>
      <c r="N150" s="60">
        <v>1</v>
      </c>
      <c r="O150" s="416"/>
      <c r="P150" s="416"/>
      <c r="Q150" s="416"/>
      <c r="R150" s="416"/>
      <c r="S150" s="416"/>
      <c r="T150" s="416"/>
      <c r="U150" s="416"/>
      <c r="V150" s="416"/>
      <c r="Y150" s="67"/>
      <c r="Z150" s="67"/>
      <c r="AA150" s="67"/>
      <c r="AB150" s="67"/>
      <c r="AC150" s="67"/>
      <c r="AD150" s="67"/>
      <c r="AE150" s="67"/>
      <c r="AF150" s="67"/>
      <c r="AG150" s="67"/>
      <c r="AH150" s="70"/>
      <c r="AI150" s="69"/>
      <c r="AJ150" s="69"/>
      <c r="AK150" s="69"/>
      <c r="AL150" s="69"/>
      <c r="AM150" s="69"/>
      <c r="AN150" s="69"/>
      <c r="AO150" s="69"/>
      <c r="AP150" s="69"/>
      <c r="AQ150" s="69"/>
      <c r="AR150" s="67"/>
      <c r="AS150" s="67"/>
      <c r="AT150" s="67"/>
      <c r="AU150" s="67"/>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S150" s="9"/>
      <c r="CT150" s="9"/>
      <c r="CU150" s="9"/>
      <c r="CV150" s="9"/>
    </row>
    <row r="151" spans="5:103" ht="12" customHeight="1" x14ac:dyDescent="0.15">
      <c r="E151" s="84"/>
      <c r="F151" s="84"/>
      <c r="G151" s="84"/>
      <c r="H151" s="84"/>
      <c r="I151" s="84"/>
      <c r="J151" s="84"/>
      <c r="K151" s="84"/>
      <c r="L151" s="84"/>
      <c r="M151" s="84"/>
      <c r="N151" s="60">
        <v>1</v>
      </c>
      <c r="O151" s="416"/>
      <c r="P151" s="416"/>
      <c r="Q151" s="416"/>
      <c r="R151" s="416"/>
      <c r="S151" s="416"/>
      <c r="T151" s="416"/>
      <c r="U151" s="416"/>
      <c r="V151" s="416"/>
      <c r="Y151" s="68"/>
      <c r="Z151" s="68"/>
      <c r="AA151" s="68"/>
      <c r="AB151" s="68"/>
      <c r="AC151" s="68"/>
      <c r="AD151" s="68"/>
      <c r="AE151" s="68"/>
      <c r="AF151" s="68"/>
      <c r="AG151" s="68"/>
      <c r="AH151" s="71" t="s">
        <v>134</v>
      </c>
      <c r="AI151" s="72"/>
      <c r="AJ151" s="72"/>
      <c r="AK151" s="72"/>
      <c r="AL151" s="72"/>
      <c r="AM151" s="72"/>
      <c r="AN151" s="72"/>
      <c r="AO151" s="72"/>
      <c r="AP151" s="72"/>
      <c r="AQ151" s="73"/>
      <c r="AR151" s="453" t="s">
        <v>135</v>
      </c>
      <c r="AS151" s="454"/>
      <c r="AT151" s="454"/>
      <c r="AU151" s="454"/>
      <c r="AV151" s="454"/>
      <c r="AW151" s="454"/>
      <c r="AX151" s="454"/>
      <c r="AY151" s="455"/>
      <c r="BF151" s="267"/>
      <c r="BG151" s="267"/>
      <c r="BH151" s="267"/>
      <c r="BI151" s="267"/>
      <c r="BJ151" s="267"/>
      <c r="BK151" s="267"/>
      <c r="BL151" s="267"/>
      <c r="BM151" s="267"/>
      <c r="BN151" s="267"/>
      <c r="BO151" s="267"/>
      <c r="BP151" s="267"/>
      <c r="BQ151" s="267"/>
      <c r="BR151" s="267"/>
      <c r="BS151" s="267"/>
      <c r="BT151" s="267"/>
      <c r="BU151" s="267"/>
      <c r="BV151" s="267"/>
      <c r="BW151" s="267"/>
      <c r="BX151" s="267"/>
      <c r="BY151" s="267"/>
      <c r="BZ151" s="267"/>
      <c r="CA151" s="267"/>
      <c r="CB151" s="267"/>
      <c r="CC151" s="267"/>
      <c r="CS151" s="9"/>
      <c r="CT151" s="9"/>
      <c r="CU151" s="9"/>
      <c r="CV151" s="9"/>
    </row>
    <row r="152" spans="5:103" ht="12" customHeight="1" x14ac:dyDescent="0.2">
      <c r="E152" s="84"/>
      <c r="F152" s="84"/>
      <c r="G152" s="84"/>
      <c r="H152" s="84"/>
      <c r="I152" s="84"/>
      <c r="J152" s="84"/>
      <c r="K152" s="84"/>
      <c r="L152" s="84"/>
      <c r="M152" s="84"/>
      <c r="N152" s="60">
        <v>2</v>
      </c>
      <c r="O152" s="416"/>
      <c r="P152" s="416"/>
      <c r="Q152" s="416"/>
      <c r="R152" s="416"/>
      <c r="S152" s="416"/>
      <c r="T152" s="416"/>
      <c r="U152" s="416"/>
      <c r="V152" s="416"/>
      <c r="Y152" s="394" t="s">
        <v>136</v>
      </c>
      <c r="Z152" s="116"/>
      <c r="AA152" s="116"/>
      <c r="AB152" s="116"/>
      <c r="AC152" s="116"/>
      <c r="AD152" s="116"/>
      <c r="AE152" s="116"/>
      <c r="AF152" s="116"/>
      <c r="AG152" s="117"/>
      <c r="AH152" s="436" t="s">
        <v>137</v>
      </c>
      <c r="AI152" s="437"/>
      <c r="AJ152" s="437"/>
      <c r="AK152" s="437"/>
      <c r="AL152" s="438"/>
      <c r="AM152" s="452" t="s">
        <v>138</v>
      </c>
      <c r="AN152" s="452"/>
      <c r="AO152" s="452"/>
      <c r="AP152" s="452"/>
      <c r="AQ152" s="452"/>
      <c r="AR152" s="452" t="s">
        <v>139</v>
      </c>
      <c r="AS152" s="452"/>
      <c r="AT152" s="452"/>
      <c r="AU152" s="452"/>
      <c r="AV152" s="436" t="s">
        <v>140</v>
      </c>
      <c r="AW152" s="437"/>
      <c r="AX152" s="437"/>
      <c r="AY152" s="438"/>
      <c r="AZ152" s="452" t="s">
        <v>141</v>
      </c>
      <c r="BA152" s="452"/>
      <c r="BB152" s="452"/>
      <c r="BC152" s="452"/>
      <c r="BD152" s="62"/>
      <c r="BF152" s="394" t="s">
        <v>142</v>
      </c>
      <c r="BG152" s="116"/>
      <c r="BH152" s="116"/>
      <c r="BI152" s="116"/>
      <c r="BJ152" s="116"/>
      <c r="BK152" s="116"/>
      <c r="BL152" s="116"/>
      <c r="BM152" s="116"/>
      <c r="BN152" s="117"/>
      <c r="BO152" s="436" t="s">
        <v>137</v>
      </c>
      <c r="BP152" s="437"/>
      <c r="BQ152" s="437"/>
      <c r="BR152" s="437"/>
      <c r="BS152" s="438"/>
      <c r="BT152" s="436" t="s">
        <v>143</v>
      </c>
      <c r="BU152" s="437"/>
      <c r="BV152" s="437"/>
      <c r="BW152" s="437"/>
      <c r="BX152" s="438"/>
      <c r="BY152" s="436" t="s">
        <v>141</v>
      </c>
      <c r="BZ152" s="437"/>
      <c r="CA152" s="437"/>
      <c r="CB152" s="437"/>
      <c r="CC152" s="438"/>
      <c r="CO152" s="9"/>
      <c r="CP152" s="9"/>
      <c r="CQ152" s="9"/>
      <c r="CR152" s="9"/>
      <c r="CS152" s="9"/>
      <c r="CT152" s="9"/>
      <c r="CU152" s="9"/>
      <c r="CV152" s="9"/>
    </row>
    <row r="153" spans="5:103" ht="12" customHeight="1" x14ac:dyDescent="0.2">
      <c r="E153" s="84"/>
      <c r="F153" s="84"/>
      <c r="G153" s="84"/>
      <c r="H153" s="84"/>
      <c r="I153" s="84"/>
      <c r="J153" s="84"/>
      <c r="K153" s="84"/>
      <c r="L153" s="84"/>
      <c r="M153" s="84"/>
      <c r="N153" s="60">
        <v>4</v>
      </c>
      <c r="O153" s="416"/>
      <c r="P153" s="416"/>
      <c r="Q153" s="416"/>
      <c r="R153" s="416"/>
      <c r="S153" s="416"/>
      <c r="T153" s="416"/>
      <c r="U153" s="416"/>
      <c r="V153" s="416"/>
      <c r="Y153" s="118"/>
      <c r="Z153" s="106"/>
      <c r="AA153" s="106"/>
      <c r="AB153" s="106"/>
      <c r="AC153" s="106"/>
      <c r="AD153" s="106"/>
      <c r="AE153" s="106"/>
      <c r="AF153" s="106"/>
      <c r="AG153" s="119"/>
      <c r="AH153" s="204" t="str">
        <f>IF(OR(AH146="",AY146=""),"",IF(AH146&gt;=40.3,"〇","×"))</f>
        <v/>
      </c>
      <c r="AI153" s="133"/>
      <c r="AJ153" s="133"/>
      <c r="AK153" s="133"/>
      <c r="AL153" s="134"/>
      <c r="AM153" s="439" t="str">
        <f>IF(OR(AO146="",BF146=""),"",IF(AO146&gt;=40.3,"〇","×"))</f>
        <v/>
      </c>
      <c r="AN153" s="439"/>
      <c r="AO153" s="439"/>
      <c r="AP153" s="439"/>
      <c r="AQ153" s="439"/>
      <c r="AR153" s="204" t="str">
        <f>IF(OR(AH146="",AY146=""),"",IF(AH146&gt;(40.3+BP146),"〇","×"))</f>
        <v/>
      </c>
      <c r="AS153" s="133"/>
      <c r="AT153" s="133"/>
      <c r="AU153" s="134"/>
      <c r="AV153" s="204" t="str">
        <f>IF(OR(AO146="",BF146=""),"",IF(AO146&gt;(40.3+BW146),"〇","×"))</f>
        <v/>
      </c>
      <c r="AW153" s="133"/>
      <c r="AX153" s="133"/>
      <c r="AY153" s="133"/>
      <c r="AZ153" s="439" t="str">
        <f>IF(OR(AH153="",AM153="",AR153="",AV153=""),"",IF(AND(AH153="〇",AR153="〇",AM153="〇",AV153="〇"),"〇","×"))</f>
        <v/>
      </c>
      <c r="BA153" s="439"/>
      <c r="BB153" s="439"/>
      <c r="BC153" s="439"/>
      <c r="BD153" s="2"/>
      <c r="BF153" s="118"/>
      <c r="BG153" s="106"/>
      <c r="BH153" s="106"/>
      <c r="BI153" s="106"/>
      <c r="BJ153" s="106"/>
      <c r="BK153" s="106"/>
      <c r="BL153" s="106"/>
      <c r="BM153" s="106"/>
      <c r="BN153" s="119"/>
      <c r="BO153" s="439" t="str">
        <f>IF(BP146="","",IF(OR(BP146="0",BP146&lt;=40.3),"〇","×"))</f>
        <v/>
      </c>
      <c r="BP153" s="439"/>
      <c r="BQ153" s="439"/>
      <c r="BR153" s="439"/>
      <c r="BS153" s="439"/>
      <c r="BT153" s="439" t="str">
        <f>IF(BW146="","",IF(OR(BW146="0",BW146&lt;=403),"〇","×"))</f>
        <v/>
      </c>
      <c r="BU153" s="439"/>
      <c r="BV153" s="439"/>
      <c r="BW153" s="439"/>
      <c r="BX153" s="439"/>
      <c r="BY153" s="204" t="str">
        <f>IF(OR(BO153="",BT153=""),"",IF(AND(BO153="〇",BT153="〇"),"〇","×"))</f>
        <v/>
      </c>
      <c r="BZ153" s="133"/>
      <c r="CA153" s="133"/>
      <c r="CB153" s="133"/>
      <c r="CC153" s="134"/>
      <c r="CO153" s="9"/>
      <c r="CP153" s="9"/>
      <c r="CQ153" s="9"/>
      <c r="CR153" s="9"/>
      <c r="CS153" s="9"/>
      <c r="CT153" s="9"/>
      <c r="CU153" s="9"/>
      <c r="CV153" s="9"/>
    </row>
    <row r="154" spans="5:103" ht="12" customHeight="1" x14ac:dyDescent="0.2">
      <c r="E154" s="84"/>
      <c r="F154" s="84"/>
      <c r="G154" s="84"/>
      <c r="H154" s="84"/>
      <c r="I154" s="84"/>
      <c r="J154" s="84"/>
      <c r="K154" s="84"/>
      <c r="L154" s="84"/>
      <c r="M154" s="84"/>
      <c r="N154" s="60">
        <v>5</v>
      </c>
      <c r="O154" s="416"/>
      <c r="P154" s="416"/>
      <c r="Q154" s="416"/>
      <c r="R154" s="416"/>
      <c r="S154" s="416"/>
      <c r="T154" s="416"/>
      <c r="U154" s="416"/>
      <c r="V154" s="416"/>
      <c r="Y154" s="120"/>
      <c r="Z154" s="121"/>
      <c r="AA154" s="121"/>
      <c r="AB154" s="121"/>
      <c r="AC154" s="121"/>
      <c r="AD154" s="121"/>
      <c r="AE154" s="121"/>
      <c r="AF154" s="121"/>
      <c r="AG154" s="122"/>
      <c r="AH154" s="135"/>
      <c r="AI154" s="136"/>
      <c r="AJ154" s="136"/>
      <c r="AK154" s="136"/>
      <c r="AL154" s="137"/>
      <c r="AM154" s="439"/>
      <c r="AN154" s="439"/>
      <c r="AO154" s="439"/>
      <c r="AP154" s="439"/>
      <c r="AQ154" s="439"/>
      <c r="AR154" s="135"/>
      <c r="AS154" s="136"/>
      <c r="AT154" s="136"/>
      <c r="AU154" s="137"/>
      <c r="AV154" s="135"/>
      <c r="AW154" s="136"/>
      <c r="AX154" s="136"/>
      <c r="AY154" s="136"/>
      <c r="AZ154" s="439"/>
      <c r="BA154" s="439"/>
      <c r="BB154" s="439"/>
      <c r="BC154" s="439"/>
      <c r="BD154" s="2"/>
      <c r="BF154" s="120"/>
      <c r="BG154" s="121"/>
      <c r="BH154" s="121"/>
      <c r="BI154" s="121"/>
      <c r="BJ154" s="121"/>
      <c r="BK154" s="121"/>
      <c r="BL154" s="121"/>
      <c r="BM154" s="121"/>
      <c r="BN154" s="122"/>
      <c r="BO154" s="439"/>
      <c r="BP154" s="439"/>
      <c r="BQ154" s="439"/>
      <c r="BR154" s="439"/>
      <c r="BS154" s="439"/>
      <c r="BT154" s="439"/>
      <c r="BU154" s="439"/>
      <c r="BV154" s="439"/>
      <c r="BW154" s="439"/>
      <c r="BX154" s="439"/>
      <c r="BY154" s="135"/>
      <c r="BZ154" s="136"/>
      <c r="CA154" s="136"/>
      <c r="CB154" s="136"/>
      <c r="CC154" s="137"/>
      <c r="CO154" s="9"/>
      <c r="CP154" s="9"/>
      <c r="CQ154" s="9"/>
      <c r="CR154" s="9"/>
      <c r="CS154" s="9"/>
      <c r="CT154" s="9"/>
      <c r="CU154" s="9"/>
      <c r="CV154" s="9"/>
    </row>
    <row r="155" spans="5:103" ht="12" customHeight="1" x14ac:dyDescent="0.2">
      <c r="F155" s="61"/>
      <c r="G155" s="61"/>
      <c r="H155" s="61"/>
      <c r="I155" s="61"/>
      <c r="J155" s="61"/>
      <c r="K155" s="61"/>
      <c r="L155" s="61"/>
      <c r="M155" s="61"/>
      <c r="S155" s="61"/>
      <c r="CS155" s="9"/>
      <c r="CT155" s="9"/>
      <c r="CU155" s="9"/>
      <c r="CV155" s="9"/>
    </row>
    <row r="156" spans="5:103" ht="12" customHeight="1" x14ac:dyDescent="0.2">
      <c r="F156" s="61"/>
      <c r="G156" s="61"/>
      <c r="H156" s="61"/>
      <c r="I156" s="61"/>
      <c r="J156" s="61"/>
      <c r="K156" s="61"/>
      <c r="L156" s="61"/>
      <c r="M156" s="61"/>
      <c r="S156" s="61"/>
      <c r="CS156" s="9"/>
      <c r="CT156" s="9"/>
      <c r="CU156" s="9"/>
      <c r="CV156" s="9"/>
    </row>
    <row r="157" spans="5:103" ht="12" customHeight="1" x14ac:dyDescent="0.2">
      <c r="E157" s="84" t="s">
        <v>129</v>
      </c>
      <c r="F157" s="84"/>
      <c r="G157" s="84"/>
      <c r="H157" s="84"/>
      <c r="I157" s="84"/>
      <c r="J157" s="84" t="s">
        <v>127</v>
      </c>
      <c r="K157" s="84"/>
      <c r="L157" s="84"/>
      <c r="M157" s="84"/>
      <c r="N157" s="60">
        <v>1</v>
      </c>
      <c r="O157" s="456"/>
      <c r="P157" s="456"/>
      <c r="Q157" s="456"/>
      <c r="R157" s="456"/>
      <c r="S157" s="456"/>
      <c r="T157" s="456"/>
      <c r="U157" s="456"/>
      <c r="V157" s="456"/>
      <c r="W157" s="494">
        <v>2</v>
      </c>
      <c r="CS157" s="9"/>
      <c r="CT157" s="9"/>
      <c r="CU157" s="9"/>
      <c r="CV157" s="9"/>
    </row>
    <row r="158" spans="5:103" ht="12" customHeight="1" x14ac:dyDescent="0.2">
      <c r="E158" s="84"/>
      <c r="F158" s="84"/>
      <c r="G158" s="84"/>
      <c r="H158" s="84"/>
      <c r="I158" s="84"/>
      <c r="J158" s="84"/>
      <c r="K158" s="84"/>
      <c r="L158" s="84"/>
      <c r="M158" s="84"/>
      <c r="N158" s="60">
        <v>2</v>
      </c>
      <c r="O158" s="456"/>
      <c r="P158" s="456"/>
      <c r="Q158" s="456"/>
      <c r="R158" s="456"/>
      <c r="S158" s="456"/>
      <c r="T158" s="456"/>
      <c r="U158" s="456"/>
      <c r="V158" s="456"/>
      <c r="CS158" s="9"/>
      <c r="CT158" s="9"/>
      <c r="CU158" s="9"/>
      <c r="CV158" s="9"/>
    </row>
    <row r="159" spans="5:103" ht="12" customHeight="1" x14ac:dyDescent="0.2">
      <c r="E159" s="84"/>
      <c r="F159" s="84"/>
      <c r="G159" s="84"/>
      <c r="H159" s="84"/>
      <c r="I159" s="84"/>
      <c r="J159" s="84"/>
      <c r="K159" s="84"/>
      <c r="L159" s="84"/>
      <c r="M159" s="84"/>
      <c r="N159" s="60">
        <v>3</v>
      </c>
      <c r="O159" s="456"/>
      <c r="P159" s="456"/>
      <c r="Q159" s="456"/>
      <c r="R159" s="456"/>
      <c r="S159" s="456"/>
      <c r="T159" s="456"/>
      <c r="U159" s="456"/>
      <c r="V159" s="456"/>
      <c r="CS159" s="9"/>
      <c r="CT159" s="9"/>
      <c r="CU159" s="9"/>
      <c r="CV159" s="9"/>
    </row>
    <row r="160" spans="5:103" ht="12" customHeight="1" x14ac:dyDescent="0.2">
      <c r="E160" s="84"/>
      <c r="F160" s="84"/>
      <c r="G160" s="84"/>
      <c r="H160" s="84"/>
      <c r="I160" s="84"/>
      <c r="J160" s="84"/>
      <c r="K160" s="84"/>
      <c r="L160" s="84"/>
      <c r="M160" s="84"/>
      <c r="N160" s="60">
        <v>4</v>
      </c>
      <c r="O160" s="456"/>
      <c r="P160" s="456"/>
      <c r="Q160" s="456"/>
      <c r="R160" s="456"/>
      <c r="S160" s="456"/>
      <c r="T160" s="456"/>
      <c r="U160" s="456"/>
      <c r="V160" s="456"/>
      <c r="CS160" s="9"/>
      <c r="CT160" s="9"/>
      <c r="CU160" s="9"/>
      <c r="CV160" s="9"/>
    </row>
    <row r="161" spans="5:100" ht="12" customHeight="1" x14ac:dyDescent="0.2">
      <c r="E161" s="84"/>
      <c r="F161" s="84"/>
      <c r="G161" s="84"/>
      <c r="H161" s="84"/>
      <c r="I161" s="84"/>
      <c r="J161" s="84"/>
      <c r="K161" s="84"/>
      <c r="L161" s="84"/>
      <c r="M161" s="84"/>
      <c r="N161" s="60">
        <v>5</v>
      </c>
      <c r="O161" s="456"/>
      <c r="P161" s="456"/>
      <c r="Q161" s="456"/>
      <c r="R161" s="456"/>
      <c r="S161" s="456"/>
      <c r="T161" s="456"/>
      <c r="U161" s="456"/>
      <c r="V161" s="456"/>
      <c r="CS161" s="9"/>
      <c r="CT161" s="9"/>
      <c r="CU161" s="9"/>
      <c r="CV161" s="9"/>
    </row>
    <row r="162" spans="5:100" ht="12" customHeight="1" x14ac:dyDescent="0.2">
      <c r="E162" s="84"/>
      <c r="F162" s="84"/>
      <c r="G162" s="84"/>
      <c r="H162" s="84"/>
      <c r="I162" s="84"/>
      <c r="J162" s="84" t="s">
        <v>133</v>
      </c>
      <c r="K162" s="84"/>
      <c r="L162" s="84"/>
      <c r="M162" s="84"/>
      <c r="N162" s="60">
        <v>1</v>
      </c>
      <c r="O162" s="456"/>
      <c r="P162" s="456"/>
      <c r="Q162" s="456"/>
      <c r="R162" s="456"/>
      <c r="S162" s="456"/>
      <c r="T162" s="456"/>
      <c r="U162" s="456"/>
      <c r="V162" s="456"/>
      <c r="CS162" s="9"/>
      <c r="CT162" s="9"/>
      <c r="CU162" s="9"/>
      <c r="CV162" s="9"/>
    </row>
    <row r="163" spans="5:100" ht="12" customHeight="1" x14ac:dyDescent="0.2">
      <c r="E163" s="84"/>
      <c r="F163" s="84"/>
      <c r="G163" s="84"/>
      <c r="H163" s="84"/>
      <c r="I163" s="84"/>
      <c r="J163" s="84"/>
      <c r="K163" s="84"/>
      <c r="L163" s="84"/>
      <c r="M163" s="84"/>
      <c r="N163" s="60">
        <v>1</v>
      </c>
      <c r="O163" s="456"/>
      <c r="P163" s="456"/>
      <c r="Q163" s="456"/>
      <c r="R163" s="456"/>
      <c r="S163" s="456"/>
      <c r="T163" s="456"/>
      <c r="U163" s="456"/>
      <c r="V163" s="456"/>
    </row>
    <row r="164" spans="5:100" ht="12" customHeight="1" x14ac:dyDescent="0.2">
      <c r="E164" s="84"/>
      <c r="F164" s="84"/>
      <c r="G164" s="84"/>
      <c r="H164" s="84"/>
      <c r="I164" s="84"/>
      <c r="J164" s="84"/>
      <c r="K164" s="84"/>
      <c r="L164" s="84"/>
      <c r="M164" s="84"/>
      <c r="N164" s="60">
        <v>2</v>
      </c>
      <c r="O164" s="456"/>
      <c r="P164" s="456"/>
      <c r="Q164" s="456"/>
      <c r="R164" s="456"/>
      <c r="S164" s="456"/>
      <c r="T164" s="456"/>
      <c r="U164" s="456"/>
      <c r="V164" s="456"/>
    </row>
    <row r="165" spans="5:100" ht="12" customHeight="1" x14ac:dyDescent="0.2">
      <c r="E165" s="84"/>
      <c r="F165" s="84"/>
      <c r="G165" s="84"/>
      <c r="H165" s="84"/>
      <c r="I165" s="84"/>
      <c r="J165" s="84"/>
      <c r="K165" s="84"/>
      <c r="L165" s="84"/>
      <c r="M165" s="84"/>
      <c r="N165" s="60">
        <v>4</v>
      </c>
      <c r="O165" s="456"/>
      <c r="P165" s="456"/>
      <c r="Q165" s="456"/>
      <c r="R165" s="456"/>
      <c r="S165" s="456"/>
      <c r="T165" s="456"/>
      <c r="U165" s="456"/>
      <c r="V165" s="456"/>
    </row>
    <row r="166" spans="5:100" ht="12" customHeight="1" x14ac:dyDescent="0.2">
      <c r="E166" s="84"/>
      <c r="F166" s="84"/>
      <c r="G166" s="84"/>
      <c r="H166" s="84"/>
      <c r="I166" s="84"/>
      <c r="J166" s="84"/>
      <c r="K166" s="84"/>
      <c r="L166" s="84"/>
      <c r="M166" s="84"/>
      <c r="N166" s="60">
        <v>5</v>
      </c>
      <c r="O166" s="456"/>
      <c r="P166" s="456"/>
      <c r="Q166" s="456"/>
      <c r="R166" s="456"/>
      <c r="S166" s="456"/>
      <c r="T166" s="456"/>
      <c r="U166" s="456"/>
      <c r="V166" s="456"/>
    </row>
    <row r="167" spans="5:100" ht="12" customHeight="1" x14ac:dyDescent="0.2">
      <c r="F167" s="61"/>
      <c r="G167" s="61"/>
      <c r="H167" s="61"/>
      <c r="I167" s="61"/>
      <c r="J167" s="61"/>
      <c r="K167" s="61"/>
      <c r="L167" s="61"/>
      <c r="M167" s="61"/>
      <c r="Q167" s="64"/>
      <c r="R167" s="65"/>
      <c r="S167" s="65"/>
      <c r="T167" s="65"/>
      <c r="U167" s="65"/>
      <c r="V167" s="65"/>
      <c r="W167" s="65"/>
      <c r="X167" s="65"/>
      <c r="Y167" s="65"/>
      <c r="Z167" s="65"/>
      <c r="AA167" s="65"/>
      <c r="AB167" s="65"/>
      <c r="AC167" s="65"/>
      <c r="AD167" s="65"/>
      <c r="AE167" s="65"/>
      <c r="AF167" s="65"/>
      <c r="AG167" s="65"/>
      <c r="AH167" s="65"/>
      <c r="AI167" s="65"/>
      <c r="AJ167" s="65"/>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row>
    <row r="168" spans="5:100" ht="12" customHeight="1" x14ac:dyDescent="0.2">
      <c r="F168" s="61"/>
      <c r="G168" s="61"/>
      <c r="H168" s="61"/>
      <c r="I168" s="61"/>
      <c r="J168" s="61"/>
      <c r="K168" s="61"/>
      <c r="L168" s="61"/>
      <c r="M168" s="61"/>
      <c r="Q168" s="89" t="s">
        <v>144</v>
      </c>
      <c r="R168" s="89"/>
      <c r="S168" s="89"/>
      <c r="T168" s="89"/>
      <c r="U168" s="89"/>
      <c r="V168" s="89"/>
      <c r="W168" s="89"/>
      <c r="X168" s="89"/>
      <c r="Y168" s="89"/>
      <c r="Z168" s="89"/>
      <c r="AA168" s="89"/>
      <c r="AB168" s="89"/>
      <c r="AC168" s="89"/>
      <c r="AD168" s="89"/>
      <c r="AE168" s="89"/>
      <c r="AF168" s="89"/>
      <c r="AG168" s="89"/>
      <c r="AH168" s="89"/>
      <c r="AI168" s="89"/>
      <c r="AJ168" s="89"/>
      <c r="AN168" s="91" t="s">
        <v>145</v>
      </c>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row>
    <row r="169" spans="5:100" ht="12" customHeight="1" x14ac:dyDescent="0.2">
      <c r="Q169" s="90"/>
      <c r="R169" s="90"/>
      <c r="S169" s="90"/>
      <c r="T169" s="90"/>
      <c r="U169" s="90"/>
      <c r="V169" s="90"/>
      <c r="W169" s="90"/>
      <c r="X169" s="90"/>
      <c r="Y169" s="90"/>
      <c r="Z169" s="90"/>
      <c r="AA169" s="90"/>
      <c r="AB169" s="90"/>
      <c r="AC169" s="90"/>
      <c r="AD169" s="90"/>
      <c r="AE169" s="90"/>
      <c r="AF169" s="90"/>
      <c r="AG169" s="90"/>
      <c r="AH169" s="90"/>
      <c r="AI169" s="90"/>
      <c r="AJ169" s="90"/>
      <c r="AN169" s="92"/>
      <c r="AO169" s="92"/>
      <c r="AP169" s="92"/>
      <c r="AQ169" s="92"/>
      <c r="AR169" s="92"/>
      <c r="AS169" s="92"/>
      <c r="AT169" s="92"/>
      <c r="AU169" s="92"/>
      <c r="AV169" s="92"/>
      <c r="AW169" s="92"/>
      <c r="AX169" s="92"/>
      <c r="AY169" s="92"/>
      <c r="AZ169" s="92"/>
      <c r="BA169" s="92"/>
      <c r="BB169" s="92"/>
      <c r="BC169" s="92"/>
      <c r="BD169" s="92"/>
      <c r="BE169" s="92"/>
      <c r="BF169" s="92"/>
      <c r="BG169" s="92"/>
      <c r="BH169" s="92"/>
      <c r="BI169" s="92"/>
      <c r="BJ169" s="92"/>
      <c r="BK169" s="92"/>
      <c r="BL169" s="92"/>
    </row>
    <row r="170" spans="5:100" ht="12" customHeight="1" x14ac:dyDescent="0.2">
      <c r="E170" s="115" t="s">
        <v>146</v>
      </c>
      <c r="F170" s="116"/>
      <c r="G170" s="116"/>
      <c r="H170" s="116"/>
      <c r="I170" s="116"/>
      <c r="J170" s="116"/>
      <c r="K170" s="116"/>
      <c r="L170" s="116"/>
      <c r="M170" s="116"/>
      <c r="N170" s="116"/>
      <c r="O170" s="116"/>
      <c r="P170" s="117"/>
      <c r="Q170" s="393" t="s">
        <v>147</v>
      </c>
      <c r="R170" s="393"/>
      <c r="S170" s="393"/>
      <c r="T170" s="393"/>
      <c r="U170" s="393"/>
      <c r="V170" s="393"/>
      <c r="W170" s="393"/>
      <c r="X170" s="393"/>
      <c r="Y170" s="393"/>
      <c r="Z170" s="393"/>
      <c r="AA170" s="115" t="s">
        <v>148</v>
      </c>
      <c r="AB170" s="116"/>
      <c r="AC170" s="116"/>
      <c r="AD170" s="116"/>
      <c r="AE170" s="116"/>
      <c r="AF170" s="116"/>
      <c r="AG170" s="116"/>
      <c r="AH170" s="116"/>
      <c r="AI170" s="116"/>
      <c r="AJ170" s="117"/>
      <c r="AK170" s="9"/>
      <c r="AL170" s="9"/>
      <c r="AM170" s="9"/>
      <c r="AN170" s="115" t="s">
        <v>149</v>
      </c>
      <c r="AO170" s="116"/>
      <c r="AP170" s="116"/>
      <c r="AQ170" s="116"/>
      <c r="AR170" s="116"/>
      <c r="AS170" s="452" t="s">
        <v>137</v>
      </c>
      <c r="AT170" s="452"/>
      <c r="AU170" s="452"/>
      <c r="AV170" s="452"/>
      <c r="AW170" s="452" t="s">
        <v>138</v>
      </c>
      <c r="AX170" s="452"/>
      <c r="AY170" s="452"/>
      <c r="AZ170" s="452"/>
      <c r="BA170" s="452" t="s">
        <v>139</v>
      </c>
      <c r="BB170" s="452"/>
      <c r="BC170" s="452"/>
      <c r="BD170" s="452"/>
      <c r="BE170" s="452" t="s">
        <v>140</v>
      </c>
      <c r="BF170" s="452"/>
      <c r="BG170" s="452"/>
      <c r="BH170" s="452"/>
      <c r="BI170" s="452" t="s">
        <v>141</v>
      </c>
      <c r="BJ170" s="452"/>
      <c r="BK170" s="452"/>
      <c r="BL170" s="452"/>
      <c r="BM170" s="9"/>
      <c r="BN170" s="394" t="s">
        <v>150</v>
      </c>
      <c r="BO170" s="116"/>
      <c r="BP170" s="116"/>
      <c r="BQ170" s="116"/>
      <c r="BR170" s="116"/>
      <c r="BS170" s="452" t="s">
        <v>137</v>
      </c>
      <c r="BT170" s="452"/>
      <c r="BU170" s="452"/>
      <c r="BV170" s="452"/>
      <c r="BW170" s="452" t="s">
        <v>138</v>
      </c>
      <c r="BX170" s="452"/>
      <c r="BY170" s="452"/>
      <c r="BZ170" s="452"/>
      <c r="CA170" s="452" t="s">
        <v>141</v>
      </c>
      <c r="CB170" s="452"/>
      <c r="CC170" s="452"/>
      <c r="CD170" s="452"/>
    </row>
    <row r="171" spans="5:100" ht="12" customHeight="1" x14ac:dyDescent="0.2">
      <c r="E171" s="118"/>
      <c r="F171" s="106"/>
      <c r="G171" s="106"/>
      <c r="H171" s="106"/>
      <c r="I171" s="106"/>
      <c r="J171" s="106"/>
      <c r="K171" s="106"/>
      <c r="L171" s="106"/>
      <c r="M171" s="106"/>
      <c r="N171" s="106"/>
      <c r="O171" s="106"/>
      <c r="P171" s="119"/>
      <c r="Q171" s="393"/>
      <c r="R171" s="393"/>
      <c r="S171" s="393"/>
      <c r="T171" s="393"/>
      <c r="U171" s="393"/>
      <c r="V171" s="393"/>
      <c r="W171" s="393"/>
      <c r="X171" s="393"/>
      <c r="Y171" s="393"/>
      <c r="Z171" s="393"/>
      <c r="AA171" s="120"/>
      <c r="AB171" s="121"/>
      <c r="AC171" s="121"/>
      <c r="AD171" s="121"/>
      <c r="AE171" s="121"/>
      <c r="AF171" s="121"/>
      <c r="AG171" s="121"/>
      <c r="AH171" s="121"/>
      <c r="AI171" s="121"/>
      <c r="AJ171" s="122"/>
      <c r="AK171" s="9"/>
      <c r="AL171" s="9"/>
      <c r="AM171" s="9"/>
      <c r="AN171" s="118"/>
      <c r="AO171" s="106"/>
      <c r="AP171" s="106"/>
      <c r="AQ171" s="106"/>
      <c r="AR171" s="106"/>
      <c r="AS171" s="204" t="str">
        <f>IF(OR(Q176="",Q181=""),"",IF(Q172&lt;=0.19,"〇","×"))</f>
        <v/>
      </c>
      <c r="AT171" s="133"/>
      <c r="AU171" s="133"/>
      <c r="AV171" s="134"/>
      <c r="AW171" s="204" t="str">
        <f>IF(OR(AA176="",AA181=""),"",IF(AA172&lt;=0.19,"〇","×"))</f>
        <v/>
      </c>
      <c r="AX171" s="133"/>
      <c r="AY171" s="133"/>
      <c r="AZ171" s="134"/>
      <c r="BA171" s="204" t="str">
        <f>IF(OR(Q176="",Q181=""),"",IF(Q172&lt;=(0.19-AQ174),"〇","×"))</f>
        <v/>
      </c>
      <c r="BB171" s="133"/>
      <c r="BC171" s="133"/>
      <c r="BD171" s="134"/>
      <c r="BE171" s="204" t="str">
        <f>IF(OR(AA176="",AA181=""),"",IF(AA172&lt;=(0.19-AX174),"〇","×"))</f>
        <v/>
      </c>
      <c r="BF171" s="133"/>
      <c r="BG171" s="133"/>
      <c r="BH171" s="134"/>
      <c r="BI171" s="439" t="str">
        <f>IF(OR(Q176="",Q181="",AA176="",AA181=""),"",IF(AND(AS171="〇",BA171="〇",AW171="〇",BE171="〇"),"〇","×"))</f>
        <v/>
      </c>
      <c r="BJ171" s="439"/>
      <c r="BK171" s="439"/>
      <c r="BL171" s="439"/>
      <c r="BM171" s="9"/>
      <c r="BN171" s="118"/>
      <c r="BO171" s="106"/>
      <c r="BP171" s="106"/>
      <c r="BQ171" s="106"/>
      <c r="BR171" s="106"/>
      <c r="BS171" s="204" t="str">
        <f>IF(AQ174="","",IF(OR(AQ174="0",AQ174&lt;=0.19),"〇","×"))</f>
        <v/>
      </c>
      <c r="BT171" s="133"/>
      <c r="BU171" s="133"/>
      <c r="BV171" s="134"/>
      <c r="BW171" s="204" t="str">
        <f>IF(AX174="","",IF(OR(AX174="0",AX174&lt;=0.19),"〇","×"))</f>
        <v/>
      </c>
      <c r="BX171" s="133"/>
      <c r="BY171" s="133"/>
      <c r="BZ171" s="134"/>
      <c r="CA171" s="439" t="str">
        <f>IF(OR(BS171="",BW171=""),"",IF(AND(BW171="〇",BS171="〇"),"〇","×"))</f>
        <v/>
      </c>
      <c r="CB171" s="439"/>
      <c r="CC171" s="439"/>
      <c r="CD171" s="439"/>
    </row>
    <row r="172" spans="5:100" ht="12" customHeight="1" x14ac:dyDescent="0.2">
      <c r="E172" s="118"/>
      <c r="F172" s="106"/>
      <c r="G172" s="106"/>
      <c r="H172" s="106"/>
      <c r="I172" s="106"/>
      <c r="J172" s="106"/>
      <c r="K172" s="106"/>
      <c r="L172" s="106"/>
      <c r="M172" s="106"/>
      <c r="N172" s="106"/>
      <c r="O172" s="106"/>
      <c r="P172" s="119"/>
      <c r="Q172" s="463" t="str">
        <f>IF(Q181="","",Q191)</f>
        <v/>
      </c>
      <c r="R172" s="464"/>
      <c r="S172" s="464"/>
      <c r="T172" s="464"/>
      <c r="U172" s="464"/>
      <c r="V172" s="464"/>
      <c r="W172" s="464"/>
      <c r="X172" s="464"/>
      <c r="Y172" s="464"/>
      <c r="Z172" s="465"/>
      <c r="AA172" s="115" t="str">
        <f>IF(AA181="","",AA191)</f>
        <v/>
      </c>
      <c r="AB172" s="464"/>
      <c r="AC172" s="464"/>
      <c r="AD172" s="464"/>
      <c r="AE172" s="464"/>
      <c r="AF172" s="464"/>
      <c r="AG172" s="464"/>
      <c r="AH172" s="464"/>
      <c r="AI172" s="464"/>
      <c r="AJ172" s="465"/>
      <c r="AK172" s="9"/>
      <c r="AL172" s="9"/>
      <c r="AM172" s="9"/>
      <c r="AN172" s="120"/>
      <c r="AO172" s="121"/>
      <c r="AP172" s="121"/>
      <c r="AQ172" s="121"/>
      <c r="AR172" s="121"/>
      <c r="AS172" s="135"/>
      <c r="AT172" s="136"/>
      <c r="AU172" s="136"/>
      <c r="AV172" s="137"/>
      <c r="AW172" s="135"/>
      <c r="AX172" s="136"/>
      <c r="AY172" s="136"/>
      <c r="AZ172" s="137"/>
      <c r="BA172" s="135"/>
      <c r="BB172" s="136"/>
      <c r="BC172" s="136"/>
      <c r="BD172" s="137"/>
      <c r="BE172" s="135"/>
      <c r="BF172" s="136"/>
      <c r="BG172" s="136"/>
      <c r="BH172" s="137"/>
      <c r="BI172" s="439"/>
      <c r="BJ172" s="439"/>
      <c r="BK172" s="439"/>
      <c r="BL172" s="439"/>
      <c r="BM172" s="9"/>
      <c r="BN172" s="120"/>
      <c r="BO172" s="121"/>
      <c r="BP172" s="121"/>
      <c r="BQ172" s="121"/>
      <c r="BR172" s="121"/>
      <c r="BS172" s="135"/>
      <c r="BT172" s="136"/>
      <c r="BU172" s="136"/>
      <c r="BV172" s="137"/>
      <c r="BW172" s="135"/>
      <c r="BX172" s="136"/>
      <c r="BY172" s="136"/>
      <c r="BZ172" s="137"/>
      <c r="CA172" s="439"/>
      <c r="CB172" s="439"/>
      <c r="CC172" s="439"/>
      <c r="CD172" s="439"/>
    </row>
    <row r="173" spans="5:100" ht="12" customHeight="1" x14ac:dyDescent="0.2">
      <c r="E173" s="120"/>
      <c r="F173" s="121"/>
      <c r="G173" s="121"/>
      <c r="H173" s="121"/>
      <c r="I173" s="121"/>
      <c r="J173" s="121"/>
      <c r="K173" s="121"/>
      <c r="L173" s="121"/>
      <c r="M173" s="121"/>
      <c r="N173" s="121"/>
      <c r="O173" s="121"/>
      <c r="P173" s="122"/>
      <c r="Q173" s="466"/>
      <c r="R173" s="312"/>
      <c r="S173" s="312"/>
      <c r="T173" s="312"/>
      <c r="U173" s="312"/>
      <c r="V173" s="312"/>
      <c r="W173" s="312"/>
      <c r="X173" s="312"/>
      <c r="Y173" s="312"/>
      <c r="Z173" s="314"/>
      <c r="AA173" s="466"/>
      <c r="AB173" s="312"/>
      <c r="AC173" s="312"/>
      <c r="AD173" s="312"/>
      <c r="AE173" s="312"/>
      <c r="AF173" s="312"/>
      <c r="AG173" s="312"/>
      <c r="AH173" s="312"/>
      <c r="AI173" s="312"/>
      <c r="AJ173" s="314"/>
      <c r="AK173" s="9"/>
      <c r="AL173" s="9"/>
      <c r="AM173" s="9"/>
      <c r="AN173" s="417" t="s">
        <v>151</v>
      </c>
      <c r="AO173" s="417"/>
      <c r="AP173" s="417"/>
      <c r="AQ173" s="84" t="s">
        <v>126</v>
      </c>
      <c r="AR173" s="84"/>
      <c r="AS173" s="84"/>
      <c r="AT173" s="84"/>
      <c r="AU173" s="84"/>
      <c r="AV173" s="84"/>
      <c r="AW173" s="84"/>
      <c r="AX173" s="84" t="s">
        <v>129</v>
      </c>
      <c r="AY173" s="84"/>
      <c r="AZ173" s="84"/>
      <c r="BA173" s="84"/>
      <c r="BB173" s="84"/>
      <c r="BC173" s="84"/>
      <c r="BD173" s="84"/>
      <c r="BM173" s="9"/>
      <c r="BN173"/>
      <c r="CE173" s="9"/>
      <c r="CF173" s="9"/>
      <c r="CG173" s="9"/>
      <c r="CH173" s="9"/>
      <c r="CI173" s="9"/>
      <c r="CJ173" s="9"/>
    </row>
    <row r="174" spans="5:100" ht="12" customHeight="1" x14ac:dyDescent="0.2">
      <c r="E174" s="115" t="s">
        <v>130</v>
      </c>
      <c r="F174" s="116"/>
      <c r="G174" s="116"/>
      <c r="H174" s="116"/>
      <c r="I174" s="116"/>
      <c r="J174" s="116"/>
      <c r="K174" s="116"/>
      <c r="L174" s="116"/>
      <c r="M174" s="116"/>
      <c r="N174" s="116"/>
      <c r="O174" s="116"/>
      <c r="P174" s="117"/>
      <c r="Q174" s="393" t="s">
        <v>147</v>
      </c>
      <c r="R174" s="393"/>
      <c r="S174" s="393"/>
      <c r="T174" s="393"/>
      <c r="U174" s="393"/>
      <c r="V174" s="393"/>
      <c r="W174" s="393"/>
      <c r="X174" s="393"/>
      <c r="Y174" s="393"/>
      <c r="Z174" s="393"/>
      <c r="AA174" s="115" t="s">
        <v>148</v>
      </c>
      <c r="AB174" s="116"/>
      <c r="AC174" s="116"/>
      <c r="AD174" s="116"/>
      <c r="AE174" s="116"/>
      <c r="AF174" s="116"/>
      <c r="AG174" s="116"/>
      <c r="AH174" s="116"/>
      <c r="AI174" s="116"/>
      <c r="AJ174" s="117"/>
      <c r="AK174" s="9"/>
      <c r="AL174" s="9"/>
      <c r="AM174" s="9"/>
      <c r="AN174" s="417"/>
      <c r="AO174" s="417"/>
      <c r="AP174" s="417"/>
      <c r="AQ174" s="467" t="str">
        <f>IF(OR(Q176="",Q172=""),"",IF(Q172-Q176&lt;0,"0",Q172-Q176))</f>
        <v/>
      </c>
      <c r="AR174" s="468"/>
      <c r="AS174" s="468"/>
      <c r="AT174" s="468"/>
      <c r="AU174" s="468"/>
      <c r="AV174" s="468"/>
      <c r="AW174" s="469"/>
      <c r="AX174" s="467" t="str">
        <f>IF(OR(AA176="",AA172=""),"",IF(AA172-AA176&lt;0,"0",AA172-AA176))</f>
        <v/>
      </c>
      <c r="AY174" s="468"/>
      <c r="AZ174" s="468"/>
      <c r="BA174" s="468"/>
      <c r="BB174" s="468"/>
      <c r="BC174" s="468"/>
      <c r="BD174" s="469"/>
      <c r="BM174" s="9"/>
      <c r="CE174" s="9"/>
      <c r="CF174" s="9"/>
      <c r="CG174" s="9"/>
      <c r="CH174" s="9"/>
      <c r="CI174" s="9"/>
      <c r="CJ174" s="9"/>
      <c r="CK174" s="9"/>
      <c r="CL174" s="9"/>
      <c r="CM174" s="9"/>
      <c r="CN174" s="9"/>
      <c r="CO174" s="9"/>
    </row>
    <row r="175" spans="5:100" ht="12" customHeight="1" x14ac:dyDescent="0.2">
      <c r="E175" s="118"/>
      <c r="F175" s="106"/>
      <c r="G175" s="106"/>
      <c r="H175" s="106"/>
      <c r="I175" s="106"/>
      <c r="J175" s="106"/>
      <c r="K175" s="106"/>
      <c r="L175" s="106"/>
      <c r="M175" s="106"/>
      <c r="N175" s="106"/>
      <c r="O175" s="106"/>
      <c r="P175" s="119"/>
      <c r="Q175" s="393"/>
      <c r="R175" s="393"/>
      <c r="S175" s="393"/>
      <c r="T175" s="393"/>
      <c r="U175" s="393"/>
      <c r="V175" s="393"/>
      <c r="W175" s="393"/>
      <c r="X175" s="393"/>
      <c r="Y175" s="393"/>
      <c r="Z175" s="393"/>
      <c r="AA175" s="120"/>
      <c r="AB175" s="121"/>
      <c r="AC175" s="121"/>
      <c r="AD175" s="121"/>
      <c r="AE175" s="121"/>
      <c r="AF175" s="121"/>
      <c r="AG175" s="121"/>
      <c r="AH175" s="121"/>
      <c r="AI175" s="121"/>
      <c r="AJ175" s="122"/>
      <c r="AK175" s="9"/>
      <c r="AL175" s="9"/>
      <c r="AM175" s="9"/>
      <c r="AN175" s="417"/>
      <c r="AO175" s="417"/>
      <c r="AP175" s="417"/>
      <c r="AQ175" s="470"/>
      <c r="AR175" s="471"/>
      <c r="AS175" s="471"/>
      <c r="AT175" s="471"/>
      <c r="AU175" s="471"/>
      <c r="AV175" s="471"/>
      <c r="AW175" s="472"/>
      <c r="AX175" s="470"/>
      <c r="AY175" s="471"/>
      <c r="AZ175" s="471"/>
      <c r="BA175" s="471"/>
      <c r="BB175" s="471"/>
      <c r="BC175" s="471"/>
      <c r="BD175" s="472"/>
      <c r="BF175"/>
      <c r="BO175" s="63"/>
      <c r="CE175" s="9"/>
      <c r="CF175" s="9"/>
      <c r="CG175" s="9"/>
      <c r="CH175" s="9"/>
      <c r="CI175" s="9"/>
      <c r="CJ175" s="9"/>
      <c r="CK175" s="9"/>
      <c r="CL175" s="9"/>
      <c r="CM175" s="9"/>
      <c r="CN175" s="9"/>
      <c r="CO175" s="9"/>
    </row>
    <row r="176" spans="5:100" ht="12" customHeight="1" x14ac:dyDescent="0.2">
      <c r="E176" s="118"/>
      <c r="F176" s="106"/>
      <c r="G176" s="106"/>
      <c r="H176" s="106"/>
      <c r="I176" s="106"/>
      <c r="J176" s="106"/>
      <c r="K176" s="106"/>
      <c r="L176" s="106"/>
      <c r="M176" s="106"/>
      <c r="N176" s="106"/>
      <c r="O176" s="106"/>
      <c r="P176" s="119"/>
      <c r="Q176" s="457"/>
      <c r="R176" s="458"/>
      <c r="S176" s="458"/>
      <c r="T176" s="458"/>
      <c r="U176" s="458"/>
      <c r="V176" s="458"/>
      <c r="W176" s="458"/>
      <c r="X176" s="458"/>
      <c r="Y176" s="458"/>
      <c r="Z176" s="459"/>
      <c r="AA176" s="457"/>
      <c r="AB176" s="458"/>
      <c r="AC176" s="458"/>
      <c r="AD176" s="458"/>
      <c r="AE176" s="458"/>
      <c r="AF176" s="458"/>
      <c r="AG176" s="458"/>
      <c r="AH176" s="458"/>
      <c r="AI176" s="458"/>
      <c r="AJ176" s="459"/>
      <c r="AK176" s="9"/>
      <c r="AL176" s="9"/>
      <c r="AM176" s="9"/>
      <c r="AN176" s="417"/>
      <c r="AO176" s="417"/>
      <c r="AP176" s="417"/>
      <c r="AQ176" s="470"/>
      <c r="AR176" s="471"/>
      <c r="AS176" s="471"/>
      <c r="AT176" s="471"/>
      <c r="AU176" s="471"/>
      <c r="AV176" s="471"/>
      <c r="AW176" s="472"/>
      <c r="AX176" s="470"/>
      <c r="AY176" s="471"/>
      <c r="AZ176" s="471"/>
      <c r="BA176" s="471"/>
      <c r="BB176" s="471"/>
      <c r="BC176" s="471"/>
      <c r="BD176" s="472"/>
    </row>
    <row r="177" spans="5:66" ht="12" customHeight="1" x14ac:dyDescent="0.2">
      <c r="E177" s="120"/>
      <c r="F177" s="121"/>
      <c r="G177" s="121"/>
      <c r="H177" s="121"/>
      <c r="I177" s="121"/>
      <c r="J177" s="121"/>
      <c r="K177" s="121"/>
      <c r="L177" s="121"/>
      <c r="M177" s="121"/>
      <c r="N177" s="121"/>
      <c r="O177" s="121"/>
      <c r="P177" s="122"/>
      <c r="Q177" s="460"/>
      <c r="R177" s="461"/>
      <c r="S177" s="461"/>
      <c r="T177" s="461"/>
      <c r="U177" s="461"/>
      <c r="V177" s="461"/>
      <c r="W177" s="461"/>
      <c r="X177" s="461"/>
      <c r="Y177" s="461"/>
      <c r="Z177" s="462"/>
      <c r="AA177" s="460"/>
      <c r="AB177" s="461"/>
      <c r="AC177" s="461"/>
      <c r="AD177" s="461"/>
      <c r="AE177" s="461"/>
      <c r="AF177" s="461"/>
      <c r="AG177" s="461"/>
      <c r="AH177" s="461"/>
      <c r="AI177" s="461"/>
      <c r="AJ177" s="462"/>
      <c r="AK177" s="9"/>
      <c r="AL177" s="9"/>
      <c r="AM177" s="9"/>
      <c r="AN177" s="417"/>
      <c r="AO177" s="417"/>
      <c r="AP177" s="417"/>
      <c r="AQ177" s="473"/>
      <c r="AR177" s="474"/>
      <c r="AS177" s="474"/>
      <c r="AT177" s="474"/>
      <c r="AU177" s="474"/>
      <c r="AV177" s="474"/>
      <c r="AW177" s="475"/>
      <c r="AX177" s="473"/>
      <c r="AY177" s="474"/>
      <c r="AZ177" s="474"/>
      <c r="BA177" s="474"/>
      <c r="BB177" s="474"/>
      <c r="BC177" s="474"/>
      <c r="BD177" s="475"/>
    </row>
    <row r="178" spans="5:66" ht="12" customHeight="1" x14ac:dyDescent="0.2">
      <c r="Q178" s="56"/>
      <c r="R178" s="56"/>
      <c r="S178" s="56"/>
      <c r="T178" s="56"/>
      <c r="U178" s="56"/>
      <c r="V178" s="56"/>
      <c r="W178" s="56"/>
      <c r="X178" s="56"/>
      <c r="Y178" s="56"/>
      <c r="Z178" s="56"/>
      <c r="AA178" s="56"/>
      <c r="AB178" s="56"/>
      <c r="AC178" s="56"/>
      <c r="AD178" s="56"/>
      <c r="AE178" s="56"/>
      <c r="AF178" s="56"/>
      <c r="AG178" s="56"/>
      <c r="AH178" s="56"/>
      <c r="AI178" s="56"/>
      <c r="AJ178" s="56"/>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row>
    <row r="179" spans="5:66" ht="12" customHeight="1" x14ac:dyDescent="0.2">
      <c r="E179" s="83" t="s">
        <v>152</v>
      </c>
      <c r="F179" s="83"/>
      <c r="G179" s="83"/>
      <c r="H179" s="83"/>
      <c r="I179" s="83"/>
      <c r="J179" s="83"/>
      <c r="K179" s="83"/>
      <c r="L179" s="83"/>
      <c r="M179" s="83"/>
      <c r="N179" s="83"/>
      <c r="O179" s="83"/>
      <c r="P179" s="83"/>
      <c r="Q179" s="84" t="s">
        <v>153</v>
      </c>
      <c r="R179" s="84"/>
      <c r="S179" s="84"/>
      <c r="T179" s="84"/>
      <c r="U179" s="84"/>
      <c r="V179" s="84"/>
      <c r="W179" s="84"/>
      <c r="X179" s="84"/>
      <c r="Y179" s="84"/>
      <c r="Z179" s="84"/>
      <c r="AA179" s="84" t="s">
        <v>154</v>
      </c>
      <c r="AB179" s="84"/>
      <c r="AC179" s="84"/>
      <c r="AD179" s="84"/>
      <c r="AE179" s="84"/>
      <c r="AF179" s="84"/>
      <c r="AG179" s="84"/>
      <c r="AH179" s="84"/>
      <c r="AI179" s="84"/>
      <c r="AJ179" s="84"/>
      <c r="AK179" s="9"/>
      <c r="AL179" s="9"/>
      <c r="AM179" s="9"/>
      <c r="AN179" s="478" t="s">
        <v>155</v>
      </c>
      <c r="AO179" s="478"/>
      <c r="AP179" s="478"/>
      <c r="AQ179" s="84" t="s">
        <v>156</v>
      </c>
      <c r="AR179" s="84"/>
      <c r="AS179" s="84"/>
      <c r="AT179" s="84"/>
      <c r="AU179" s="84"/>
      <c r="AV179" s="84"/>
      <c r="AW179" s="84"/>
      <c r="AX179" s="84" t="s">
        <v>157</v>
      </c>
      <c r="AY179" s="84"/>
      <c r="AZ179" s="84"/>
      <c r="BA179" s="84"/>
      <c r="BB179" s="84"/>
      <c r="BC179" s="84"/>
      <c r="BD179" s="84"/>
      <c r="BE179" s="9"/>
      <c r="BF179" s="9"/>
      <c r="BG179" s="9"/>
      <c r="BH179" s="9"/>
      <c r="BI179" s="9"/>
      <c r="BJ179" s="9"/>
      <c r="BK179" s="9"/>
      <c r="BL179" s="9"/>
      <c r="BM179" s="9"/>
      <c r="BN179" s="9"/>
    </row>
    <row r="180" spans="5:66" ht="12" customHeight="1" x14ac:dyDescent="0.2">
      <c r="E180" s="83"/>
      <c r="F180" s="83"/>
      <c r="G180" s="83"/>
      <c r="H180" s="83"/>
      <c r="I180" s="83"/>
      <c r="J180" s="83"/>
      <c r="K180" s="83"/>
      <c r="L180" s="83"/>
      <c r="M180" s="83"/>
      <c r="N180" s="83"/>
      <c r="O180" s="83"/>
      <c r="P180" s="83"/>
      <c r="Q180" s="84"/>
      <c r="R180" s="84"/>
      <c r="S180" s="84"/>
      <c r="T180" s="84"/>
      <c r="U180" s="84"/>
      <c r="V180" s="84"/>
      <c r="W180" s="84"/>
      <c r="X180" s="84"/>
      <c r="Y180" s="84"/>
      <c r="Z180" s="84"/>
      <c r="AA180" s="84"/>
      <c r="AB180" s="84"/>
      <c r="AC180" s="84"/>
      <c r="AD180" s="84"/>
      <c r="AE180" s="84"/>
      <c r="AF180" s="84"/>
      <c r="AG180" s="84"/>
      <c r="AH180" s="84"/>
      <c r="AI180" s="84"/>
      <c r="AJ180" s="84"/>
      <c r="AK180" s="9"/>
      <c r="AL180" s="9"/>
      <c r="AM180" s="9"/>
      <c r="AN180" s="478"/>
      <c r="AO180" s="478"/>
      <c r="AP180" s="478"/>
      <c r="AQ180" s="479"/>
      <c r="AR180" s="480"/>
      <c r="AS180" s="480"/>
      <c r="AT180" s="480"/>
      <c r="AU180" s="480"/>
      <c r="AV180" s="480"/>
      <c r="AW180" s="481"/>
      <c r="AX180" s="479"/>
      <c r="AY180" s="480"/>
      <c r="AZ180" s="480"/>
      <c r="BA180" s="480"/>
      <c r="BB180" s="480"/>
      <c r="BC180" s="480"/>
      <c r="BD180" s="481"/>
      <c r="BE180" s="9"/>
      <c r="BF180" s="9"/>
      <c r="BG180" s="9"/>
      <c r="BH180" s="9"/>
      <c r="BI180" s="9"/>
      <c r="BJ180" s="9"/>
      <c r="BK180" s="9"/>
      <c r="BL180" s="9"/>
      <c r="BM180" s="9"/>
      <c r="BN180" s="9"/>
    </row>
    <row r="181" spans="5:66" ht="12" customHeight="1" x14ac:dyDescent="0.2">
      <c r="E181" s="85">
        <v>1</v>
      </c>
      <c r="F181" s="85"/>
      <c r="G181" s="85"/>
      <c r="H181" s="85"/>
      <c r="I181" s="85"/>
      <c r="J181" s="85"/>
      <c r="K181" s="85"/>
      <c r="L181" s="85"/>
      <c r="M181" s="85"/>
      <c r="N181" s="85"/>
      <c r="O181" s="85"/>
      <c r="P181" s="85"/>
      <c r="Q181" s="82"/>
      <c r="R181" s="82"/>
      <c r="S181" s="82"/>
      <c r="T181" s="82"/>
      <c r="U181" s="82"/>
      <c r="V181" s="82"/>
      <c r="W181" s="82"/>
      <c r="X181" s="82"/>
      <c r="Y181" s="82"/>
      <c r="Z181" s="82"/>
      <c r="AA181" s="82"/>
      <c r="AB181" s="82"/>
      <c r="AC181" s="82"/>
      <c r="AD181" s="82"/>
      <c r="AE181" s="82"/>
      <c r="AF181" s="82"/>
      <c r="AG181" s="82"/>
      <c r="AH181" s="82"/>
      <c r="AI181" s="82"/>
      <c r="AJ181" s="82"/>
      <c r="AK181" s="9"/>
      <c r="AL181" s="9"/>
      <c r="AM181" s="9"/>
      <c r="AN181" s="478"/>
      <c r="AO181" s="478"/>
      <c r="AP181" s="478"/>
      <c r="AQ181" s="482"/>
      <c r="AR181" s="483"/>
      <c r="AS181" s="483"/>
      <c r="AT181" s="483"/>
      <c r="AU181" s="483"/>
      <c r="AV181" s="483"/>
      <c r="AW181" s="484"/>
      <c r="AX181" s="482"/>
      <c r="AY181" s="483"/>
      <c r="AZ181" s="483"/>
      <c r="BA181" s="483"/>
      <c r="BB181" s="483"/>
      <c r="BC181" s="483"/>
      <c r="BD181" s="484"/>
      <c r="BE181" s="9"/>
      <c r="BF181" s="9"/>
      <c r="BG181" s="9"/>
      <c r="BH181" s="9"/>
      <c r="BI181" s="9"/>
      <c r="BJ181" s="9"/>
      <c r="BK181" s="9"/>
      <c r="BL181" s="9"/>
      <c r="BM181" s="9"/>
      <c r="BN181" s="9"/>
    </row>
    <row r="182" spans="5:66" ht="12" customHeight="1" x14ac:dyDescent="0.2">
      <c r="E182" s="85">
        <v>2</v>
      </c>
      <c r="F182" s="85"/>
      <c r="G182" s="85"/>
      <c r="H182" s="85"/>
      <c r="I182" s="85"/>
      <c r="J182" s="85"/>
      <c r="K182" s="85"/>
      <c r="L182" s="85"/>
      <c r="M182" s="85"/>
      <c r="N182" s="85"/>
      <c r="O182" s="85"/>
      <c r="P182" s="85"/>
      <c r="Q182" s="82"/>
      <c r="R182" s="82"/>
      <c r="S182" s="82"/>
      <c r="T182" s="82"/>
      <c r="U182" s="82"/>
      <c r="V182" s="82"/>
      <c r="W182" s="82"/>
      <c r="X182" s="82"/>
      <c r="Y182" s="82"/>
      <c r="Z182" s="82"/>
      <c r="AA182" s="495"/>
      <c r="AB182" s="496"/>
      <c r="AC182" s="496"/>
      <c r="AD182" s="496"/>
      <c r="AE182" s="496"/>
      <c r="AF182" s="496"/>
      <c r="AG182" s="496"/>
      <c r="AH182" s="496"/>
      <c r="AI182" s="496"/>
      <c r="AJ182" s="497"/>
      <c r="AK182" s="9"/>
      <c r="AL182" s="9"/>
      <c r="AM182" s="9"/>
      <c r="AN182" s="478"/>
      <c r="AO182" s="478"/>
      <c r="AP182" s="478"/>
      <c r="AQ182" s="482"/>
      <c r="AR182" s="483"/>
      <c r="AS182" s="483"/>
      <c r="AT182" s="483"/>
      <c r="AU182" s="483"/>
      <c r="AV182" s="483"/>
      <c r="AW182" s="484"/>
      <c r="AX182" s="482"/>
      <c r="AY182" s="483"/>
      <c r="AZ182" s="483"/>
      <c r="BA182" s="483"/>
      <c r="BB182" s="483"/>
      <c r="BC182" s="483"/>
      <c r="BD182" s="484"/>
      <c r="BE182" s="9"/>
      <c r="BF182" s="9"/>
      <c r="BG182" s="9"/>
      <c r="BH182" s="9"/>
      <c r="BI182" s="9"/>
      <c r="BJ182" s="9"/>
      <c r="BK182" s="9"/>
      <c r="BL182" s="9"/>
      <c r="BM182" s="9"/>
      <c r="BN182" s="9"/>
    </row>
    <row r="183" spans="5:66" ht="12" customHeight="1" x14ac:dyDescent="0.2">
      <c r="E183" s="79">
        <v>3</v>
      </c>
      <c r="F183" s="80"/>
      <c r="G183" s="80"/>
      <c r="H183" s="80"/>
      <c r="I183" s="80"/>
      <c r="J183" s="80"/>
      <c r="K183" s="80"/>
      <c r="L183" s="80"/>
      <c r="M183" s="80"/>
      <c r="N183" s="80"/>
      <c r="O183" s="80"/>
      <c r="P183" s="81"/>
      <c r="Q183" s="82"/>
      <c r="R183" s="82"/>
      <c r="S183" s="82"/>
      <c r="T183" s="82"/>
      <c r="U183" s="82"/>
      <c r="V183" s="82"/>
      <c r="W183" s="82"/>
      <c r="X183" s="82"/>
      <c r="Y183" s="82"/>
      <c r="Z183" s="82"/>
      <c r="AA183" s="495"/>
      <c r="AB183" s="496"/>
      <c r="AC183" s="496"/>
      <c r="AD183" s="496"/>
      <c r="AE183" s="496"/>
      <c r="AF183" s="496"/>
      <c r="AG183" s="496"/>
      <c r="AH183" s="496"/>
      <c r="AI183" s="496"/>
      <c r="AJ183" s="497"/>
      <c r="AK183" s="9"/>
      <c r="AL183" s="9"/>
      <c r="AM183" s="9"/>
      <c r="AN183" s="478"/>
      <c r="AO183" s="478"/>
      <c r="AP183" s="478"/>
      <c r="AQ183" s="485"/>
      <c r="AR183" s="486"/>
      <c r="AS183" s="486"/>
      <c r="AT183" s="486"/>
      <c r="AU183" s="486"/>
      <c r="AV183" s="486"/>
      <c r="AW183" s="487"/>
      <c r="AX183" s="485"/>
      <c r="AY183" s="486"/>
      <c r="AZ183" s="486"/>
      <c r="BA183" s="486"/>
      <c r="BB183" s="486"/>
      <c r="BC183" s="486"/>
      <c r="BD183" s="487"/>
      <c r="BE183" s="9"/>
      <c r="BF183" s="9"/>
      <c r="BG183" s="9"/>
      <c r="BH183" s="9"/>
      <c r="BI183" s="9"/>
      <c r="BJ183" s="9"/>
      <c r="BK183" s="9"/>
      <c r="BL183" s="9"/>
      <c r="BM183" s="9"/>
      <c r="BN183" s="9"/>
    </row>
    <row r="184" spans="5:66" ht="12" customHeight="1" x14ac:dyDescent="0.2">
      <c r="E184" s="79">
        <v>4</v>
      </c>
      <c r="F184" s="80"/>
      <c r="G184" s="80"/>
      <c r="H184" s="80"/>
      <c r="I184" s="80"/>
      <c r="J184" s="80"/>
      <c r="K184" s="80"/>
      <c r="L184" s="80"/>
      <c r="M184" s="80"/>
      <c r="N184" s="80"/>
      <c r="O184" s="80"/>
      <c r="P184" s="81"/>
      <c r="Q184" s="82"/>
      <c r="R184" s="82"/>
      <c r="S184" s="82"/>
      <c r="T184" s="82"/>
      <c r="U184" s="82"/>
      <c r="V184" s="82"/>
      <c r="W184" s="82"/>
      <c r="X184" s="82"/>
      <c r="Y184" s="82"/>
      <c r="Z184" s="82"/>
      <c r="AA184" s="495"/>
      <c r="AB184" s="496"/>
      <c r="AC184" s="496"/>
      <c r="AD184" s="496"/>
      <c r="AE184" s="496"/>
      <c r="AF184" s="496"/>
      <c r="AG184" s="496"/>
      <c r="AH184" s="496"/>
      <c r="AI184" s="496"/>
      <c r="AJ184" s="497"/>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row>
    <row r="185" spans="5:66" ht="12" customHeight="1" x14ac:dyDescent="0.2">
      <c r="E185" s="79">
        <v>5</v>
      </c>
      <c r="F185" s="80"/>
      <c r="G185" s="80"/>
      <c r="H185" s="80"/>
      <c r="I185" s="80"/>
      <c r="J185" s="80"/>
      <c r="K185" s="80"/>
      <c r="L185" s="80"/>
      <c r="M185" s="80"/>
      <c r="N185" s="80"/>
      <c r="O185" s="80"/>
      <c r="P185" s="81"/>
      <c r="Q185" s="82"/>
      <c r="R185" s="82"/>
      <c r="S185" s="82"/>
      <c r="T185" s="82"/>
      <c r="U185" s="82"/>
      <c r="V185" s="82"/>
      <c r="W185" s="82"/>
      <c r="X185" s="82"/>
      <c r="Y185" s="82"/>
      <c r="Z185" s="82"/>
      <c r="AA185" s="495"/>
      <c r="AB185" s="496"/>
      <c r="AC185" s="496"/>
      <c r="AD185" s="496"/>
      <c r="AE185" s="496"/>
      <c r="AF185" s="496"/>
      <c r="AG185" s="496"/>
      <c r="AH185" s="496"/>
      <c r="AI185" s="496"/>
      <c r="AJ185" s="497"/>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row>
    <row r="186" spans="5:66" ht="12" customHeight="1" x14ac:dyDescent="0.2">
      <c r="E186" s="79">
        <v>6</v>
      </c>
      <c r="F186" s="80"/>
      <c r="G186" s="80"/>
      <c r="H186" s="80"/>
      <c r="I186" s="80"/>
      <c r="J186" s="80"/>
      <c r="K186" s="80"/>
      <c r="L186" s="80"/>
      <c r="M186" s="80"/>
      <c r="N186" s="80"/>
      <c r="O186" s="80"/>
      <c r="P186" s="81"/>
      <c r="Q186" s="82"/>
      <c r="R186" s="82"/>
      <c r="S186" s="82"/>
      <c r="T186" s="82"/>
      <c r="U186" s="82"/>
      <c r="V186" s="82"/>
      <c r="W186" s="82"/>
      <c r="X186" s="82"/>
      <c r="Y186" s="82"/>
      <c r="Z186" s="82"/>
      <c r="AA186" s="495"/>
      <c r="AB186" s="496"/>
      <c r="AC186" s="496"/>
      <c r="AD186" s="496"/>
      <c r="AE186" s="496"/>
      <c r="AF186" s="496"/>
      <c r="AG186" s="496"/>
      <c r="AH186" s="496"/>
      <c r="AI186" s="496"/>
      <c r="AJ186" s="497"/>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row>
    <row r="187" spans="5:66" ht="12" customHeight="1" x14ac:dyDescent="0.2">
      <c r="E187" s="79">
        <v>7</v>
      </c>
      <c r="F187" s="80"/>
      <c r="G187" s="80"/>
      <c r="H187" s="80"/>
      <c r="I187" s="80"/>
      <c r="J187" s="80"/>
      <c r="K187" s="80"/>
      <c r="L187" s="80"/>
      <c r="M187" s="80"/>
      <c r="N187" s="80"/>
      <c r="O187" s="80"/>
      <c r="P187" s="81"/>
      <c r="Q187" s="82"/>
      <c r="R187" s="82"/>
      <c r="S187" s="82"/>
      <c r="T187" s="82"/>
      <c r="U187" s="82"/>
      <c r="V187" s="82"/>
      <c r="W187" s="82"/>
      <c r="X187" s="82"/>
      <c r="Y187" s="82"/>
      <c r="Z187" s="82"/>
      <c r="AA187" s="495"/>
      <c r="AB187" s="496"/>
      <c r="AC187" s="496"/>
      <c r="AD187" s="496"/>
      <c r="AE187" s="496"/>
      <c r="AF187" s="496"/>
      <c r="AG187" s="496"/>
      <c r="AH187" s="496"/>
      <c r="AI187" s="496"/>
      <c r="AJ187" s="497"/>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row>
    <row r="188" spans="5:66" ht="12" customHeight="1" x14ac:dyDescent="0.2">
      <c r="E188" s="79">
        <v>8</v>
      </c>
      <c r="F188" s="80"/>
      <c r="G188" s="80"/>
      <c r="H188" s="80"/>
      <c r="I188" s="80"/>
      <c r="J188" s="80"/>
      <c r="K188" s="80"/>
      <c r="L188" s="80"/>
      <c r="M188" s="80"/>
      <c r="N188" s="80"/>
      <c r="O188" s="80"/>
      <c r="P188" s="81"/>
      <c r="Q188" s="82"/>
      <c r="R188" s="82"/>
      <c r="S188" s="82"/>
      <c r="T188" s="82"/>
      <c r="U188" s="82"/>
      <c r="V188" s="82"/>
      <c r="W188" s="82"/>
      <c r="X188" s="82"/>
      <c r="Y188" s="82"/>
      <c r="Z188" s="82"/>
      <c r="AA188" s="495"/>
      <c r="AB188" s="496"/>
      <c r="AC188" s="496"/>
      <c r="AD188" s="496"/>
      <c r="AE188" s="496"/>
      <c r="AF188" s="496"/>
      <c r="AG188" s="496"/>
      <c r="AH188" s="496"/>
      <c r="AI188" s="496"/>
      <c r="AJ188" s="497"/>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row>
    <row r="189" spans="5:66" ht="12" customHeight="1" x14ac:dyDescent="0.2">
      <c r="E189" s="79">
        <v>9</v>
      </c>
      <c r="F189" s="80"/>
      <c r="G189" s="80"/>
      <c r="H189" s="80"/>
      <c r="I189" s="80"/>
      <c r="J189" s="80"/>
      <c r="K189" s="80"/>
      <c r="L189" s="80"/>
      <c r="M189" s="80"/>
      <c r="N189" s="80"/>
      <c r="O189" s="80"/>
      <c r="P189" s="81"/>
      <c r="Q189" s="82"/>
      <c r="R189" s="82"/>
      <c r="S189" s="82"/>
      <c r="T189" s="82"/>
      <c r="U189" s="82"/>
      <c r="V189" s="82"/>
      <c r="W189" s="82"/>
      <c r="X189" s="82"/>
      <c r="Y189" s="82"/>
      <c r="Z189" s="82"/>
      <c r="AA189" s="495"/>
      <c r="AB189" s="496"/>
      <c r="AC189" s="496"/>
      <c r="AD189" s="496"/>
      <c r="AE189" s="496"/>
      <c r="AF189" s="496"/>
      <c r="AG189" s="496"/>
      <c r="AH189" s="496"/>
      <c r="AI189" s="496"/>
      <c r="AJ189" s="497"/>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row>
    <row r="190" spans="5:66" ht="12" customHeight="1" x14ac:dyDescent="0.2">
      <c r="E190" s="79">
        <v>10</v>
      </c>
      <c r="F190" s="80"/>
      <c r="G190" s="80"/>
      <c r="H190" s="80"/>
      <c r="I190" s="80"/>
      <c r="J190" s="80"/>
      <c r="K190" s="80"/>
      <c r="L190" s="80"/>
      <c r="M190" s="80"/>
      <c r="N190" s="80"/>
      <c r="O190" s="80"/>
      <c r="P190" s="81"/>
      <c r="Q190" s="82"/>
      <c r="R190" s="82"/>
      <c r="S190" s="82"/>
      <c r="T190" s="82"/>
      <c r="U190" s="82"/>
      <c r="V190" s="82"/>
      <c r="W190" s="82"/>
      <c r="X190" s="82"/>
      <c r="Y190" s="82"/>
      <c r="Z190" s="82"/>
      <c r="AA190" s="82"/>
      <c r="AB190" s="82"/>
      <c r="AC190" s="82"/>
      <c r="AD190" s="82"/>
      <c r="AE190" s="82"/>
      <c r="AF190" s="82"/>
      <c r="AG190" s="82"/>
      <c r="AH190" s="82"/>
      <c r="AI190" s="82"/>
      <c r="AJ190" s="82"/>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row>
    <row r="191" spans="5:66" ht="12" customHeight="1" x14ac:dyDescent="0.2">
      <c r="E191" s="79" t="s">
        <v>158</v>
      </c>
      <c r="F191" s="80"/>
      <c r="G191" s="80"/>
      <c r="H191" s="80"/>
      <c r="I191" s="80"/>
      <c r="J191" s="80"/>
      <c r="K191" s="80"/>
      <c r="L191" s="80"/>
      <c r="M191" s="80"/>
      <c r="N191" s="80"/>
      <c r="O191" s="80"/>
      <c r="P191" s="81"/>
      <c r="Q191" s="86" t="str">
        <f>IF(OR(Q181="",Q182="",Q183="",Q184="",Q185="",Q186="",Q187="",Q188="",Q189="",Q190=""),"",AVERAGE(Q181:Z190))</f>
        <v/>
      </c>
      <c r="R191" s="87"/>
      <c r="S191" s="87"/>
      <c r="T191" s="87"/>
      <c r="U191" s="87"/>
      <c r="V191" s="87"/>
      <c r="W191" s="87"/>
      <c r="X191" s="87"/>
      <c r="Y191" s="87"/>
      <c r="Z191" s="88"/>
      <c r="AA191" s="86" t="str">
        <f>IF(OR(AA181="",AA182="",AA183="",AA184="",AA185="",AA186="",AA187="",AA188="",AA189="",AA190=""),"",AVERAGE(AA181:AJ190))</f>
        <v/>
      </c>
      <c r="AB191" s="87"/>
      <c r="AC191" s="87"/>
      <c r="AD191" s="87"/>
      <c r="AE191" s="87"/>
      <c r="AF191" s="87"/>
      <c r="AG191" s="87"/>
      <c r="AH191" s="87"/>
      <c r="AI191" s="87"/>
      <c r="AJ191" s="88"/>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row>
    <row r="192" spans="5:66" ht="12" customHeight="1" x14ac:dyDescent="0.2">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row>
    <row r="193" spans="5:100" ht="12" customHeight="1" x14ac:dyDescent="0.2">
      <c r="Q193" s="476" t="s">
        <v>159</v>
      </c>
      <c r="R193" s="476"/>
      <c r="S193" s="476"/>
      <c r="T193" s="476"/>
      <c r="U193" s="476"/>
      <c r="V193" s="476"/>
      <c r="W193" s="476"/>
      <c r="X193" s="476"/>
      <c r="Y193" s="476"/>
      <c r="Z193" s="476"/>
      <c r="AA193" s="476"/>
      <c r="AB193" s="476"/>
      <c r="AC193" s="476"/>
      <c r="AD193" s="476"/>
      <c r="AE193" s="476"/>
      <c r="AF193" s="476"/>
      <c r="AG193" s="476"/>
      <c r="AH193" s="476"/>
      <c r="AI193" s="476"/>
      <c r="AJ193" s="476"/>
      <c r="AK193" s="9"/>
      <c r="AL193" s="9"/>
      <c r="AM193" s="9"/>
      <c r="AN193" s="91" t="s">
        <v>160</v>
      </c>
      <c r="AO193" s="91"/>
      <c r="AP193" s="91"/>
      <c r="AQ193" s="91"/>
      <c r="AR193" s="91"/>
      <c r="AS193" s="91"/>
      <c r="AT193" s="91"/>
      <c r="AU193" s="91"/>
      <c r="AV193" s="91"/>
      <c r="AW193" s="91"/>
      <c r="AX193" s="91"/>
      <c r="AY193" s="91"/>
      <c r="AZ193" s="91"/>
      <c r="BA193" s="91"/>
      <c r="BB193" s="91"/>
      <c r="BC193" s="91"/>
      <c r="BD193" s="91"/>
      <c r="BE193" s="91"/>
      <c r="BF193" s="91"/>
      <c r="BG193" s="91"/>
      <c r="BH193" s="91"/>
      <c r="BI193" s="91"/>
      <c r="BJ193" s="91"/>
      <c r="BK193" s="91"/>
      <c r="BL193" s="91"/>
      <c r="BM193" s="9"/>
      <c r="BN193" s="9"/>
    </row>
    <row r="194" spans="5:100" ht="12" customHeight="1" x14ac:dyDescent="0.2">
      <c r="Q194" s="477"/>
      <c r="R194" s="477"/>
      <c r="S194" s="477"/>
      <c r="T194" s="477"/>
      <c r="U194" s="477"/>
      <c r="V194" s="477"/>
      <c r="W194" s="477"/>
      <c r="X194" s="477"/>
      <c r="Y194" s="477"/>
      <c r="Z194" s="477"/>
      <c r="AA194" s="477"/>
      <c r="AB194" s="477"/>
      <c r="AC194" s="477"/>
      <c r="AD194" s="477"/>
      <c r="AE194" s="477"/>
      <c r="AF194" s="477"/>
      <c r="AG194" s="477"/>
      <c r="AH194" s="477"/>
      <c r="AI194" s="477"/>
      <c r="AJ194" s="477"/>
      <c r="AK194" s="9"/>
      <c r="AL194" s="9"/>
      <c r="AM194" s="9"/>
      <c r="AN194" s="92"/>
      <c r="AO194" s="92"/>
      <c r="AP194" s="92"/>
      <c r="AQ194" s="92"/>
      <c r="AR194" s="92"/>
      <c r="AS194" s="92"/>
      <c r="AT194" s="92"/>
      <c r="AU194" s="92"/>
      <c r="AV194" s="92"/>
      <c r="AW194" s="92"/>
      <c r="AX194" s="92"/>
      <c r="AY194" s="92"/>
      <c r="AZ194" s="92"/>
      <c r="BA194" s="92"/>
      <c r="BB194" s="92"/>
      <c r="BC194" s="92"/>
      <c r="BD194" s="92"/>
      <c r="BE194" s="92"/>
      <c r="BF194" s="92"/>
      <c r="BG194" s="92"/>
      <c r="BH194" s="92"/>
      <c r="BI194" s="92"/>
      <c r="BJ194" s="92"/>
      <c r="BK194" s="92"/>
      <c r="BL194" s="92"/>
      <c r="BM194" s="9"/>
      <c r="BN194" s="9"/>
    </row>
    <row r="195" spans="5:100" ht="12" customHeight="1" x14ac:dyDescent="0.2">
      <c r="E195" s="394" t="s">
        <v>161</v>
      </c>
      <c r="F195" s="395"/>
      <c r="G195" s="395"/>
      <c r="H195" s="395"/>
      <c r="I195" s="395"/>
      <c r="J195" s="395"/>
      <c r="K195" s="395"/>
      <c r="L195" s="395"/>
      <c r="M195" s="395"/>
      <c r="N195" s="395"/>
      <c r="O195" s="395"/>
      <c r="P195" s="396"/>
      <c r="Q195" s="393" t="s">
        <v>162</v>
      </c>
      <c r="R195" s="393"/>
      <c r="S195" s="393"/>
      <c r="T195" s="393"/>
      <c r="U195" s="393"/>
      <c r="V195" s="393"/>
      <c r="W195" s="393"/>
      <c r="X195" s="393"/>
      <c r="Y195" s="393"/>
      <c r="Z195" s="393"/>
      <c r="AA195" s="115" t="s">
        <v>163</v>
      </c>
      <c r="AB195" s="116"/>
      <c r="AC195" s="116"/>
      <c r="AD195" s="116"/>
      <c r="AE195" s="116"/>
      <c r="AF195" s="116"/>
      <c r="AG195" s="116"/>
      <c r="AH195" s="116"/>
      <c r="AI195" s="116"/>
      <c r="AJ195" s="117"/>
      <c r="AK195" s="9"/>
      <c r="AL195" s="9"/>
      <c r="AM195" s="9"/>
      <c r="AN195" s="115" t="s">
        <v>149</v>
      </c>
      <c r="AO195" s="116"/>
      <c r="AP195" s="116"/>
      <c r="AQ195" s="116"/>
      <c r="AR195" s="116"/>
      <c r="AS195" s="452" t="s">
        <v>164</v>
      </c>
      <c r="AT195" s="452"/>
      <c r="AU195" s="452"/>
      <c r="AV195" s="452"/>
      <c r="AW195" s="452" t="s">
        <v>165</v>
      </c>
      <c r="AX195" s="452"/>
      <c r="AY195" s="452"/>
      <c r="AZ195" s="452"/>
      <c r="BA195" s="452" t="s">
        <v>166</v>
      </c>
      <c r="BB195" s="452"/>
      <c r="BC195" s="452"/>
      <c r="BD195" s="452"/>
      <c r="BE195" s="452" t="s">
        <v>167</v>
      </c>
      <c r="BF195" s="452"/>
      <c r="BG195" s="452"/>
      <c r="BH195" s="452"/>
      <c r="BI195" s="452" t="s">
        <v>141</v>
      </c>
      <c r="BJ195" s="452"/>
      <c r="BK195" s="452"/>
      <c r="BL195" s="452"/>
      <c r="BM195" s="9"/>
      <c r="BN195" s="394" t="s">
        <v>150</v>
      </c>
      <c r="BO195" s="116"/>
      <c r="BP195" s="116"/>
      <c r="BQ195" s="116"/>
      <c r="BR195" s="116"/>
      <c r="BS195" s="452" t="s">
        <v>137</v>
      </c>
      <c r="BT195" s="452"/>
      <c r="BU195" s="452"/>
      <c r="BV195" s="452"/>
      <c r="BW195" s="452" t="s">
        <v>138</v>
      </c>
      <c r="BX195" s="452"/>
      <c r="BY195" s="452"/>
      <c r="BZ195" s="452"/>
      <c r="CA195" s="452" t="s">
        <v>141</v>
      </c>
      <c r="CB195" s="452"/>
      <c r="CC195" s="452"/>
      <c r="CD195" s="452"/>
    </row>
    <row r="196" spans="5:100" ht="12" customHeight="1" x14ac:dyDescent="0.2">
      <c r="E196" s="397"/>
      <c r="F196" s="398"/>
      <c r="G196" s="398"/>
      <c r="H196" s="398"/>
      <c r="I196" s="398"/>
      <c r="J196" s="398"/>
      <c r="K196" s="398"/>
      <c r="L196" s="398"/>
      <c r="M196" s="398"/>
      <c r="N196" s="398"/>
      <c r="O196" s="398"/>
      <c r="P196" s="399"/>
      <c r="Q196" s="393"/>
      <c r="R196" s="393"/>
      <c r="S196" s="393"/>
      <c r="T196" s="393"/>
      <c r="U196" s="393"/>
      <c r="V196" s="393"/>
      <c r="W196" s="393"/>
      <c r="X196" s="393"/>
      <c r="Y196" s="393"/>
      <c r="Z196" s="393"/>
      <c r="AA196" s="120"/>
      <c r="AB196" s="121"/>
      <c r="AC196" s="121"/>
      <c r="AD196" s="121"/>
      <c r="AE196" s="121"/>
      <c r="AF196" s="121"/>
      <c r="AG196" s="121"/>
      <c r="AH196" s="121"/>
      <c r="AI196" s="121"/>
      <c r="AJ196" s="122"/>
      <c r="AK196" s="9"/>
      <c r="AL196" s="9"/>
      <c r="AM196" s="9"/>
      <c r="AN196" s="118"/>
      <c r="AO196" s="106"/>
      <c r="AP196" s="106"/>
      <c r="AQ196" s="106"/>
      <c r="AR196" s="106"/>
      <c r="AS196" s="204" t="str">
        <f>IF(Q197="","",IF(Q197&lt;=16,"〇","×"))</f>
        <v/>
      </c>
      <c r="AT196" s="133"/>
      <c r="AU196" s="133"/>
      <c r="AV196" s="134"/>
      <c r="AW196" s="204" t="str">
        <f>IF(AA197="","",IF(AA197&lt;=16,"〇","×"))</f>
        <v/>
      </c>
      <c r="AX196" s="133"/>
      <c r="AY196" s="133"/>
      <c r="AZ196" s="134"/>
      <c r="BA196" s="204" t="str">
        <f>IF(OR(Q197="",Q201=""),"",IF(Q197&lt;(16-AQ199),"〇","×"))</f>
        <v/>
      </c>
      <c r="BB196" s="133"/>
      <c r="BC196" s="133"/>
      <c r="BD196" s="134"/>
      <c r="BE196" s="204" t="str">
        <f>IF(OR(AA197="",AA201=""),"",IF(AA197&lt;(16-AX199),"〇","×"))</f>
        <v/>
      </c>
      <c r="BF196" s="133"/>
      <c r="BG196" s="133"/>
      <c r="BH196" s="134"/>
      <c r="BI196" s="439" t="str">
        <f>IF(OR(AS196="",AW196="",BA196="",BE196=""),"",IF(AND(AS196="〇",BA196="〇",AW196="〇",BE196="〇"),"〇","×"))</f>
        <v/>
      </c>
      <c r="BJ196" s="439"/>
      <c r="BK196" s="439"/>
      <c r="BL196" s="439"/>
      <c r="BM196" s="9"/>
      <c r="BN196" s="118"/>
      <c r="BO196" s="106"/>
      <c r="BP196" s="106"/>
      <c r="BQ196" s="106"/>
      <c r="BR196" s="106"/>
      <c r="BS196" s="204" t="str">
        <f>IF(AQ199="","",IF(OR(AQ199="0",AQ199&lt;=16),"〇","×"))</f>
        <v/>
      </c>
      <c r="BT196" s="133"/>
      <c r="BU196" s="133"/>
      <c r="BV196" s="134"/>
      <c r="BW196" s="204" t="str">
        <f>IF(AX199="","",IF(OR(AX199="0",AX199&lt;=16),"〇","×"))</f>
        <v/>
      </c>
      <c r="BX196" s="133"/>
      <c r="BY196" s="133"/>
      <c r="BZ196" s="134"/>
      <c r="CA196" s="439" t="str">
        <f>IF(OR(BS196="",BW196=""),"",IF(AND(BW196="〇",BS196="〇"),"〇","×"))</f>
        <v/>
      </c>
      <c r="CB196" s="439"/>
      <c r="CC196" s="439"/>
      <c r="CD196" s="439"/>
    </row>
    <row r="197" spans="5:100" ht="12" customHeight="1" x14ac:dyDescent="0.2">
      <c r="E197" s="397"/>
      <c r="F197" s="398"/>
      <c r="G197" s="398"/>
      <c r="H197" s="398"/>
      <c r="I197" s="398"/>
      <c r="J197" s="398"/>
      <c r="K197" s="398"/>
      <c r="L197" s="398"/>
      <c r="M197" s="398"/>
      <c r="N197" s="398"/>
      <c r="O197" s="398"/>
      <c r="P197" s="399"/>
      <c r="Q197" s="488"/>
      <c r="R197" s="489"/>
      <c r="S197" s="489"/>
      <c r="T197" s="489"/>
      <c r="U197" s="489"/>
      <c r="V197" s="489"/>
      <c r="W197" s="489"/>
      <c r="X197" s="489"/>
      <c r="Y197" s="489"/>
      <c r="Z197" s="490"/>
      <c r="AA197" s="488"/>
      <c r="AB197" s="489"/>
      <c r="AC197" s="489"/>
      <c r="AD197" s="489"/>
      <c r="AE197" s="489"/>
      <c r="AF197" s="489"/>
      <c r="AG197" s="489"/>
      <c r="AH197" s="489"/>
      <c r="AI197" s="489"/>
      <c r="AJ197" s="490"/>
      <c r="AK197" s="9"/>
      <c r="AL197" s="9"/>
      <c r="AM197" s="9"/>
      <c r="AN197" s="120"/>
      <c r="AO197" s="121"/>
      <c r="AP197" s="121"/>
      <c r="AQ197" s="121"/>
      <c r="AR197" s="121"/>
      <c r="AS197" s="135"/>
      <c r="AT197" s="136"/>
      <c r="AU197" s="136"/>
      <c r="AV197" s="137"/>
      <c r="AW197" s="135"/>
      <c r="AX197" s="136"/>
      <c r="AY197" s="136"/>
      <c r="AZ197" s="137"/>
      <c r="BA197" s="135"/>
      <c r="BB197" s="136"/>
      <c r="BC197" s="136"/>
      <c r="BD197" s="137"/>
      <c r="BE197" s="135"/>
      <c r="BF197" s="136"/>
      <c r="BG197" s="136"/>
      <c r="BH197" s="137"/>
      <c r="BI197" s="439"/>
      <c r="BJ197" s="439"/>
      <c r="BK197" s="439"/>
      <c r="BL197" s="439"/>
      <c r="BM197" s="9"/>
      <c r="BN197" s="120"/>
      <c r="BO197" s="121"/>
      <c r="BP197" s="121"/>
      <c r="BQ197" s="121"/>
      <c r="BR197" s="121"/>
      <c r="BS197" s="135"/>
      <c r="BT197" s="136"/>
      <c r="BU197" s="136"/>
      <c r="BV197" s="137"/>
      <c r="BW197" s="135"/>
      <c r="BX197" s="136"/>
      <c r="BY197" s="136"/>
      <c r="BZ197" s="137"/>
      <c r="CA197" s="439"/>
      <c r="CB197" s="439"/>
      <c r="CC197" s="439"/>
      <c r="CD197" s="439"/>
    </row>
    <row r="198" spans="5:100" ht="12" customHeight="1" x14ac:dyDescent="0.2">
      <c r="E198" s="400"/>
      <c r="F198" s="401"/>
      <c r="G198" s="401"/>
      <c r="H198" s="401"/>
      <c r="I198" s="401"/>
      <c r="J198" s="401"/>
      <c r="K198" s="401"/>
      <c r="L198" s="401"/>
      <c r="M198" s="401"/>
      <c r="N198" s="401"/>
      <c r="O198" s="401"/>
      <c r="P198" s="402"/>
      <c r="Q198" s="491"/>
      <c r="R198" s="492"/>
      <c r="S198" s="492"/>
      <c r="T198" s="492"/>
      <c r="U198" s="492"/>
      <c r="V198" s="492"/>
      <c r="W198" s="492"/>
      <c r="X198" s="492"/>
      <c r="Y198" s="492"/>
      <c r="Z198" s="493"/>
      <c r="AA198" s="491"/>
      <c r="AB198" s="492"/>
      <c r="AC198" s="492"/>
      <c r="AD198" s="492"/>
      <c r="AE198" s="492"/>
      <c r="AF198" s="492"/>
      <c r="AG198" s="492"/>
      <c r="AH198" s="492"/>
      <c r="AI198" s="492"/>
      <c r="AJ198" s="493"/>
      <c r="AK198" s="9"/>
      <c r="AL198" s="9"/>
      <c r="AM198" s="9"/>
      <c r="AN198" s="417" t="s">
        <v>151</v>
      </c>
      <c r="AO198" s="417"/>
      <c r="AP198" s="417"/>
      <c r="AQ198" s="84" t="s">
        <v>162</v>
      </c>
      <c r="AR198" s="84"/>
      <c r="AS198" s="84"/>
      <c r="AT198" s="84"/>
      <c r="AU198" s="84"/>
      <c r="AV198" s="84"/>
      <c r="AW198" s="84"/>
      <c r="AX198" s="84" t="s">
        <v>163</v>
      </c>
      <c r="AY198" s="84"/>
      <c r="AZ198" s="84"/>
      <c r="BA198" s="84"/>
      <c r="BB198" s="84"/>
      <c r="BC198" s="84"/>
      <c r="BD198" s="84"/>
      <c r="BE198" s="9"/>
      <c r="BF198" s="9"/>
      <c r="BG198" s="9"/>
      <c r="BH198" s="9"/>
      <c r="BI198" s="9"/>
      <c r="BJ198" s="9"/>
      <c r="BK198" s="9"/>
      <c r="BL198" s="9"/>
      <c r="BM198" s="9"/>
      <c r="BN198"/>
    </row>
    <row r="199" spans="5:100" ht="12" customHeight="1" x14ac:dyDescent="0.2">
      <c r="E199" s="115" t="s">
        <v>130</v>
      </c>
      <c r="F199" s="116"/>
      <c r="G199" s="116"/>
      <c r="H199" s="116"/>
      <c r="I199" s="116"/>
      <c r="J199" s="116"/>
      <c r="K199" s="116"/>
      <c r="L199" s="116"/>
      <c r="M199" s="116"/>
      <c r="N199" s="116"/>
      <c r="O199" s="116"/>
      <c r="P199" s="117"/>
      <c r="Q199" s="393" t="s">
        <v>162</v>
      </c>
      <c r="R199" s="393"/>
      <c r="S199" s="393"/>
      <c r="T199" s="393"/>
      <c r="U199" s="393"/>
      <c r="V199" s="393"/>
      <c r="W199" s="393"/>
      <c r="X199" s="393"/>
      <c r="Y199" s="393"/>
      <c r="Z199" s="393"/>
      <c r="AA199" s="115" t="s">
        <v>163</v>
      </c>
      <c r="AB199" s="116"/>
      <c r="AC199" s="116"/>
      <c r="AD199" s="116"/>
      <c r="AE199" s="116"/>
      <c r="AF199" s="116"/>
      <c r="AG199" s="116"/>
      <c r="AH199" s="116"/>
      <c r="AI199" s="116"/>
      <c r="AJ199" s="117"/>
      <c r="AK199" s="9"/>
      <c r="AL199" s="9"/>
      <c r="AM199" s="9"/>
      <c r="AN199" s="417"/>
      <c r="AO199" s="417"/>
      <c r="AP199" s="417"/>
      <c r="AQ199" s="467" t="str">
        <f>IF(OR(Q197="",Q201=""),"",IF(Q197-Q201&lt;0,"0",Q197-Q201))</f>
        <v/>
      </c>
      <c r="AR199" s="468"/>
      <c r="AS199" s="468"/>
      <c r="AT199" s="468"/>
      <c r="AU199" s="468"/>
      <c r="AV199" s="468"/>
      <c r="AW199" s="469"/>
      <c r="AX199" s="467" t="str">
        <f>IF(OR(AA197="",AA201=""),"",IF(AA197-AA201&lt;0,"0",AA197-AA201))</f>
        <v/>
      </c>
      <c r="AY199" s="468"/>
      <c r="AZ199" s="468"/>
      <c r="BA199" s="468"/>
      <c r="BB199" s="468"/>
      <c r="BC199" s="468"/>
      <c r="BD199" s="469"/>
      <c r="BE199" s="9"/>
      <c r="BF199" s="9"/>
      <c r="BG199" s="9"/>
      <c r="BH199" s="9"/>
      <c r="BI199" s="9"/>
      <c r="BJ199" s="9"/>
      <c r="BK199" s="9"/>
      <c r="BL199" s="9"/>
      <c r="BM199" s="9"/>
      <c r="BN199" s="9"/>
      <c r="CU199" s="9"/>
      <c r="CV199" s="9"/>
    </row>
    <row r="200" spans="5:100" ht="12" customHeight="1" x14ac:dyDescent="0.2">
      <c r="E200" s="118"/>
      <c r="F200" s="106"/>
      <c r="G200" s="106"/>
      <c r="H200" s="106"/>
      <c r="I200" s="106"/>
      <c r="J200" s="106"/>
      <c r="K200" s="106"/>
      <c r="L200" s="106"/>
      <c r="M200" s="106"/>
      <c r="N200" s="106"/>
      <c r="O200" s="106"/>
      <c r="P200" s="119"/>
      <c r="Q200" s="393"/>
      <c r="R200" s="393"/>
      <c r="S200" s="393"/>
      <c r="T200" s="393"/>
      <c r="U200" s="393"/>
      <c r="V200" s="393"/>
      <c r="W200" s="393"/>
      <c r="X200" s="393"/>
      <c r="Y200" s="393"/>
      <c r="Z200" s="393"/>
      <c r="AA200" s="120"/>
      <c r="AB200" s="121"/>
      <c r="AC200" s="121"/>
      <c r="AD200" s="121"/>
      <c r="AE200" s="121"/>
      <c r="AF200" s="121"/>
      <c r="AG200" s="121"/>
      <c r="AH200" s="121"/>
      <c r="AI200" s="121"/>
      <c r="AJ200" s="122"/>
      <c r="AK200" s="9"/>
      <c r="AL200" s="9"/>
      <c r="AM200" s="9"/>
      <c r="AN200" s="417"/>
      <c r="AO200" s="417"/>
      <c r="AP200" s="417"/>
      <c r="AQ200" s="470"/>
      <c r="AR200" s="471"/>
      <c r="AS200" s="471"/>
      <c r="AT200" s="471"/>
      <c r="AU200" s="471"/>
      <c r="AV200" s="471"/>
      <c r="AW200" s="472"/>
      <c r="AX200" s="470"/>
      <c r="AY200" s="471"/>
      <c r="AZ200" s="471"/>
      <c r="BA200" s="471"/>
      <c r="BB200" s="471"/>
      <c r="BC200" s="471"/>
      <c r="BD200" s="472"/>
      <c r="BE200" s="9"/>
      <c r="BF200" s="9"/>
      <c r="BG200" s="9"/>
      <c r="BH200" s="9"/>
      <c r="BI200" s="9"/>
      <c r="BJ200" s="9"/>
      <c r="BK200" s="9"/>
      <c r="BL200" s="9"/>
      <c r="BM200" s="9"/>
      <c r="BN200" s="9"/>
      <c r="BO200" s="63"/>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S200" s="9"/>
      <c r="CT200" s="9"/>
      <c r="CU200" s="9"/>
      <c r="CV200" s="9"/>
    </row>
    <row r="201" spans="5:100" ht="12" customHeight="1" x14ac:dyDescent="0.2">
      <c r="E201" s="118"/>
      <c r="F201" s="106"/>
      <c r="G201" s="106"/>
      <c r="H201" s="106"/>
      <c r="I201" s="106"/>
      <c r="J201" s="106"/>
      <c r="K201" s="106"/>
      <c r="L201" s="106"/>
      <c r="M201" s="106"/>
      <c r="N201" s="106"/>
      <c r="O201" s="106"/>
      <c r="P201" s="119"/>
      <c r="Q201" s="488"/>
      <c r="R201" s="489"/>
      <c r="S201" s="489"/>
      <c r="T201" s="489"/>
      <c r="U201" s="489"/>
      <c r="V201" s="489"/>
      <c r="W201" s="489"/>
      <c r="X201" s="489"/>
      <c r="Y201" s="489"/>
      <c r="Z201" s="490"/>
      <c r="AA201" s="488"/>
      <c r="AB201" s="489"/>
      <c r="AC201" s="489"/>
      <c r="AD201" s="489"/>
      <c r="AE201" s="489"/>
      <c r="AF201" s="489"/>
      <c r="AG201" s="489"/>
      <c r="AH201" s="489"/>
      <c r="AI201" s="489"/>
      <c r="AJ201" s="490"/>
      <c r="AK201" s="9"/>
      <c r="AL201" s="9"/>
      <c r="AM201" s="9"/>
      <c r="AN201" s="417"/>
      <c r="AO201" s="417"/>
      <c r="AP201" s="417"/>
      <c r="AQ201" s="470"/>
      <c r="AR201" s="471"/>
      <c r="AS201" s="471"/>
      <c r="AT201" s="471"/>
      <c r="AU201" s="471"/>
      <c r="AV201" s="471"/>
      <c r="AW201" s="472"/>
      <c r="AX201" s="470"/>
      <c r="AY201" s="471"/>
      <c r="AZ201" s="471"/>
      <c r="BA201" s="471"/>
      <c r="BB201" s="471"/>
      <c r="BC201" s="471"/>
      <c r="BD201" s="472"/>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S201" s="9"/>
      <c r="CT201" s="9"/>
      <c r="CU201" s="9"/>
      <c r="CV201" s="9"/>
    </row>
    <row r="202" spans="5:100" ht="12" customHeight="1" x14ac:dyDescent="0.2">
      <c r="E202" s="120"/>
      <c r="F202" s="121"/>
      <c r="G202" s="121"/>
      <c r="H202" s="121"/>
      <c r="I202" s="121"/>
      <c r="J202" s="121"/>
      <c r="K202" s="121"/>
      <c r="L202" s="121"/>
      <c r="M202" s="121"/>
      <c r="N202" s="121"/>
      <c r="O202" s="121"/>
      <c r="P202" s="122"/>
      <c r="Q202" s="491"/>
      <c r="R202" s="492"/>
      <c r="S202" s="492"/>
      <c r="T202" s="492"/>
      <c r="U202" s="492"/>
      <c r="V202" s="492"/>
      <c r="W202" s="492"/>
      <c r="X202" s="492"/>
      <c r="Y202" s="492"/>
      <c r="Z202" s="493"/>
      <c r="AA202" s="491"/>
      <c r="AB202" s="492"/>
      <c r="AC202" s="492"/>
      <c r="AD202" s="492"/>
      <c r="AE202" s="492"/>
      <c r="AF202" s="492"/>
      <c r="AG202" s="492"/>
      <c r="AH202" s="492"/>
      <c r="AI202" s="492"/>
      <c r="AJ202" s="493"/>
      <c r="AK202" s="9"/>
      <c r="AL202" s="9"/>
      <c r="AM202" s="9"/>
      <c r="AN202" s="417"/>
      <c r="AO202" s="417"/>
      <c r="AP202" s="417"/>
      <c r="AQ202" s="473"/>
      <c r="AR202" s="474"/>
      <c r="AS202" s="474"/>
      <c r="AT202" s="474"/>
      <c r="AU202" s="474"/>
      <c r="AV202" s="474"/>
      <c r="AW202" s="475"/>
      <c r="AX202" s="473"/>
      <c r="AY202" s="474"/>
      <c r="AZ202" s="474"/>
      <c r="BA202" s="474"/>
      <c r="BB202" s="474"/>
      <c r="BC202" s="474"/>
      <c r="BD202" s="475"/>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S202" s="9"/>
      <c r="CT202" s="9"/>
      <c r="CU202" s="9"/>
      <c r="CV202" s="9"/>
    </row>
    <row r="203" spans="5:100" ht="12" customHeight="1" x14ac:dyDescent="0.2">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row>
    <row r="204" spans="5:100" ht="8.15" customHeight="1" x14ac:dyDescent="0.2">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row>
    <row r="205" spans="5:100" ht="8.15" customHeight="1" x14ac:dyDescent="0.2">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row>
    <row r="206" spans="5:100" ht="8.15" customHeight="1" x14ac:dyDescent="0.2">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row>
    <row r="207" spans="5:100" ht="8.15" customHeight="1" x14ac:dyDescent="0.2">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row>
    <row r="208" spans="5:100" ht="8.15" customHeight="1" x14ac:dyDescent="0.2">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row>
    <row r="209" spans="5:96" ht="8.15" customHeight="1" x14ac:dyDescent="0.2">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row>
    <row r="210" spans="5:96" ht="8.15" customHeight="1" x14ac:dyDescent="0.2">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row>
    <row r="211" spans="5:96" ht="8.15" customHeight="1" x14ac:dyDescent="0.2">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row>
    <row r="212" spans="5:96" ht="8.15" customHeight="1" x14ac:dyDescent="0.2">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row>
    <row r="213" spans="5:96" ht="8.15" customHeight="1" x14ac:dyDescent="0.2">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row>
    <row r="214" spans="5:96" ht="8.15" customHeight="1" x14ac:dyDescent="0.2">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row>
    <row r="215" spans="5:96" ht="8.15" customHeight="1" x14ac:dyDescent="0.2">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row>
    <row r="216" spans="5:96" ht="8.15" customHeight="1" x14ac:dyDescent="0.2">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row>
    <row r="217" spans="5:96" ht="8.15" customHeight="1" x14ac:dyDescent="0.2">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row>
    <row r="218" spans="5:96" ht="8.15" customHeight="1" x14ac:dyDescent="0.2">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row>
    <row r="219" spans="5:96" ht="8.15" customHeight="1" x14ac:dyDescent="0.2">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row>
    <row r="220" spans="5:96" ht="8.15" customHeight="1" x14ac:dyDescent="0.2">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row>
    <row r="221" spans="5:96" ht="8.15" customHeight="1" x14ac:dyDescent="0.2">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row>
    <row r="222" spans="5:96" ht="8.15" customHeight="1" x14ac:dyDescent="0.2">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row>
    <row r="223" spans="5:96" ht="8.15" customHeight="1" x14ac:dyDescent="0.2">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row>
    <row r="224" spans="5:96" ht="8.15" customHeight="1" x14ac:dyDescent="0.2">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row>
    <row r="225" spans="5:96" ht="8.15" customHeight="1" x14ac:dyDescent="0.2">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row>
    <row r="226" spans="5:96" ht="8.15" customHeight="1" x14ac:dyDescent="0.2">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row>
    <row r="227" spans="5:96" ht="8.15" customHeight="1" x14ac:dyDescent="0.2">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row>
    <row r="228" spans="5:96" ht="8.15" customHeight="1" x14ac:dyDescent="0.2">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row>
    <row r="229" spans="5:96" ht="8.15" customHeight="1" x14ac:dyDescent="0.2">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row>
    <row r="230" spans="5:96" ht="8.15" customHeight="1" x14ac:dyDescent="0.2">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row>
    <row r="231" spans="5:96" ht="8.15" customHeight="1" x14ac:dyDescent="0.2">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row>
    <row r="232" spans="5:96" ht="8.15" customHeight="1" x14ac:dyDescent="0.2">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row>
    <row r="233" spans="5:96" ht="8.15" customHeight="1" x14ac:dyDescent="0.2">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row>
    <row r="234" spans="5:96" ht="8.15" customHeight="1" x14ac:dyDescent="0.2">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row>
    <row r="235" spans="5:96" ht="8.15" customHeight="1" x14ac:dyDescent="0.2">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row>
    <row r="236" spans="5:96" ht="8.15" customHeight="1" x14ac:dyDescent="0.2">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row>
    <row r="237" spans="5:96" ht="8.15" customHeight="1" x14ac:dyDescent="0.2">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row>
    <row r="238" spans="5:96" ht="8.15" customHeight="1" x14ac:dyDescent="0.2">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row>
    <row r="239" spans="5:96" ht="8.15" customHeight="1" x14ac:dyDescent="0.2">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row>
    <row r="240" spans="5:96" ht="8.15" customHeight="1" x14ac:dyDescent="0.2">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row>
    <row r="241" spans="5:96" ht="8.15" customHeight="1" x14ac:dyDescent="0.2">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row>
    <row r="242" spans="5:96" ht="8.15" customHeight="1" x14ac:dyDescent="0.2">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row>
    <row r="243" spans="5:96" ht="8.15" customHeight="1" x14ac:dyDescent="0.2">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row>
    <row r="244" spans="5:96" ht="8.15" customHeight="1" x14ac:dyDescent="0.2">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row>
    <row r="245" spans="5:96" ht="8.15" customHeight="1" x14ac:dyDescent="0.2">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row>
    <row r="246" spans="5:96" ht="8.15" customHeight="1" x14ac:dyDescent="0.2">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row>
    <row r="247" spans="5:96" ht="8.15" customHeight="1" x14ac:dyDescent="0.2">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row>
    <row r="248" spans="5:96" ht="8.15" customHeight="1" x14ac:dyDescent="0.2">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row>
    <row r="249" spans="5:96" ht="8.15" customHeight="1" x14ac:dyDescent="0.2">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row>
    <row r="250" spans="5:96" ht="8.15" customHeight="1" x14ac:dyDescent="0.2">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row>
    <row r="251" spans="5:96" ht="8.15" customHeight="1" x14ac:dyDescent="0.2">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row>
    <row r="252" spans="5:96" ht="8.15" customHeight="1" x14ac:dyDescent="0.2">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row>
    <row r="253" spans="5:96" ht="8.15" customHeight="1" x14ac:dyDescent="0.2">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row>
    <row r="254" spans="5:96" ht="8.15" customHeight="1" x14ac:dyDescent="0.2">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row>
    <row r="255" spans="5:96" ht="8.15" customHeight="1" x14ac:dyDescent="0.2">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row>
    <row r="256" spans="5:96" ht="8.15" customHeight="1" x14ac:dyDescent="0.2">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row>
    <row r="257" spans="5:96" ht="8.15" customHeight="1" x14ac:dyDescent="0.2">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row>
    <row r="258" spans="5:96" ht="8.15" customHeight="1" x14ac:dyDescent="0.2">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row>
    <row r="259" spans="5:96" ht="8.15" customHeight="1" x14ac:dyDescent="0.2">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row>
    <row r="260" spans="5:96" ht="8.15" customHeight="1" x14ac:dyDescent="0.2">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row>
    <row r="261" spans="5:96" ht="8.15" customHeight="1" x14ac:dyDescent="0.2">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row>
    <row r="262" spans="5:96" ht="8.15" customHeight="1" x14ac:dyDescent="0.2">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row>
    <row r="263" spans="5:96" ht="8.15" customHeight="1" x14ac:dyDescent="0.2">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row>
    <row r="264" spans="5:96" ht="8.15" customHeight="1" x14ac:dyDescent="0.2">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row>
    <row r="265" spans="5:96" ht="8.15" customHeight="1" x14ac:dyDescent="0.2">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row>
    <row r="266" spans="5:96" ht="8.15" customHeight="1" x14ac:dyDescent="0.2">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row>
    <row r="267" spans="5:96" ht="8.15" customHeight="1" x14ac:dyDescent="0.2">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row>
    <row r="268" spans="5:96" ht="8.15" customHeight="1" x14ac:dyDescent="0.2">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row>
    <row r="269" spans="5:96" ht="8.15" customHeight="1" x14ac:dyDescent="0.2">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row>
    <row r="270" spans="5:96" ht="8.15" customHeight="1" x14ac:dyDescent="0.2">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row>
    <row r="271" spans="5:96" ht="8.15" customHeight="1" x14ac:dyDescent="0.2">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row>
    <row r="272" spans="5:96" ht="8.15" customHeight="1" x14ac:dyDescent="0.2">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row>
    <row r="273" spans="5:96" ht="8.15" customHeight="1" x14ac:dyDescent="0.2">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row>
    <row r="274" spans="5:96" ht="8.15" customHeight="1" x14ac:dyDescent="0.2">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row>
    <row r="275" spans="5:96" ht="8.15" customHeight="1" x14ac:dyDescent="0.2">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row>
    <row r="276" spans="5:96" ht="8.15" customHeight="1" x14ac:dyDescent="0.2">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row>
    <row r="277" spans="5:96" ht="8.15" customHeight="1" x14ac:dyDescent="0.2">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row>
    <row r="278" spans="5:96" ht="15" customHeight="1" x14ac:dyDescent="0.2">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row>
    <row r="279" spans="5:96" ht="15" customHeight="1" x14ac:dyDescent="0.2">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row>
    <row r="280" spans="5:96" ht="15" customHeight="1" x14ac:dyDescent="0.2">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row>
    <row r="281" spans="5:96" ht="15" customHeight="1" x14ac:dyDescent="0.2">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row>
    <row r="282" spans="5:96" ht="15" customHeight="1" x14ac:dyDescent="0.2">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row>
    <row r="283" spans="5:96" ht="15" customHeight="1" x14ac:dyDescent="0.2">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row>
    <row r="284" spans="5:96" ht="15" customHeight="1" x14ac:dyDescent="0.2">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row>
    <row r="285" spans="5:96" ht="15" customHeight="1" x14ac:dyDescent="0.2">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row>
    <row r="286" spans="5:96" ht="15" customHeight="1" x14ac:dyDescent="0.2">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row>
    <row r="287" spans="5:96" ht="15" customHeight="1" x14ac:dyDescent="0.2">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row>
    <row r="288" spans="5:96" ht="15" customHeight="1" x14ac:dyDescent="0.2">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row>
    <row r="289" spans="5:96" ht="15" customHeight="1" x14ac:dyDescent="0.2">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row>
    <row r="290" spans="5:96" ht="15" customHeight="1" x14ac:dyDescent="0.2">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row>
    <row r="291" spans="5:96" ht="15" customHeight="1" x14ac:dyDescent="0.2">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row>
    <row r="292" spans="5:96" ht="15" customHeight="1" x14ac:dyDescent="0.2">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row>
    <row r="293" spans="5:96" ht="15" customHeight="1" x14ac:dyDescent="0.2">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row>
    <row r="294" spans="5:96" ht="15" customHeight="1" x14ac:dyDescent="0.2">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row>
    <row r="295" spans="5:96" ht="15" customHeight="1" x14ac:dyDescent="0.2">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row>
    <row r="296" spans="5:96" ht="15" customHeight="1" x14ac:dyDescent="0.2">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row>
    <row r="297" spans="5:96" ht="15" customHeight="1" x14ac:dyDescent="0.2">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row>
    <row r="298" spans="5:96" ht="15" customHeight="1" x14ac:dyDescent="0.2">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row>
    <row r="299" spans="5:96" ht="15" customHeight="1" x14ac:dyDescent="0.2">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row>
    <row r="300" spans="5:96" ht="15" customHeight="1" x14ac:dyDescent="0.2">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row>
    <row r="301" spans="5:96" ht="15" customHeight="1" x14ac:dyDescent="0.2">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row>
    <row r="302" spans="5:96" ht="15" customHeight="1" x14ac:dyDescent="0.2">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row>
    <row r="303" spans="5:96" ht="15" customHeight="1" x14ac:dyDescent="0.2">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row>
    <row r="304" spans="5:96" ht="15" customHeight="1" x14ac:dyDescent="0.2">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row>
    <row r="305" spans="5:96" ht="15" customHeight="1" x14ac:dyDescent="0.2">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row>
    <row r="306" spans="5:96" ht="15" customHeight="1" x14ac:dyDescent="0.2">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row>
    <row r="307" spans="5:96" ht="15" customHeight="1" x14ac:dyDescent="0.2">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row>
    <row r="308" spans="5:96" ht="15" customHeight="1" x14ac:dyDescent="0.2"/>
    <row r="309" spans="5:96" ht="15" customHeight="1" x14ac:dyDescent="0.2"/>
    <row r="310" spans="5:96" ht="15" customHeight="1" x14ac:dyDescent="0.2"/>
    <row r="311" spans="5:96" ht="15" customHeight="1" x14ac:dyDescent="0.2"/>
    <row r="312" spans="5:96" ht="15" customHeight="1" x14ac:dyDescent="0.2"/>
    <row r="313" spans="5:96" ht="15" customHeight="1" x14ac:dyDescent="0.2"/>
    <row r="314" spans="5:96" ht="15" customHeight="1" x14ac:dyDescent="0.2"/>
    <row r="315" spans="5:96" ht="15" customHeight="1" x14ac:dyDescent="0.2"/>
    <row r="316" spans="5:96" ht="15" customHeight="1" x14ac:dyDescent="0.2"/>
    <row r="317" spans="5:96" ht="15" customHeight="1" x14ac:dyDescent="0.2"/>
    <row r="318" spans="5:96" ht="15" customHeight="1" x14ac:dyDescent="0.2"/>
    <row r="319" spans="5:96" ht="15" customHeight="1" x14ac:dyDescent="0.2"/>
    <row r="320" spans="5:96"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8.15" customHeight="1" x14ac:dyDescent="0.2"/>
    <row r="348" ht="8.15" customHeight="1" x14ac:dyDescent="0.2"/>
    <row r="349" ht="8.15" customHeight="1" x14ac:dyDescent="0.2"/>
    <row r="350" ht="8.15" customHeight="1" x14ac:dyDescent="0.2"/>
    <row r="351" ht="8.15" customHeight="1" x14ac:dyDescent="0.2"/>
    <row r="352" ht="8.15" customHeight="1" x14ac:dyDescent="0.2"/>
    <row r="353" ht="8.15" customHeight="1" x14ac:dyDescent="0.2"/>
    <row r="354" ht="8.15" customHeight="1" x14ac:dyDescent="0.2"/>
    <row r="355" ht="8.15" customHeight="1" x14ac:dyDescent="0.2"/>
    <row r="356" ht="8.15" customHeight="1" x14ac:dyDescent="0.2"/>
    <row r="357" ht="8.15" customHeight="1" x14ac:dyDescent="0.2"/>
    <row r="358" ht="8.15" customHeight="1" x14ac:dyDescent="0.2"/>
    <row r="359" ht="8.15" customHeight="1" x14ac:dyDescent="0.2"/>
    <row r="360" ht="8.15" customHeight="1" x14ac:dyDescent="0.2"/>
    <row r="361" ht="8.15" customHeight="1" x14ac:dyDescent="0.2"/>
    <row r="362" ht="8.15" customHeight="1" x14ac:dyDescent="0.2"/>
    <row r="363" ht="8.15" customHeight="1" x14ac:dyDescent="0.2"/>
    <row r="364" ht="8.15" customHeight="1" x14ac:dyDescent="0.2"/>
    <row r="365" ht="8.15" customHeight="1" x14ac:dyDescent="0.2"/>
    <row r="366" ht="8.15" customHeight="1" x14ac:dyDescent="0.2"/>
    <row r="367" ht="8.15" customHeight="1" x14ac:dyDescent="0.2"/>
    <row r="368" ht="8.15" customHeight="1" x14ac:dyDescent="0.2"/>
    <row r="369" ht="8.15" customHeight="1" x14ac:dyDescent="0.2"/>
    <row r="370" ht="8.15" customHeight="1" x14ac:dyDescent="0.2"/>
    <row r="371" ht="8.15" customHeight="1" x14ac:dyDescent="0.2"/>
    <row r="372" ht="8.15" customHeight="1" x14ac:dyDescent="0.2"/>
    <row r="373" ht="8.15" customHeight="1" x14ac:dyDescent="0.2"/>
    <row r="374" ht="8.15" customHeight="1" x14ac:dyDescent="0.2"/>
    <row r="375" ht="8.15" customHeight="1" x14ac:dyDescent="0.2"/>
    <row r="376" ht="8.15" customHeight="1" x14ac:dyDescent="0.2"/>
    <row r="377" ht="8.15" customHeight="1" x14ac:dyDescent="0.2"/>
    <row r="378" ht="8.15" customHeight="1" x14ac:dyDescent="0.2"/>
    <row r="379" ht="8.15" customHeight="1" x14ac:dyDescent="0.2"/>
    <row r="380" ht="8.15" customHeight="1" x14ac:dyDescent="0.2"/>
    <row r="381" ht="8.15" customHeight="1" x14ac:dyDescent="0.2"/>
    <row r="382" ht="8.15" customHeight="1" x14ac:dyDescent="0.2"/>
    <row r="383" ht="8.15" customHeight="1" x14ac:dyDescent="0.2"/>
    <row r="384" ht="8.15" customHeight="1" x14ac:dyDescent="0.2"/>
    <row r="385" ht="8.15" customHeight="1" x14ac:dyDescent="0.2"/>
    <row r="386" ht="8.15" customHeight="1" x14ac:dyDescent="0.2"/>
    <row r="387" ht="8.15" customHeight="1" x14ac:dyDescent="0.2"/>
    <row r="388" ht="8.15" customHeight="1" x14ac:dyDescent="0.2"/>
    <row r="389" ht="8.15" customHeight="1" x14ac:dyDescent="0.2"/>
    <row r="390" ht="8.15" customHeight="1" x14ac:dyDescent="0.2"/>
    <row r="391" ht="8.15" customHeight="1" x14ac:dyDescent="0.2"/>
    <row r="392" ht="8.15" customHeight="1" x14ac:dyDescent="0.2"/>
    <row r="393" ht="8.15" customHeight="1" x14ac:dyDescent="0.2"/>
    <row r="394" ht="8.15" customHeight="1" x14ac:dyDescent="0.2"/>
    <row r="395" ht="8.15" customHeight="1" x14ac:dyDescent="0.2"/>
    <row r="396" ht="8.15" customHeight="1" x14ac:dyDescent="0.2"/>
    <row r="397" ht="8.15" customHeight="1" x14ac:dyDescent="0.2"/>
    <row r="398" ht="8.15" customHeight="1" x14ac:dyDescent="0.2"/>
    <row r="399" ht="8.15" customHeight="1" x14ac:dyDescent="0.2"/>
    <row r="400" ht="8.15" customHeight="1" x14ac:dyDescent="0.2"/>
    <row r="401" ht="8.15" customHeight="1" x14ac:dyDescent="0.2"/>
    <row r="402" ht="8.15" customHeight="1" x14ac:dyDescent="0.2"/>
    <row r="403" ht="8.15" customHeight="1" x14ac:dyDescent="0.2"/>
    <row r="404" ht="8.15" customHeight="1" x14ac:dyDescent="0.2"/>
    <row r="405" ht="8.15" customHeight="1" x14ac:dyDescent="0.2"/>
    <row r="406" ht="8.15" customHeight="1" x14ac:dyDescent="0.2"/>
    <row r="407" ht="8.15" customHeight="1" x14ac:dyDescent="0.2"/>
    <row r="408" ht="8.15" customHeight="1" x14ac:dyDescent="0.2"/>
    <row r="409" ht="8.15" customHeight="1" x14ac:dyDescent="0.2"/>
    <row r="410" ht="8.15" customHeight="1" x14ac:dyDescent="0.2"/>
    <row r="411" ht="8.15" customHeight="1" x14ac:dyDescent="0.2"/>
    <row r="412" ht="8.15" customHeight="1" x14ac:dyDescent="0.2"/>
    <row r="413" ht="8.15" customHeight="1" x14ac:dyDescent="0.2"/>
    <row r="414" ht="8.15" customHeight="1" x14ac:dyDescent="0.2"/>
    <row r="415" ht="8.15" customHeight="1" x14ac:dyDescent="0.2"/>
    <row r="416" ht="8.15" customHeight="1" x14ac:dyDescent="0.2"/>
    <row r="417" ht="8.15" customHeight="1" x14ac:dyDescent="0.2"/>
    <row r="418" ht="8.15" customHeight="1" x14ac:dyDescent="0.2"/>
    <row r="419" ht="8.15" customHeight="1" x14ac:dyDescent="0.2"/>
    <row r="420" ht="8.15" customHeight="1" x14ac:dyDescent="0.2"/>
    <row r="421" ht="8.15" customHeight="1" x14ac:dyDescent="0.2"/>
    <row r="422" ht="8.15" customHeight="1" x14ac:dyDescent="0.2"/>
    <row r="423" ht="8.15" customHeight="1" x14ac:dyDescent="0.2"/>
    <row r="424" ht="8.15" customHeight="1" x14ac:dyDescent="0.2"/>
    <row r="425" ht="8.15" customHeight="1" x14ac:dyDescent="0.2"/>
    <row r="426" ht="8.15" customHeight="1" x14ac:dyDescent="0.2"/>
    <row r="427" ht="8.15" customHeight="1" x14ac:dyDescent="0.2"/>
    <row r="428" ht="8.15" customHeight="1" x14ac:dyDescent="0.2"/>
    <row r="429" ht="8.15" customHeight="1" x14ac:dyDescent="0.2"/>
    <row r="430" ht="8.15" customHeight="1" x14ac:dyDescent="0.2"/>
    <row r="431" ht="8.15" customHeight="1" x14ac:dyDescent="0.2"/>
    <row r="432" ht="8.15" customHeight="1" x14ac:dyDescent="0.2"/>
    <row r="433" ht="8.15" customHeight="1" x14ac:dyDescent="0.2"/>
    <row r="434" ht="8.15" customHeight="1" x14ac:dyDescent="0.2"/>
    <row r="435" ht="8.15" customHeight="1" x14ac:dyDescent="0.2"/>
    <row r="436" ht="8.15" customHeight="1" x14ac:dyDescent="0.2"/>
    <row r="437" ht="8.15" customHeight="1" x14ac:dyDescent="0.2"/>
    <row r="438" ht="8.15" customHeight="1" x14ac:dyDescent="0.2"/>
    <row r="439" ht="8.15" customHeight="1" x14ac:dyDescent="0.2"/>
    <row r="440" ht="8.15" customHeight="1" x14ac:dyDescent="0.2"/>
    <row r="441" ht="8.15" customHeight="1" x14ac:dyDescent="0.2"/>
    <row r="442" ht="8.15" customHeight="1" x14ac:dyDescent="0.2"/>
    <row r="443" ht="8.15" customHeight="1" x14ac:dyDescent="0.2"/>
    <row r="444" ht="8.15" customHeight="1" x14ac:dyDescent="0.2"/>
    <row r="445" ht="8.15" customHeight="1" x14ac:dyDescent="0.2"/>
    <row r="446" ht="8.15" customHeight="1" x14ac:dyDescent="0.2"/>
    <row r="447" ht="8.15" customHeight="1" x14ac:dyDescent="0.2"/>
    <row r="448" ht="8.15" customHeight="1" x14ac:dyDescent="0.2"/>
    <row r="449" ht="8.15" customHeight="1" x14ac:dyDescent="0.2"/>
    <row r="450" ht="8.15" customHeight="1" x14ac:dyDescent="0.2"/>
    <row r="451" ht="8.15" customHeight="1" x14ac:dyDescent="0.2"/>
    <row r="452" ht="8.15" customHeight="1" x14ac:dyDescent="0.2"/>
    <row r="453" ht="8.15" customHeight="1" x14ac:dyDescent="0.2"/>
    <row r="454" ht="8.15" customHeight="1" x14ac:dyDescent="0.2"/>
    <row r="455" ht="8.15" customHeight="1" x14ac:dyDescent="0.2"/>
    <row r="456" ht="8.15" customHeight="1" x14ac:dyDescent="0.2"/>
    <row r="457" ht="8.15" customHeight="1" x14ac:dyDescent="0.2"/>
    <row r="458" ht="8.15" customHeight="1" x14ac:dyDescent="0.2"/>
    <row r="459" ht="8.15" customHeight="1" x14ac:dyDescent="0.2"/>
    <row r="460" ht="8.15" customHeight="1" x14ac:dyDescent="0.2"/>
    <row r="461" ht="8.15" customHeight="1" x14ac:dyDescent="0.2"/>
    <row r="462" ht="8.15" customHeight="1" x14ac:dyDescent="0.2"/>
    <row r="463" ht="8.15" customHeight="1" x14ac:dyDescent="0.2"/>
    <row r="464" ht="8.15" customHeight="1" x14ac:dyDescent="0.2"/>
    <row r="465" ht="8.15" customHeight="1" x14ac:dyDescent="0.2"/>
    <row r="466" ht="8.15" customHeight="1" x14ac:dyDescent="0.2"/>
    <row r="467" ht="8.15" customHeight="1" x14ac:dyDescent="0.2"/>
    <row r="468" ht="8.15" customHeight="1" x14ac:dyDescent="0.2"/>
    <row r="469" ht="8.15" customHeight="1" x14ac:dyDescent="0.2"/>
    <row r="470" ht="8.15" customHeight="1" x14ac:dyDescent="0.2"/>
    <row r="471" ht="8.15" customHeight="1" x14ac:dyDescent="0.2"/>
    <row r="472" ht="8.15" customHeight="1" x14ac:dyDescent="0.2"/>
    <row r="473" ht="8.15" customHeight="1" x14ac:dyDescent="0.2"/>
    <row r="474" ht="8.15" customHeight="1" x14ac:dyDescent="0.2"/>
    <row r="475" ht="8.15" customHeight="1" x14ac:dyDescent="0.2"/>
    <row r="476" ht="8.15" customHeight="1" x14ac:dyDescent="0.2"/>
    <row r="477" ht="8.15" customHeight="1" x14ac:dyDescent="0.2"/>
    <row r="478" ht="8.15" customHeight="1" x14ac:dyDescent="0.2"/>
    <row r="479" ht="8.15" customHeight="1" x14ac:dyDescent="0.2"/>
    <row r="480" ht="8.15" customHeight="1" x14ac:dyDescent="0.2"/>
    <row r="481" ht="8.15" customHeight="1" x14ac:dyDescent="0.2"/>
    <row r="482" ht="8.15" customHeight="1" x14ac:dyDescent="0.2"/>
    <row r="483" ht="8.15" customHeight="1" x14ac:dyDescent="0.2"/>
    <row r="484" ht="8.15" customHeight="1" x14ac:dyDescent="0.2"/>
    <row r="485" ht="8.15" customHeight="1" x14ac:dyDescent="0.2"/>
    <row r="486" ht="8.15" customHeight="1" x14ac:dyDescent="0.2"/>
    <row r="487" ht="8.15" customHeight="1" x14ac:dyDescent="0.2"/>
    <row r="488" ht="8.15" customHeight="1" x14ac:dyDescent="0.2"/>
    <row r="489" ht="8.15" customHeight="1" x14ac:dyDescent="0.2"/>
    <row r="490" ht="8.15" customHeight="1" x14ac:dyDescent="0.2"/>
    <row r="491" ht="8.15" customHeight="1" x14ac:dyDescent="0.2"/>
    <row r="492" ht="8.15" customHeight="1" x14ac:dyDescent="0.2"/>
    <row r="493" ht="8.15" customHeight="1" x14ac:dyDescent="0.2"/>
    <row r="494" ht="8.15" customHeight="1" x14ac:dyDescent="0.2"/>
    <row r="495" ht="8.15" customHeight="1" x14ac:dyDescent="0.2"/>
    <row r="496" ht="8.15" customHeight="1" x14ac:dyDescent="0.2"/>
    <row r="497" ht="8.15" customHeight="1" x14ac:dyDescent="0.2"/>
    <row r="498" ht="8.15" customHeight="1" x14ac:dyDescent="0.2"/>
    <row r="499" ht="8.15" customHeight="1" x14ac:dyDescent="0.2"/>
    <row r="500" ht="8.15" customHeight="1" x14ac:dyDescent="0.2"/>
    <row r="501" ht="8.15" customHeight="1" x14ac:dyDescent="0.2"/>
    <row r="502" ht="8.15" customHeight="1" x14ac:dyDescent="0.2"/>
    <row r="503" ht="8.15" customHeight="1" x14ac:dyDescent="0.2"/>
    <row r="504" ht="8.15" customHeight="1" x14ac:dyDescent="0.2"/>
    <row r="505" ht="8.15" customHeight="1" x14ac:dyDescent="0.2"/>
    <row r="506" ht="8.15" customHeight="1" x14ac:dyDescent="0.2"/>
    <row r="507" ht="8.15" customHeight="1" x14ac:dyDescent="0.2"/>
    <row r="508" ht="8.15" customHeight="1" x14ac:dyDescent="0.2"/>
    <row r="509" ht="8.15" customHeight="1" x14ac:dyDescent="0.2"/>
    <row r="510" ht="8.15" customHeight="1" x14ac:dyDescent="0.2"/>
    <row r="511" ht="8.15" customHeight="1" x14ac:dyDescent="0.2"/>
    <row r="512" ht="8.15" customHeight="1" x14ac:dyDescent="0.2"/>
    <row r="513" ht="8.15" customHeight="1" x14ac:dyDescent="0.2"/>
    <row r="514" ht="8.15" customHeight="1" x14ac:dyDescent="0.2"/>
    <row r="515" ht="8.15" customHeight="1" x14ac:dyDescent="0.2"/>
    <row r="516" ht="8.15" customHeight="1" x14ac:dyDescent="0.2"/>
    <row r="517" ht="8.15" customHeight="1" x14ac:dyDescent="0.2"/>
    <row r="518" ht="8.15" customHeight="1" x14ac:dyDescent="0.2"/>
    <row r="519" ht="8.15" customHeight="1" x14ac:dyDescent="0.2"/>
    <row r="520" ht="8.15" customHeight="1" x14ac:dyDescent="0.2"/>
    <row r="521" ht="8.15" customHeight="1" x14ac:dyDescent="0.2"/>
    <row r="522" ht="8.15" customHeight="1" x14ac:dyDescent="0.2"/>
    <row r="523" ht="8.15" customHeight="1" x14ac:dyDescent="0.2"/>
    <row r="524" ht="8.15" customHeight="1" x14ac:dyDescent="0.2"/>
    <row r="525" ht="8.15" customHeight="1" x14ac:dyDescent="0.2"/>
    <row r="526" ht="8.15" customHeight="1" x14ac:dyDescent="0.2"/>
    <row r="527" ht="8.15" customHeight="1" x14ac:dyDescent="0.2"/>
    <row r="528" ht="8.15" customHeight="1" x14ac:dyDescent="0.2"/>
    <row r="529" ht="8.15" customHeight="1" x14ac:dyDescent="0.2"/>
    <row r="530" ht="8.15" customHeight="1" x14ac:dyDescent="0.2"/>
    <row r="531" ht="8.15" customHeight="1" x14ac:dyDescent="0.2"/>
    <row r="532" ht="8.15" customHeight="1" x14ac:dyDescent="0.2"/>
    <row r="533" ht="8.15" customHeight="1" x14ac:dyDescent="0.2"/>
    <row r="534" ht="8.15" customHeight="1" x14ac:dyDescent="0.2"/>
    <row r="535" ht="8.15" customHeight="1" x14ac:dyDescent="0.2"/>
    <row r="536" ht="8.15" customHeight="1" x14ac:dyDescent="0.2"/>
    <row r="537" ht="8.15" customHeight="1" x14ac:dyDescent="0.2"/>
    <row r="538" ht="8.15" customHeight="1" x14ac:dyDescent="0.2"/>
    <row r="539" ht="8.15" customHeight="1" x14ac:dyDescent="0.2"/>
    <row r="540" ht="8.15" customHeight="1" x14ac:dyDescent="0.2"/>
    <row r="541" ht="8.15" customHeight="1" x14ac:dyDescent="0.2"/>
    <row r="542" ht="8.15" customHeight="1" x14ac:dyDescent="0.2"/>
    <row r="543" ht="8.15" customHeight="1" x14ac:dyDescent="0.2"/>
    <row r="544" ht="8.15" customHeight="1" x14ac:dyDescent="0.2"/>
    <row r="545" ht="8.15" customHeight="1" x14ac:dyDescent="0.2"/>
    <row r="546" ht="8.15" customHeight="1" x14ac:dyDescent="0.2"/>
    <row r="547" ht="8.15" customHeight="1" x14ac:dyDescent="0.2"/>
    <row r="548" ht="8.15" customHeight="1" x14ac:dyDescent="0.2"/>
    <row r="549" ht="8.15" customHeight="1" x14ac:dyDescent="0.2"/>
    <row r="550" ht="8.15" customHeight="1" x14ac:dyDescent="0.2"/>
    <row r="551" ht="8.15" customHeight="1" x14ac:dyDescent="0.2"/>
    <row r="552" ht="8.15" customHeight="1" x14ac:dyDescent="0.2"/>
    <row r="553" ht="8.15" customHeight="1" x14ac:dyDescent="0.2"/>
    <row r="554" ht="8.15" customHeight="1" x14ac:dyDescent="0.2"/>
    <row r="555" ht="8.15" customHeight="1" x14ac:dyDescent="0.2"/>
    <row r="556" ht="8.15" customHeight="1" x14ac:dyDescent="0.2"/>
    <row r="557" ht="8.15" customHeight="1" x14ac:dyDescent="0.2"/>
    <row r="558" ht="8.15" customHeight="1" x14ac:dyDescent="0.2"/>
    <row r="559" ht="8.15" customHeight="1" x14ac:dyDescent="0.2"/>
    <row r="560" ht="8.15" customHeight="1" x14ac:dyDescent="0.2"/>
    <row r="561" ht="8.15" customHeight="1" x14ac:dyDescent="0.2"/>
    <row r="562" ht="8.15" customHeight="1" x14ac:dyDescent="0.2"/>
    <row r="563" ht="8.15" customHeight="1" x14ac:dyDescent="0.2"/>
    <row r="564" ht="8.15" customHeight="1" x14ac:dyDescent="0.2"/>
    <row r="565" ht="8.15" customHeight="1" x14ac:dyDescent="0.2"/>
    <row r="566" ht="8.15" customHeight="1" x14ac:dyDescent="0.2"/>
    <row r="567" ht="8.15" customHeight="1" x14ac:dyDescent="0.2"/>
    <row r="568" ht="8.15" customHeight="1" x14ac:dyDescent="0.2"/>
    <row r="569" ht="8.15" customHeight="1" x14ac:dyDescent="0.2"/>
    <row r="570" ht="8.15" customHeight="1" x14ac:dyDescent="0.2"/>
    <row r="571" ht="8.15" customHeight="1" x14ac:dyDescent="0.2"/>
    <row r="572" ht="8.15" customHeight="1" x14ac:dyDescent="0.2"/>
    <row r="573" ht="8.15" customHeight="1" x14ac:dyDescent="0.2"/>
    <row r="574" ht="8.15" customHeight="1" x14ac:dyDescent="0.2"/>
    <row r="575" ht="8.15" customHeight="1" x14ac:dyDescent="0.2"/>
    <row r="576" ht="8.15" customHeight="1" x14ac:dyDescent="0.2"/>
    <row r="577" ht="8.15" customHeight="1" x14ac:dyDescent="0.2"/>
    <row r="578" ht="8.15" customHeight="1" x14ac:dyDescent="0.2"/>
    <row r="579" ht="8.15" customHeight="1" x14ac:dyDescent="0.2"/>
    <row r="580" ht="8.15" customHeight="1" x14ac:dyDescent="0.2"/>
    <row r="581" ht="8.15" customHeight="1" x14ac:dyDescent="0.2"/>
    <row r="582" ht="8.15" customHeight="1" x14ac:dyDescent="0.2"/>
    <row r="583" ht="8.15" customHeight="1" x14ac:dyDescent="0.2"/>
    <row r="584" ht="8.15" customHeight="1" x14ac:dyDescent="0.2"/>
    <row r="585" ht="8.15" customHeight="1" x14ac:dyDescent="0.2"/>
    <row r="586" ht="8.15" customHeight="1" x14ac:dyDescent="0.2"/>
    <row r="587" ht="8.15" customHeight="1" x14ac:dyDescent="0.2"/>
    <row r="588" ht="8.15" customHeight="1" x14ac:dyDescent="0.2"/>
    <row r="589" ht="8.15" customHeight="1" x14ac:dyDescent="0.2"/>
    <row r="590" ht="8.15" customHeight="1" x14ac:dyDescent="0.2"/>
    <row r="591" ht="8.15" customHeight="1" x14ac:dyDescent="0.2"/>
    <row r="592" ht="8.15" customHeight="1" x14ac:dyDescent="0.2"/>
    <row r="593" ht="8.15" customHeight="1" x14ac:dyDescent="0.2"/>
    <row r="594" ht="8.15" customHeight="1" x14ac:dyDescent="0.2"/>
    <row r="595" ht="8.15" customHeight="1" x14ac:dyDescent="0.2"/>
    <row r="596" ht="8.15" customHeight="1" x14ac:dyDescent="0.2"/>
    <row r="597" ht="8.15" customHeight="1" x14ac:dyDescent="0.2"/>
    <row r="598" ht="8.15" customHeight="1" x14ac:dyDescent="0.2"/>
    <row r="599" ht="8.15" customHeight="1" x14ac:dyDescent="0.2"/>
    <row r="600" ht="8.15" customHeight="1" x14ac:dyDescent="0.2"/>
    <row r="601" ht="8.15" customHeight="1" x14ac:dyDescent="0.2"/>
    <row r="602" ht="8.15" customHeight="1" x14ac:dyDescent="0.2"/>
    <row r="603" ht="8.15" customHeight="1" x14ac:dyDescent="0.2"/>
    <row r="604" ht="8.15" customHeight="1" x14ac:dyDescent="0.2"/>
    <row r="605" ht="8.15" customHeight="1" x14ac:dyDescent="0.2"/>
    <row r="606" ht="8.15" customHeight="1" x14ac:dyDescent="0.2"/>
    <row r="607" ht="8.15" customHeight="1" x14ac:dyDescent="0.2"/>
    <row r="608" ht="8.15" customHeight="1" x14ac:dyDescent="0.2"/>
    <row r="609" ht="8.15" customHeight="1" x14ac:dyDescent="0.2"/>
    <row r="610" ht="8.15" customHeight="1" x14ac:dyDescent="0.2"/>
    <row r="611" ht="8.15" customHeight="1" x14ac:dyDescent="0.2"/>
    <row r="612" ht="8.15" customHeight="1" x14ac:dyDescent="0.2"/>
    <row r="613" ht="8.15" customHeight="1" x14ac:dyDescent="0.2"/>
    <row r="614" ht="8.15" customHeight="1" x14ac:dyDescent="0.2"/>
    <row r="615" ht="8.15" customHeight="1" x14ac:dyDescent="0.2"/>
    <row r="616" ht="8.15" customHeight="1" x14ac:dyDescent="0.2"/>
    <row r="617" ht="8.15" customHeight="1" x14ac:dyDescent="0.2"/>
    <row r="618" ht="8.15" customHeight="1" x14ac:dyDescent="0.2"/>
    <row r="619" ht="8.15" customHeight="1" x14ac:dyDescent="0.2"/>
    <row r="620" ht="8.15" customHeight="1" x14ac:dyDescent="0.2"/>
    <row r="621" ht="8.15" customHeight="1" x14ac:dyDescent="0.2"/>
    <row r="622" ht="8.15" customHeight="1" x14ac:dyDescent="0.2"/>
    <row r="623" ht="8.15" customHeight="1" x14ac:dyDescent="0.2"/>
    <row r="624" ht="8.15" customHeight="1" x14ac:dyDescent="0.2"/>
    <row r="625" ht="8.15" customHeight="1" x14ac:dyDescent="0.2"/>
    <row r="626" ht="8.15" customHeight="1" x14ac:dyDescent="0.2"/>
    <row r="627" ht="8.15" customHeight="1" x14ac:dyDescent="0.2"/>
    <row r="628" ht="8.15" customHeight="1" x14ac:dyDescent="0.2"/>
    <row r="629" ht="8.15" customHeight="1" x14ac:dyDescent="0.2"/>
    <row r="630" ht="8.15" customHeight="1" x14ac:dyDescent="0.2"/>
    <row r="631" ht="8.15" customHeight="1" x14ac:dyDescent="0.2"/>
    <row r="632" ht="8.15" customHeight="1" x14ac:dyDescent="0.2"/>
    <row r="633" ht="8.15" customHeight="1" x14ac:dyDescent="0.2"/>
    <row r="634" ht="8.15" customHeight="1" x14ac:dyDescent="0.2"/>
    <row r="635" ht="8.15" customHeight="1" x14ac:dyDescent="0.2"/>
    <row r="636" ht="8.15" customHeight="1" x14ac:dyDescent="0.2"/>
    <row r="637" ht="8.15" customHeight="1" x14ac:dyDescent="0.2"/>
    <row r="638" ht="8.15" customHeight="1" x14ac:dyDescent="0.2"/>
    <row r="639" ht="8.15" customHeight="1" x14ac:dyDescent="0.2"/>
    <row r="640" ht="8.15" customHeight="1" x14ac:dyDescent="0.2"/>
    <row r="641" ht="8.15" customHeight="1" x14ac:dyDescent="0.2"/>
    <row r="642" ht="8.15" customHeight="1" x14ac:dyDescent="0.2"/>
    <row r="643" ht="8.15" customHeight="1" x14ac:dyDescent="0.2"/>
    <row r="644" ht="8.15" customHeight="1" x14ac:dyDescent="0.2"/>
    <row r="645" ht="8.15" customHeight="1" x14ac:dyDescent="0.2"/>
    <row r="646" ht="8.15" customHeight="1" x14ac:dyDescent="0.2"/>
    <row r="647" ht="8.15" customHeight="1" x14ac:dyDescent="0.2"/>
    <row r="648" ht="8.15" customHeight="1" x14ac:dyDescent="0.2"/>
    <row r="649" ht="8.15" customHeight="1" x14ac:dyDescent="0.2"/>
    <row r="650" ht="8.15" customHeight="1" x14ac:dyDescent="0.2"/>
    <row r="651" ht="8.15" customHeight="1" x14ac:dyDescent="0.2"/>
    <row r="652" ht="8.15" customHeight="1" x14ac:dyDescent="0.2"/>
    <row r="653" ht="8.15" customHeight="1" x14ac:dyDescent="0.2"/>
    <row r="654" ht="8.15" customHeight="1" x14ac:dyDescent="0.2"/>
    <row r="655" ht="8.15" customHeight="1" x14ac:dyDescent="0.2"/>
    <row r="656" ht="8.15" customHeight="1" x14ac:dyDescent="0.2"/>
    <row r="657" ht="8.15" customHeight="1" x14ac:dyDescent="0.2"/>
    <row r="658" ht="8.15" customHeight="1" x14ac:dyDescent="0.2"/>
    <row r="659" ht="8.15" customHeight="1" x14ac:dyDescent="0.2"/>
    <row r="660" ht="8.15" customHeight="1" x14ac:dyDescent="0.2"/>
    <row r="661" ht="8.15" customHeight="1" x14ac:dyDescent="0.2"/>
    <row r="662" ht="8.15" customHeight="1" x14ac:dyDescent="0.2"/>
    <row r="663" ht="8.15" customHeight="1" x14ac:dyDescent="0.2"/>
    <row r="664" ht="8.15" customHeight="1" x14ac:dyDescent="0.2"/>
    <row r="665" ht="8.15" customHeight="1" x14ac:dyDescent="0.2"/>
    <row r="666" ht="8.15" customHeight="1" x14ac:dyDescent="0.2"/>
    <row r="667" ht="8.15" customHeight="1" x14ac:dyDescent="0.2"/>
    <row r="668" ht="8.15" customHeight="1" x14ac:dyDescent="0.2"/>
    <row r="669" ht="8.15" customHeight="1" x14ac:dyDescent="0.2"/>
    <row r="670" ht="8.15" customHeight="1" x14ac:dyDescent="0.2"/>
    <row r="671" ht="8.15" customHeight="1" x14ac:dyDescent="0.2"/>
    <row r="672" ht="8.15" customHeight="1" x14ac:dyDescent="0.2"/>
    <row r="673" ht="8.15" customHeight="1" x14ac:dyDescent="0.2"/>
    <row r="674" ht="8.15" customHeight="1" x14ac:dyDescent="0.2"/>
    <row r="675" ht="8.15" customHeight="1" x14ac:dyDescent="0.2"/>
    <row r="676" ht="8.15" customHeight="1" x14ac:dyDescent="0.2"/>
    <row r="677" ht="8.15" customHeight="1" x14ac:dyDescent="0.2"/>
    <row r="678" ht="8.15" customHeight="1" x14ac:dyDescent="0.2"/>
    <row r="679" ht="8.15" customHeight="1" x14ac:dyDescent="0.2"/>
    <row r="680" ht="8.15" customHeight="1" x14ac:dyDescent="0.2"/>
    <row r="681" ht="8.15" customHeight="1" x14ac:dyDescent="0.2"/>
    <row r="682" ht="8.15" customHeight="1" x14ac:dyDescent="0.2"/>
    <row r="683" ht="8.15" customHeight="1" x14ac:dyDescent="0.2"/>
    <row r="684" ht="8.15" customHeight="1" x14ac:dyDescent="0.2"/>
    <row r="685" ht="8.15" customHeight="1" x14ac:dyDescent="0.2"/>
    <row r="686" ht="8.15" customHeight="1" x14ac:dyDescent="0.2"/>
    <row r="687" ht="8.15" customHeight="1" x14ac:dyDescent="0.2"/>
    <row r="688" ht="8.15" customHeight="1" x14ac:dyDescent="0.2"/>
    <row r="689" ht="8.15" customHeight="1" x14ac:dyDescent="0.2"/>
    <row r="690" ht="8.15" customHeight="1" x14ac:dyDescent="0.2"/>
    <row r="691" ht="8.15" customHeight="1" x14ac:dyDescent="0.2"/>
    <row r="692" ht="8.15" customHeight="1" x14ac:dyDescent="0.2"/>
    <row r="693" ht="8.15" customHeight="1" x14ac:dyDescent="0.2"/>
    <row r="694" ht="8.15" customHeight="1" x14ac:dyDescent="0.2"/>
    <row r="695" ht="8.15" customHeight="1" x14ac:dyDescent="0.2"/>
    <row r="696" ht="8.15" customHeight="1" x14ac:dyDescent="0.2"/>
    <row r="697" ht="8.15" customHeight="1" x14ac:dyDescent="0.2"/>
    <row r="698" ht="8.15" customHeight="1" x14ac:dyDescent="0.2"/>
    <row r="699" ht="8.15" customHeight="1" x14ac:dyDescent="0.2"/>
    <row r="700" ht="8.15" customHeight="1" x14ac:dyDescent="0.2"/>
    <row r="701" ht="8.15" customHeight="1" x14ac:dyDescent="0.2"/>
    <row r="702" ht="8.15" customHeight="1" x14ac:dyDescent="0.2"/>
    <row r="703" ht="8.15" customHeight="1" x14ac:dyDescent="0.2"/>
    <row r="704" ht="8.15" customHeight="1" x14ac:dyDescent="0.2"/>
    <row r="705" ht="8.15" customHeight="1" x14ac:dyDescent="0.2"/>
    <row r="706" ht="8.15" customHeight="1" x14ac:dyDescent="0.2"/>
    <row r="707" ht="8.15" customHeight="1" x14ac:dyDescent="0.2"/>
    <row r="708" ht="8.15" customHeight="1" x14ac:dyDescent="0.2"/>
    <row r="709" ht="8.15" customHeight="1" x14ac:dyDescent="0.2"/>
    <row r="710" ht="8.15" customHeight="1" x14ac:dyDescent="0.2"/>
    <row r="711" ht="8.15" customHeight="1" x14ac:dyDescent="0.2"/>
    <row r="712" ht="8.15" customHeight="1" x14ac:dyDescent="0.2"/>
    <row r="713" ht="8.15" customHeight="1" x14ac:dyDescent="0.2"/>
    <row r="714" ht="8.15" customHeight="1" x14ac:dyDescent="0.2"/>
    <row r="715" ht="8.15" customHeight="1" x14ac:dyDescent="0.2"/>
    <row r="716" ht="8.15" customHeight="1" x14ac:dyDescent="0.2"/>
    <row r="717" ht="8.15" customHeight="1" x14ac:dyDescent="0.2"/>
    <row r="718" ht="8.15" customHeight="1" x14ac:dyDescent="0.2"/>
    <row r="719" ht="8.15" customHeight="1" x14ac:dyDescent="0.2"/>
    <row r="720" ht="8.15" customHeight="1" x14ac:dyDescent="0.2"/>
    <row r="721" ht="8.15" customHeight="1" x14ac:dyDescent="0.2"/>
    <row r="722" ht="8.15" customHeight="1" x14ac:dyDescent="0.2"/>
    <row r="723" ht="8.15" customHeight="1" x14ac:dyDescent="0.2"/>
    <row r="724" ht="8.15" customHeight="1" x14ac:dyDescent="0.2"/>
    <row r="725" ht="8.15" customHeight="1" x14ac:dyDescent="0.2"/>
    <row r="726" ht="8.15" customHeight="1" x14ac:dyDescent="0.2"/>
    <row r="727" ht="8.15" customHeight="1" x14ac:dyDescent="0.2"/>
    <row r="728" ht="8.15" customHeight="1" x14ac:dyDescent="0.2"/>
    <row r="729" ht="8.15" customHeight="1" x14ac:dyDescent="0.2"/>
    <row r="730" ht="8.15" customHeight="1" x14ac:dyDescent="0.2"/>
    <row r="731" ht="8.15" customHeight="1" x14ac:dyDescent="0.2"/>
    <row r="732" ht="8.15" customHeight="1" x14ac:dyDescent="0.2"/>
    <row r="733" ht="8.15" customHeight="1" x14ac:dyDescent="0.2"/>
    <row r="734" ht="8.15" customHeight="1" x14ac:dyDescent="0.2"/>
    <row r="735" ht="8.15" customHeight="1" x14ac:dyDescent="0.2"/>
    <row r="736" ht="8.15" customHeight="1" x14ac:dyDescent="0.2"/>
    <row r="737" ht="8.15" customHeight="1" x14ac:dyDescent="0.2"/>
    <row r="738" ht="8.15" customHeight="1" x14ac:dyDescent="0.2"/>
    <row r="739" ht="8.15" customHeight="1" x14ac:dyDescent="0.2"/>
    <row r="740" ht="8.15" customHeight="1" x14ac:dyDescent="0.2"/>
    <row r="741" ht="8.15" customHeight="1" x14ac:dyDescent="0.2"/>
    <row r="742" ht="8.15" customHeight="1" x14ac:dyDescent="0.2"/>
    <row r="743" ht="8.15" customHeight="1" x14ac:dyDescent="0.2"/>
    <row r="744" ht="8.15" customHeight="1" x14ac:dyDescent="0.2"/>
    <row r="745" ht="8.15" customHeight="1" x14ac:dyDescent="0.2"/>
    <row r="746" ht="8.15" customHeight="1" x14ac:dyDescent="0.2"/>
    <row r="747" ht="8.15" customHeight="1" x14ac:dyDescent="0.2"/>
    <row r="748" ht="8.15" customHeight="1" x14ac:dyDescent="0.2"/>
    <row r="749" ht="8.15" customHeight="1" x14ac:dyDescent="0.2"/>
    <row r="750" ht="8.15" customHeight="1" x14ac:dyDescent="0.2"/>
    <row r="751" ht="8.15" customHeight="1" x14ac:dyDescent="0.2"/>
    <row r="752" ht="8.15" customHeight="1" x14ac:dyDescent="0.2"/>
    <row r="753" ht="8.15" customHeight="1" x14ac:dyDescent="0.2"/>
    <row r="754" ht="8.15" customHeight="1" x14ac:dyDescent="0.2"/>
    <row r="755" ht="8.15" customHeight="1" x14ac:dyDescent="0.2"/>
    <row r="756" ht="8.15" customHeight="1" x14ac:dyDescent="0.2"/>
    <row r="757" ht="8.15" customHeight="1" x14ac:dyDescent="0.2"/>
    <row r="758" ht="8.15" customHeight="1" x14ac:dyDescent="0.2"/>
    <row r="759" ht="8.15" customHeight="1" x14ac:dyDescent="0.2"/>
    <row r="760" ht="8.15" customHeight="1" x14ac:dyDescent="0.2"/>
    <row r="761" ht="8.15" customHeight="1" x14ac:dyDescent="0.2"/>
    <row r="762" ht="8.15" customHeight="1" x14ac:dyDescent="0.2"/>
    <row r="763" ht="8.15" customHeight="1" x14ac:dyDescent="0.2"/>
    <row r="764" ht="8.15" customHeight="1" x14ac:dyDescent="0.2"/>
    <row r="765" ht="8.15" customHeight="1" x14ac:dyDescent="0.2"/>
    <row r="766" ht="8.15" customHeight="1" x14ac:dyDescent="0.2"/>
    <row r="767" ht="8.15" customHeight="1" x14ac:dyDescent="0.2"/>
    <row r="768" ht="8.15" customHeight="1" x14ac:dyDescent="0.2"/>
    <row r="769" ht="8.15" customHeight="1" x14ac:dyDescent="0.2"/>
    <row r="770" ht="8.15" customHeight="1" x14ac:dyDescent="0.2"/>
    <row r="771" ht="8.15" customHeight="1" x14ac:dyDescent="0.2"/>
    <row r="772" ht="8.15" customHeight="1" x14ac:dyDescent="0.2"/>
    <row r="773" ht="8.15" customHeight="1" x14ac:dyDescent="0.2"/>
    <row r="774" ht="8.15" customHeight="1" x14ac:dyDescent="0.2"/>
    <row r="775" ht="8.15" customHeight="1" x14ac:dyDescent="0.2"/>
    <row r="776" ht="8.15" customHeight="1" x14ac:dyDescent="0.2"/>
    <row r="777" ht="8.15" customHeight="1" x14ac:dyDescent="0.2"/>
    <row r="778" ht="8.15" customHeight="1" x14ac:dyDescent="0.2"/>
    <row r="779" ht="8.15" customHeight="1" x14ac:dyDescent="0.2"/>
    <row r="780" ht="8.15" customHeight="1" x14ac:dyDescent="0.2"/>
    <row r="781" ht="8.15" customHeight="1" x14ac:dyDescent="0.2"/>
    <row r="782" ht="8.15" customHeight="1" x14ac:dyDescent="0.2"/>
    <row r="783" ht="8.15" customHeight="1" x14ac:dyDescent="0.2"/>
    <row r="784" ht="8.15" customHeight="1" x14ac:dyDescent="0.2"/>
    <row r="785" ht="8.15" customHeight="1" x14ac:dyDescent="0.2"/>
    <row r="786" ht="8.15" customHeight="1" x14ac:dyDescent="0.2"/>
    <row r="787" ht="8.15" customHeight="1" x14ac:dyDescent="0.2"/>
    <row r="788" ht="8.15" customHeight="1" x14ac:dyDescent="0.2"/>
    <row r="789" ht="8.15" customHeight="1" x14ac:dyDescent="0.2"/>
    <row r="790" ht="8.15" customHeight="1" x14ac:dyDescent="0.2"/>
    <row r="791" ht="8.15" customHeight="1" x14ac:dyDescent="0.2"/>
    <row r="792" ht="8.15" customHeight="1" x14ac:dyDescent="0.2"/>
    <row r="793" ht="8.15" customHeight="1" x14ac:dyDescent="0.2"/>
    <row r="794" ht="8.15" customHeight="1" x14ac:dyDescent="0.2"/>
    <row r="795" ht="8.15" customHeight="1" x14ac:dyDescent="0.2"/>
    <row r="796" ht="8.15" customHeight="1" x14ac:dyDescent="0.2"/>
    <row r="797" ht="8.15" customHeight="1" x14ac:dyDescent="0.2"/>
    <row r="798" ht="8.15" customHeight="1" x14ac:dyDescent="0.2"/>
    <row r="799" ht="8.15" customHeight="1" x14ac:dyDescent="0.2"/>
    <row r="800" ht="8.15" customHeight="1" x14ac:dyDescent="0.2"/>
    <row r="801" ht="8.15" customHeight="1" x14ac:dyDescent="0.2"/>
    <row r="802" ht="8.15" customHeight="1" x14ac:dyDescent="0.2"/>
    <row r="803" ht="8.15" customHeight="1" x14ac:dyDescent="0.2"/>
    <row r="804" ht="8.15" customHeight="1" x14ac:dyDescent="0.2"/>
    <row r="805" ht="8.15" customHeight="1" x14ac:dyDescent="0.2"/>
    <row r="806" ht="8.15" customHeight="1" x14ac:dyDescent="0.2"/>
    <row r="807" ht="8.15" customHeight="1" x14ac:dyDescent="0.2"/>
    <row r="808" ht="8.15" customHeight="1" x14ac:dyDescent="0.2"/>
    <row r="809" ht="8.15" customHeight="1" x14ac:dyDescent="0.2"/>
    <row r="810" ht="8.15" customHeight="1" x14ac:dyDescent="0.2"/>
    <row r="811" ht="8.15" customHeight="1" x14ac:dyDescent="0.2"/>
    <row r="812" ht="8.15" customHeight="1" x14ac:dyDescent="0.2"/>
    <row r="813" ht="8.15" customHeight="1" x14ac:dyDescent="0.2"/>
    <row r="814" ht="8.15" customHeight="1" x14ac:dyDescent="0.2"/>
    <row r="815" ht="8.15" customHeight="1" x14ac:dyDescent="0.2"/>
    <row r="816" ht="8.15" customHeight="1" x14ac:dyDescent="0.2"/>
    <row r="817" ht="8.15" customHeight="1" x14ac:dyDescent="0.2"/>
    <row r="818" ht="8.15" customHeight="1" x14ac:dyDescent="0.2"/>
    <row r="819" ht="8.15" customHeight="1" x14ac:dyDescent="0.2"/>
    <row r="820" ht="8.15" customHeight="1" x14ac:dyDescent="0.2"/>
    <row r="821" ht="8.15" customHeight="1" x14ac:dyDescent="0.2"/>
    <row r="822" ht="8.15" customHeight="1" x14ac:dyDescent="0.2"/>
    <row r="823" ht="8.15" customHeight="1" x14ac:dyDescent="0.2"/>
    <row r="824" ht="8.15" customHeight="1" x14ac:dyDescent="0.2"/>
    <row r="825" ht="8.15" customHeight="1" x14ac:dyDescent="0.2"/>
    <row r="826" ht="8.15" customHeight="1" x14ac:dyDescent="0.2"/>
    <row r="827" ht="8.15" customHeight="1" x14ac:dyDescent="0.2"/>
    <row r="828" ht="8.15" customHeight="1" x14ac:dyDescent="0.2"/>
    <row r="829" ht="8.15" customHeight="1" x14ac:dyDescent="0.2"/>
    <row r="830" ht="8.15" customHeight="1" x14ac:dyDescent="0.2"/>
    <row r="831" ht="8.15" customHeight="1" x14ac:dyDescent="0.2"/>
    <row r="832" ht="8.15" customHeight="1" x14ac:dyDescent="0.2"/>
    <row r="833" ht="8.15" customHeight="1" x14ac:dyDescent="0.2"/>
    <row r="834" ht="8.15" customHeight="1" x14ac:dyDescent="0.2"/>
    <row r="835" ht="8.15" customHeight="1" x14ac:dyDescent="0.2"/>
    <row r="836" ht="8.15" customHeight="1" x14ac:dyDescent="0.2"/>
    <row r="837" ht="8.15" customHeight="1" x14ac:dyDescent="0.2"/>
    <row r="838" ht="8.15" customHeight="1" x14ac:dyDescent="0.2"/>
    <row r="839" ht="8.15" customHeight="1" x14ac:dyDescent="0.2"/>
    <row r="840" ht="8.15" customHeight="1" x14ac:dyDescent="0.2"/>
    <row r="841" ht="8.15" customHeight="1" x14ac:dyDescent="0.2"/>
    <row r="842" ht="8.15" customHeight="1" x14ac:dyDescent="0.2"/>
    <row r="843" ht="8.15" customHeight="1" x14ac:dyDescent="0.2"/>
    <row r="844" ht="8.15" customHeight="1" x14ac:dyDescent="0.2"/>
    <row r="845" ht="8.15" customHeight="1" x14ac:dyDescent="0.2"/>
    <row r="846" ht="8.15" customHeight="1" x14ac:dyDescent="0.2"/>
    <row r="847" ht="8.15" customHeight="1" x14ac:dyDescent="0.2"/>
    <row r="848" ht="8.15" customHeight="1" x14ac:dyDescent="0.2"/>
    <row r="849" ht="8.15" customHeight="1" x14ac:dyDescent="0.2"/>
    <row r="850" ht="8.15" customHeight="1" x14ac:dyDescent="0.2"/>
    <row r="851" ht="8.15" customHeight="1" x14ac:dyDescent="0.2"/>
    <row r="852" ht="8.15" customHeight="1" x14ac:dyDescent="0.2"/>
    <row r="853" ht="8.15" customHeight="1" x14ac:dyDescent="0.2"/>
    <row r="854" ht="8.15" customHeight="1" x14ac:dyDescent="0.2"/>
    <row r="855" ht="8.15" customHeight="1" x14ac:dyDescent="0.2"/>
    <row r="856" ht="8.15" customHeight="1" x14ac:dyDescent="0.2"/>
    <row r="857" ht="8.15" customHeight="1" x14ac:dyDescent="0.2"/>
    <row r="858" ht="8.15" customHeight="1" x14ac:dyDescent="0.2"/>
    <row r="859" ht="8.15" customHeight="1" x14ac:dyDescent="0.2"/>
    <row r="860" ht="8.15" customHeight="1" x14ac:dyDescent="0.2"/>
    <row r="861" ht="8.15" customHeight="1" x14ac:dyDescent="0.2"/>
    <row r="862" ht="8.15" customHeight="1" x14ac:dyDescent="0.2"/>
    <row r="863" ht="8.15" customHeight="1" x14ac:dyDescent="0.2"/>
    <row r="864" ht="8.15" customHeight="1" x14ac:dyDescent="0.2"/>
    <row r="865" ht="8.15" customHeight="1" x14ac:dyDescent="0.2"/>
    <row r="866" ht="8.15" customHeight="1" x14ac:dyDescent="0.2"/>
    <row r="867" ht="8.15" customHeight="1" x14ac:dyDescent="0.2"/>
    <row r="868" ht="8.15" customHeight="1" x14ac:dyDescent="0.2"/>
    <row r="869" ht="8.15" customHeight="1" x14ac:dyDescent="0.2"/>
    <row r="870" ht="8.15" customHeight="1" x14ac:dyDescent="0.2"/>
    <row r="871" ht="8.15" customHeight="1" x14ac:dyDescent="0.2"/>
    <row r="872" ht="8.15" customHeight="1" x14ac:dyDescent="0.2"/>
    <row r="873" ht="8.15" customHeight="1" x14ac:dyDescent="0.2"/>
    <row r="874" ht="8.15" customHeight="1" x14ac:dyDescent="0.2"/>
    <row r="875" ht="8.15" customHeight="1" x14ac:dyDescent="0.2"/>
    <row r="876" ht="8.15" customHeight="1" x14ac:dyDescent="0.2"/>
    <row r="877" ht="8.15" customHeight="1" x14ac:dyDescent="0.2"/>
    <row r="878" ht="8.15" customHeight="1" x14ac:dyDescent="0.2"/>
    <row r="879" ht="8.15" customHeight="1" x14ac:dyDescent="0.2"/>
    <row r="880" ht="8.15" customHeight="1" x14ac:dyDescent="0.2"/>
    <row r="881" ht="8.15" customHeight="1" x14ac:dyDescent="0.2"/>
    <row r="882" ht="8.15" customHeight="1" x14ac:dyDescent="0.2"/>
    <row r="883" ht="8.15" customHeight="1" x14ac:dyDescent="0.2"/>
    <row r="884" ht="8.15" customHeight="1" x14ac:dyDescent="0.2"/>
    <row r="885" ht="8.15" customHeight="1" x14ac:dyDescent="0.2"/>
    <row r="886" ht="8.15" customHeight="1" x14ac:dyDescent="0.2"/>
    <row r="887" ht="8.15" customHeight="1" x14ac:dyDescent="0.2"/>
    <row r="888" ht="8.15" customHeight="1" x14ac:dyDescent="0.2"/>
    <row r="889" ht="8.15" customHeight="1" x14ac:dyDescent="0.2"/>
    <row r="890" ht="8.15" customHeight="1" x14ac:dyDescent="0.2"/>
    <row r="891" ht="8.15" customHeight="1" x14ac:dyDescent="0.2"/>
    <row r="892" ht="8.15" customHeight="1" x14ac:dyDescent="0.2"/>
    <row r="893" ht="8.15" customHeight="1" x14ac:dyDescent="0.2"/>
    <row r="894" ht="8.15" customHeight="1" x14ac:dyDescent="0.2"/>
    <row r="895" ht="8.15" customHeight="1" x14ac:dyDescent="0.2"/>
    <row r="896" ht="8.15" customHeight="1" x14ac:dyDescent="0.2"/>
    <row r="897" ht="8.15" customHeight="1" x14ac:dyDescent="0.2"/>
    <row r="898" ht="8.15" customHeight="1" x14ac:dyDescent="0.2"/>
    <row r="899" ht="8.15" customHeight="1" x14ac:dyDescent="0.2"/>
    <row r="900" ht="8.15" customHeight="1" x14ac:dyDescent="0.2"/>
    <row r="901" ht="8.15" customHeight="1" x14ac:dyDescent="0.2"/>
    <row r="902" ht="8.15" customHeight="1" x14ac:dyDescent="0.2"/>
    <row r="903" ht="8.15" customHeight="1" x14ac:dyDescent="0.2"/>
    <row r="904" ht="8.15" customHeight="1" x14ac:dyDescent="0.2"/>
    <row r="905" ht="8.15" customHeight="1" x14ac:dyDescent="0.2"/>
    <row r="906" ht="8.15" customHeight="1" x14ac:dyDescent="0.2"/>
    <row r="907" ht="8.15" customHeight="1" x14ac:dyDescent="0.2"/>
    <row r="908" ht="8.15" customHeight="1" x14ac:dyDescent="0.2"/>
    <row r="909" ht="8.15" customHeight="1" x14ac:dyDescent="0.2"/>
    <row r="910" ht="8.15" customHeight="1" x14ac:dyDescent="0.2"/>
    <row r="911" ht="8.15" customHeight="1" x14ac:dyDescent="0.2"/>
    <row r="912" ht="8.15" customHeight="1" x14ac:dyDescent="0.2"/>
    <row r="913" ht="8.15" customHeight="1" x14ac:dyDescent="0.2"/>
    <row r="914" ht="8.15" customHeight="1" x14ac:dyDescent="0.2"/>
    <row r="915" ht="8.15" customHeight="1" x14ac:dyDescent="0.2"/>
    <row r="916" ht="8.15" customHeight="1" x14ac:dyDescent="0.2"/>
    <row r="917" ht="8.15" customHeight="1" x14ac:dyDescent="0.2"/>
    <row r="918" ht="8.15" customHeight="1" x14ac:dyDescent="0.2"/>
    <row r="919" ht="8.15" customHeight="1" x14ac:dyDescent="0.2"/>
    <row r="920" ht="8.15" customHeight="1" x14ac:dyDescent="0.2"/>
    <row r="921" ht="8.15" customHeight="1" x14ac:dyDescent="0.2"/>
    <row r="922" ht="8.15" customHeight="1" x14ac:dyDescent="0.2"/>
    <row r="923" ht="8.15" customHeight="1" x14ac:dyDescent="0.2"/>
    <row r="924" ht="8.15" customHeight="1" x14ac:dyDescent="0.2"/>
    <row r="925" ht="8.15" customHeight="1" x14ac:dyDescent="0.2"/>
    <row r="926" ht="8.15" customHeight="1" x14ac:dyDescent="0.2"/>
    <row r="927" ht="8.15" customHeight="1" x14ac:dyDescent="0.2"/>
    <row r="928" ht="8.15" customHeight="1" x14ac:dyDescent="0.2"/>
    <row r="929" ht="8.15" customHeight="1" x14ac:dyDescent="0.2"/>
    <row r="930" ht="8.15" customHeight="1" x14ac:dyDescent="0.2"/>
    <row r="931" ht="8.15" customHeight="1" x14ac:dyDescent="0.2"/>
    <row r="932" ht="8.15" customHeight="1" x14ac:dyDescent="0.2"/>
    <row r="933" ht="8.15" customHeight="1" x14ac:dyDescent="0.2"/>
    <row r="934" ht="8.15" customHeight="1" x14ac:dyDescent="0.2"/>
    <row r="935" ht="8.15" customHeight="1" x14ac:dyDescent="0.2"/>
    <row r="936" ht="8.15" customHeight="1" x14ac:dyDescent="0.2"/>
    <row r="937" ht="8.15" customHeight="1" x14ac:dyDescent="0.2"/>
    <row r="938" ht="8.15" customHeight="1" x14ac:dyDescent="0.2"/>
    <row r="939" ht="8.15" customHeight="1" x14ac:dyDescent="0.2"/>
    <row r="940" ht="8.15" customHeight="1" x14ac:dyDescent="0.2"/>
    <row r="941" ht="8.15" customHeight="1" x14ac:dyDescent="0.2"/>
    <row r="942" ht="8.15" customHeight="1" x14ac:dyDescent="0.2"/>
    <row r="943" ht="8.15" customHeight="1" x14ac:dyDescent="0.2"/>
    <row r="944" ht="8.15" customHeight="1" x14ac:dyDescent="0.2"/>
    <row r="945" ht="8.15" customHeight="1" x14ac:dyDescent="0.2"/>
    <row r="946" ht="8.15" customHeight="1" x14ac:dyDescent="0.2"/>
    <row r="947" ht="8.15" customHeight="1" x14ac:dyDescent="0.2"/>
    <row r="948" ht="8.15" customHeight="1" x14ac:dyDescent="0.2"/>
    <row r="949" ht="8.15" customHeight="1" x14ac:dyDescent="0.2"/>
    <row r="950" ht="8.15" customHeight="1" x14ac:dyDescent="0.2"/>
    <row r="951" ht="8.15" customHeight="1" x14ac:dyDescent="0.2"/>
    <row r="952" ht="8.15" customHeight="1" x14ac:dyDescent="0.2"/>
    <row r="953" ht="8.15" customHeight="1" x14ac:dyDescent="0.2"/>
    <row r="954" ht="8.15" customHeight="1" x14ac:dyDescent="0.2"/>
    <row r="955" ht="8.15" customHeight="1" x14ac:dyDescent="0.2"/>
    <row r="956" ht="8.15" customHeight="1" x14ac:dyDescent="0.2"/>
  </sheetData>
  <sheetProtection algorithmName="SHA-512" hashValue="M/DVh6PZ363ugymbay7V9F16LrT8/zHqCIJcX6mlYRxs1AiISzppH3erxHkP681S9jen5dwcNDTAeglzzOH2lg==" saltValue="/ApOt7OXws4CQRdDPyf4Cg==" spinCount="100000" sheet="1" formatCells="0"/>
  <mergeCells count="447">
    <mergeCell ref="H136:R137"/>
    <mergeCell ref="S130:AL131"/>
    <mergeCell ref="AX198:BD198"/>
    <mergeCell ref="E199:P202"/>
    <mergeCell ref="Q199:Z200"/>
    <mergeCell ref="AA199:AJ200"/>
    <mergeCell ref="Q201:Z202"/>
    <mergeCell ref="AA201:AJ202"/>
    <mergeCell ref="E195:P198"/>
    <mergeCell ref="Q195:Z196"/>
    <mergeCell ref="AA195:AJ196"/>
    <mergeCell ref="AN195:AR197"/>
    <mergeCell ref="Q197:Z198"/>
    <mergeCell ref="AA197:AJ198"/>
    <mergeCell ref="AN198:AP202"/>
    <mergeCell ref="AQ198:AW198"/>
    <mergeCell ref="AQ199:AW202"/>
    <mergeCell ref="AX199:BD202"/>
    <mergeCell ref="AS196:AV197"/>
    <mergeCell ref="AW196:AZ197"/>
    <mergeCell ref="BA196:BD197"/>
    <mergeCell ref="AS195:AV195"/>
    <mergeCell ref="AW195:AZ195"/>
    <mergeCell ref="AX173:BD173"/>
    <mergeCell ref="AA176:AJ177"/>
    <mergeCell ref="Q172:Z173"/>
    <mergeCell ref="AA172:AJ173"/>
    <mergeCell ref="CA195:CD195"/>
    <mergeCell ref="AQ174:AW177"/>
    <mergeCell ref="AX174:BD177"/>
    <mergeCell ref="Q193:AJ194"/>
    <mergeCell ref="AN193:BL194"/>
    <mergeCell ref="BE196:BH197"/>
    <mergeCell ref="BI196:BL197"/>
    <mergeCell ref="BS196:BV197"/>
    <mergeCell ref="BW196:BZ197"/>
    <mergeCell ref="CA196:CD197"/>
    <mergeCell ref="BA195:BD195"/>
    <mergeCell ref="BE195:BH195"/>
    <mergeCell ref="BI195:BL195"/>
    <mergeCell ref="BN195:BR197"/>
    <mergeCell ref="BS195:BV195"/>
    <mergeCell ref="BW195:BZ195"/>
    <mergeCell ref="AN179:AP183"/>
    <mergeCell ref="AQ179:AW179"/>
    <mergeCell ref="AX179:BD179"/>
    <mergeCell ref="AQ180:AW183"/>
    <mergeCell ref="AX180:BD183"/>
    <mergeCell ref="BW170:BZ170"/>
    <mergeCell ref="CA170:CD170"/>
    <mergeCell ref="AS171:AV172"/>
    <mergeCell ref="AW171:AZ172"/>
    <mergeCell ref="BA171:BD172"/>
    <mergeCell ref="BE171:BH172"/>
    <mergeCell ref="BI171:BL172"/>
    <mergeCell ref="BS171:BV172"/>
    <mergeCell ref="BW171:BZ172"/>
    <mergeCell ref="CA171:CD172"/>
    <mergeCell ref="AW170:AZ170"/>
    <mergeCell ref="BA170:BD170"/>
    <mergeCell ref="BE170:BH170"/>
    <mergeCell ref="BI170:BL170"/>
    <mergeCell ref="BN170:BR172"/>
    <mergeCell ref="BS170:BV170"/>
    <mergeCell ref="O164:V164"/>
    <mergeCell ref="O165:V165"/>
    <mergeCell ref="O166:V166"/>
    <mergeCell ref="E170:P173"/>
    <mergeCell ref="Q170:Z171"/>
    <mergeCell ref="AA170:AJ171"/>
    <mergeCell ref="AN170:AR172"/>
    <mergeCell ref="AS170:AV170"/>
    <mergeCell ref="E157:I166"/>
    <mergeCell ref="J157:M161"/>
    <mergeCell ref="O157:V157"/>
    <mergeCell ref="O158:V158"/>
    <mergeCell ref="O159:V159"/>
    <mergeCell ref="O160:V160"/>
    <mergeCell ref="O161:V161"/>
    <mergeCell ref="J162:M166"/>
    <mergeCell ref="O162:V162"/>
    <mergeCell ref="O163:V163"/>
    <mergeCell ref="AQ173:AW173"/>
    <mergeCell ref="AN173:AP177"/>
    <mergeCell ref="E174:P177"/>
    <mergeCell ref="Q174:Z175"/>
    <mergeCell ref="AA174:AJ175"/>
    <mergeCell ref="Q176:Z177"/>
    <mergeCell ref="J150:M154"/>
    <mergeCell ref="O150:V150"/>
    <mergeCell ref="BF150:CC151"/>
    <mergeCell ref="O151:V151"/>
    <mergeCell ref="O152:V152"/>
    <mergeCell ref="Y152:AG154"/>
    <mergeCell ref="AH152:AL152"/>
    <mergeCell ref="AM152:AQ152"/>
    <mergeCell ref="AR152:AU152"/>
    <mergeCell ref="O153:V153"/>
    <mergeCell ref="AH153:AL154"/>
    <mergeCell ref="AM153:AQ154"/>
    <mergeCell ref="AR153:AU154"/>
    <mergeCell ref="AV153:AY154"/>
    <mergeCell ref="AZ153:BC154"/>
    <mergeCell ref="O154:V154"/>
    <mergeCell ref="AV152:AY152"/>
    <mergeCell ref="AZ152:BC152"/>
    <mergeCell ref="AR151:AY151"/>
    <mergeCell ref="BW145:CC145"/>
    <mergeCell ref="O146:V146"/>
    <mergeCell ref="AH146:AN149"/>
    <mergeCell ref="AO146:AU149"/>
    <mergeCell ref="AY146:BE149"/>
    <mergeCell ref="BF146:BL149"/>
    <mergeCell ref="BF152:BN154"/>
    <mergeCell ref="BO152:BS152"/>
    <mergeCell ref="BT152:BX152"/>
    <mergeCell ref="BY152:CC152"/>
    <mergeCell ref="BO153:BS154"/>
    <mergeCell ref="BT153:BX154"/>
    <mergeCell ref="BY153:CC154"/>
    <mergeCell ref="BP146:BV149"/>
    <mergeCell ref="BW146:CC149"/>
    <mergeCell ref="Y145:AG149"/>
    <mergeCell ref="AH145:AN145"/>
    <mergeCell ref="AO145:AU145"/>
    <mergeCell ref="AV145:AX149"/>
    <mergeCell ref="O147:V147"/>
    <mergeCell ref="O148:V148"/>
    <mergeCell ref="O149:V149"/>
    <mergeCell ref="AY145:BE145"/>
    <mergeCell ref="BF145:BL145"/>
    <mergeCell ref="E132:G133"/>
    <mergeCell ref="S132:AL133"/>
    <mergeCell ref="AM132:BL133"/>
    <mergeCell ref="BM132:CL133"/>
    <mergeCell ref="CM132:CR133"/>
    <mergeCell ref="E134:G135"/>
    <mergeCell ref="S134:AL135"/>
    <mergeCell ref="AM134:BL135"/>
    <mergeCell ref="BM134:CL135"/>
    <mergeCell ref="CM134:CR135"/>
    <mergeCell ref="H132:R133"/>
    <mergeCell ref="H134:R135"/>
    <mergeCell ref="BM136:CL137"/>
    <mergeCell ref="CM136:CR137"/>
    <mergeCell ref="F141:BC142"/>
    <mergeCell ref="E143:V144"/>
    <mergeCell ref="Y143:CC144"/>
    <mergeCell ref="E145:I154"/>
    <mergeCell ref="J145:M149"/>
    <mergeCell ref="O145:V145"/>
    <mergeCell ref="BM145:BO149"/>
    <mergeCell ref="BP145:BV145"/>
    <mergeCell ref="E109:F117"/>
    <mergeCell ref="G109:O117"/>
    <mergeCell ref="P109:Z112"/>
    <mergeCell ref="AA109:AV112"/>
    <mergeCell ref="AW109:BR112"/>
    <mergeCell ref="CG109:CJ112"/>
    <mergeCell ref="BU114:BZ116"/>
    <mergeCell ref="CA114:CF116"/>
    <mergeCell ref="E130:G131"/>
    <mergeCell ref="AM130:BL131"/>
    <mergeCell ref="BM130:CL131"/>
    <mergeCell ref="E118:CR122"/>
    <mergeCell ref="CM130:CR131"/>
    <mergeCell ref="E123:L125"/>
    <mergeCell ref="E126:G129"/>
    <mergeCell ref="H126:R129"/>
    <mergeCell ref="S126:AL129"/>
    <mergeCell ref="AM126:BL129"/>
    <mergeCell ref="BM126:CL129"/>
    <mergeCell ref="CM126:CR129"/>
    <mergeCell ref="H130:R131"/>
    <mergeCell ref="CS109:CV112"/>
    <mergeCell ref="P113:Z117"/>
    <mergeCell ref="AA113:AV117"/>
    <mergeCell ref="AW113:BR117"/>
    <mergeCell ref="CG113:CJ117"/>
    <mergeCell ref="CK113:CN117"/>
    <mergeCell ref="CO113:CR117"/>
    <mergeCell ref="CS113:CV117"/>
    <mergeCell ref="CS103:CV108"/>
    <mergeCell ref="CK109:CN112"/>
    <mergeCell ref="CO109:CR112"/>
    <mergeCell ref="CC106:CE107"/>
    <mergeCell ref="BS103:BZ105"/>
    <mergeCell ref="E103:F108"/>
    <mergeCell ref="G103:O108"/>
    <mergeCell ref="P103:Z108"/>
    <mergeCell ref="AA103:AV108"/>
    <mergeCell ref="AW103:BR108"/>
    <mergeCell ref="CG103:CJ108"/>
    <mergeCell ref="CK103:CN108"/>
    <mergeCell ref="CO103:CR108"/>
    <mergeCell ref="BU106:CB107"/>
    <mergeCell ref="CO93:CR96"/>
    <mergeCell ref="CS93:CV96"/>
    <mergeCell ref="E97:F102"/>
    <mergeCell ref="G97:O102"/>
    <mergeCell ref="P97:Z102"/>
    <mergeCell ref="AA97:AV102"/>
    <mergeCell ref="AW97:BR102"/>
    <mergeCell ref="CG97:CJ102"/>
    <mergeCell ref="CK97:CN102"/>
    <mergeCell ref="CO97:CR102"/>
    <mergeCell ref="CS97:CV102"/>
    <mergeCell ref="BU100:CB101"/>
    <mergeCell ref="CC100:CE101"/>
    <mergeCell ref="BS97:BZ99"/>
    <mergeCell ref="CK87:CN92"/>
    <mergeCell ref="CO87:CR92"/>
    <mergeCell ref="CS87:CV92"/>
    <mergeCell ref="CE84:CF85"/>
    <mergeCell ref="CG84:CJ86"/>
    <mergeCell ref="CK84:CN86"/>
    <mergeCell ref="CO84:CR86"/>
    <mergeCell ref="CS84:CV86"/>
    <mergeCell ref="E87:F96"/>
    <mergeCell ref="G87:O96"/>
    <mergeCell ref="P87:Z92"/>
    <mergeCell ref="AA87:AV92"/>
    <mergeCell ref="AW87:BR88"/>
    <mergeCell ref="BA90:BF91"/>
    <mergeCell ref="BH90:BQ91"/>
    <mergeCell ref="BT90:CE91"/>
    <mergeCell ref="P93:Z96"/>
    <mergeCell ref="AA93:AV96"/>
    <mergeCell ref="AW93:BR96"/>
    <mergeCell ref="BS87:BU88"/>
    <mergeCell ref="BV87:CC88"/>
    <mergeCell ref="CG87:CJ92"/>
    <mergeCell ref="CG93:CJ96"/>
    <mergeCell ref="CK93:CN96"/>
    <mergeCell ref="CK81:CN83"/>
    <mergeCell ref="CO81:CR83"/>
    <mergeCell ref="CS81:CV83"/>
    <mergeCell ref="E84:F86"/>
    <mergeCell ref="G84:O86"/>
    <mergeCell ref="P84:Z86"/>
    <mergeCell ref="AA84:AV86"/>
    <mergeCell ref="AW84:BR86"/>
    <mergeCell ref="BT84:BX85"/>
    <mergeCell ref="BY84:CD85"/>
    <mergeCell ref="E81:F83"/>
    <mergeCell ref="G81:O83"/>
    <mergeCell ref="P81:Z83"/>
    <mergeCell ref="AA81:AV83"/>
    <mergeCell ref="AW81:BR83"/>
    <mergeCell ref="CG81:CJ83"/>
    <mergeCell ref="CG66:CJ74"/>
    <mergeCell ref="CK66:CN74"/>
    <mergeCell ref="CO66:CR74"/>
    <mergeCell ref="CS66:CV80"/>
    <mergeCell ref="BS68:BU69"/>
    <mergeCell ref="BV68:BY69"/>
    <mergeCell ref="BZ68:CB69"/>
    <mergeCell ref="CC68:CF69"/>
    <mergeCell ref="BS70:CF71"/>
    <mergeCell ref="BS72:BU73"/>
    <mergeCell ref="CG75:CJ80"/>
    <mergeCell ref="CK75:CN80"/>
    <mergeCell ref="CO75:CR80"/>
    <mergeCell ref="BS76:CF77"/>
    <mergeCell ref="BS78:BU79"/>
    <mergeCell ref="CC78:CF79"/>
    <mergeCell ref="BV78:BY79"/>
    <mergeCell ref="BZ78:CB79"/>
    <mergeCell ref="E66:F80"/>
    <mergeCell ref="G66:O80"/>
    <mergeCell ref="P66:Z80"/>
    <mergeCell ref="AA66:AV80"/>
    <mergeCell ref="AW66:BR71"/>
    <mergeCell ref="BS66:CF67"/>
    <mergeCell ref="AW72:BR74"/>
    <mergeCell ref="BV72:BY73"/>
    <mergeCell ref="BZ72:CB73"/>
    <mergeCell ref="CC72:CF73"/>
    <mergeCell ref="AW75:BR80"/>
    <mergeCell ref="CS48:CV50"/>
    <mergeCell ref="AW51:BR56"/>
    <mergeCell ref="BS51:CF52"/>
    <mergeCell ref="CG51:CJ59"/>
    <mergeCell ref="CK51:CN59"/>
    <mergeCell ref="CO51:CR59"/>
    <mergeCell ref="CS51:CV65"/>
    <mergeCell ref="BS53:BT54"/>
    <mergeCell ref="CG60:CJ65"/>
    <mergeCell ref="CK60:CN65"/>
    <mergeCell ref="CO60:CR65"/>
    <mergeCell ref="BS61:CF62"/>
    <mergeCell ref="BS63:BT64"/>
    <mergeCell ref="BU63:BY64"/>
    <mergeCell ref="BZ63:CA64"/>
    <mergeCell ref="CB63:CF64"/>
    <mergeCell ref="AW57:BR59"/>
    <mergeCell ref="BS57:BT58"/>
    <mergeCell ref="BU57:BY58"/>
    <mergeCell ref="BZ57:CA58"/>
    <mergeCell ref="CB57:CF58"/>
    <mergeCell ref="AW60:BR65"/>
    <mergeCell ref="BZ44:CA45"/>
    <mergeCell ref="CB44:CF45"/>
    <mergeCell ref="CK30:CN40"/>
    <mergeCell ref="CO30:CR40"/>
    <mergeCell ref="L47:O65"/>
    <mergeCell ref="P47:Z65"/>
    <mergeCell ref="AA47:AV65"/>
    <mergeCell ref="AW47:BR50"/>
    <mergeCell ref="BS47:CF50"/>
    <mergeCell ref="CG47:CJ50"/>
    <mergeCell ref="BU53:BY54"/>
    <mergeCell ref="BZ53:CA54"/>
    <mergeCell ref="CB53:CF54"/>
    <mergeCell ref="BS55:CF56"/>
    <mergeCell ref="CK47:CN50"/>
    <mergeCell ref="CO47:CR50"/>
    <mergeCell ref="CS30:CV46"/>
    <mergeCell ref="BS32:BT33"/>
    <mergeCell ref="BU32:BY33"/>
    <mergeCell ref="BZ32:CA33"/>
    <mergeCell ref="CB32:CF33"/>
    <mergeCell ref="BS35:CF36"/>
    <mergeCell ref="BS37:BT38"/>
    <mergeCell ref="BU37:BY38"/>
    <mergeCell ref="L30:O46"/>
    <mergeCell ref="P30:Z46"/>
    <mergeCell ref="AA30:AV46"/>
    <mergeCell ref="AW30:BR37"/>
    <mergeCell ref="BS30:CF31"/>
    <mergeCell ref="CG30:CJ40"/>
    <mergeCell ref="BZ37:CA38"/>
    <mergeCell ref="CB37:CF38"/>
    <mergeCell ref="AW38:BR40"/>
    <mergeCell ref="AW41:BR46"/>
    <mergeCell ref="CG41:CJ46"/>
    <mergeCell ref="CK41:CN46"/>
    <mergeCell ref="CO41:CR46"/>
    <mergeCell ref="BS42:CF43"/>
    <mergeCell ref="BS44:BT45"/>
    <mergeCell ref="BU44:BY45"/>
    <mergeCell ref="CG24:CJ26"/>
    <mergeCell ref="CK24:CN26"/>
    <mergeCell ref="CO24:CR26"/>
    <mergeCell ref="CS24:CV26"/>
    <mergeCell ref="P27:Z29"/>
    <mergeCell ref="AW27:BR29"/>
    <mergeCell ref="CG27:CJ29"/>
    <mergeCell ref="CK27:CN29"/>
    <mergeCell ref="CO27:CR29"/>
    <mergeCell ref="CS27:CV29"/>
    <mergeCell ref="BS19:CF20"/>
    <mergeCell ref="CG19:CJ23"/>
    <mergeCell ref="CK19:CN23"/>
    <mergeCell ref="CO19:CR23"/>
    <mergeCell ref="CS19:CV23"/>
    <mergeCell ref="AW22:BG23"/>
    <mergeCell ref="BH22:BN23"/>
    <mergeCell ref="BO22:BQ23"/>
    <mergeCell ref="BT22:CB23"/>
    <mergeCell ref="CD22:CE23"/>
    <mergeCell ref="E19:F65"/>
    <mergeCell ref="G19:K65"/>
    <mergeCell ref="L19:O23"/>
    <mergeCell ref="P19:Z23"/>
    <mergeCell ref="AA19:AV23"/>
    <mergeCell ref="AW19:BR21"/>
    <mergeCell ref="L24:O29"/>
    <mergeCell ref="P24:Z26"/>
    <mergeCell ref="AA24:AV29"/>
    <mergeCell ref="AW24:BR26"/>
    <mergeCell ref="CF10:CO11"/>
    <mergeCell ref="E14:O18"/>
    <mergeCell ref="P14:Z18"/>
    <mergeCell ref="AA14:AV18"/>
    <mergeCell ref="AW14:BR18"/>
    <mergeCell ref="BS14:CF18"/>
    <mergeCell ref="CG14:CR15"/>
    <mergeCell ref="CG16:CJ18"/>
    <mergeCell ref="CK16:CN18"/>
    <mergeCell ref="CO16:CR18"/>
    <mergeCell ref="F10:O11"/>
    <mergeCell ref="P10:P11"/>
    <mergeCell ref="Q10:AU11"/>
    <mergeCell ref="AW10:BD11"/>
    <mergeCell ref="BE10:BW11"/>
    <mergeCell ref="BY10:CE11"/>
    <mergeCell ref="CP10:CR11"/>
    <mergeCell ref="AW8:BD9"/>
    <mergeCell ref="BY8:CR9"/>
    <mergeCell ref="E3:CR4"/>
    <mergeCell ref="AA5:AR6"/>
    <mergeCell ref="AS5:BL6"/>
    <mergeCell ref="BM5:BT6"/>
    <mergeCell ref="BU5:CA6"/>
    <mergeCell ref="CB5:CG6"/>
    <mergeCell ref="BE8:BH9"/>
    <mergeCell ref="BI8:BK9"/>
    <mergeCell ref="BL8:BM9"/>
    <mergeCell ref="BN8:BP9"/>
    <mergeCell ref="BQ8:BR9"/>
    <mergeCell ref="BS8:BU9"/>
    <mergeCell ref="BV8:BW9"/>
    <mergeCell ref="Q7:AU9"/>
    <mergeCell ref="F8:O9"/>
    <mergeCell ref="P8:P9"/>
    <mergeCell ref="E191:P191"/>
    <mergeCell ref="Q191:Z191"/>
    <mergeCell ref="AA191:AJ191"/>
    <mergeCell ref="Q168:AJ169"/>
    <mergeCell ref="AN168:BL169"/>
    <mergeCell ref="E136:G137"/>
    <mergeCell ref="S136:AL137"/>
    <mergeCell ref="AM136:BL137"/>
    <mergeCell ref="E187:P187"/>
    <mergeCell ref="Q187:Z187"/>
    <mergeCell ref="AA187:AJ187"/>
    <mergeCell ref="E188:P188"/>
    <mergeCell ref="Q188:Z188"/>
    <mergeCell ref="AA188:AJ188"/>
    <mergeCell ref="E189:P189"/>
    <mergeCell ref="Q189:Z189"/>
    <mergeCell ref="AA189:AJ189"/>
    <mergeCell ref="E184:P184"/>
    <mergeCell ref="E185:P185"/>
    <mergeCell ref="Q185:Z185"/>
    <mergeCell ref="AA185:AJ185"/>
    <mergeCell ref="E186:P186"/>
    <mergeCell ref="Q186:Z186"/>
    <mergeCell ref="AA186:AJ186"/>
    <mergeCell ref="E190:P190"/>
    <mergeCell ref="Q190:Z190"/>
    <mergeCell ref="AA190:AJ190"/>
    <mergeCell ref="E179:P180"/>
    <mergeCell ref="Q179:Z180"/>
    <mergeCell ref="AA179:AJ180"/>
    <mergeCell ref="E181:P181"/>
    <mergeCell ref="Q181:Z181"/>
    <mergeCell ref="AA181:AJ181"/>
    <mergeCell ref="E182:P182"/>
    <mergeCell ref="Q182:Z182"/>
    <mergeCell ref="AA182:AJ182"/>
    <mergeCell ref="E183:P183"/>
    <mergeCell ref="Q183:Z183"/>
    <mergeCell ref="AA183:AJ183"/>
    <mergeCell ref="Q184:Z184"/>
    <mergeCell ref="AA184:AJ184"/>
  </mergeCells>
  <phoneticPr fontId="2"/>
  <dataValidations count="10">
    <dataValidation type="list" allowBlank="1" showInputMessage="1" showErrorMessage="1" sqref="CG19:CJ29" xr:uid="{47223417-94EB-43F5-9CBE-0DA98B816139}">
      <formula1>$CN$145:$CO$145</formula1>
    </dataValidation>
    <dataValidation imeMode="off" allowBlank="1" showInputMessage="1" showErrorMessage="1" sqref="BU13 Q10:AU12" xr:uid="{23A4E290-C4B4-4067-99A3-DC81FA9CD638}"/>
    <dataValidation imeMode="halfKatakana" allowBlank="1" showInputMessage="1" showErrorMessage="1" sqref="P8 P10" xr:uid="{C0423CFC-396E-4425-9241-E6780E2D0706}"/>
    <dataValidation type="list" allowBlank="1" showInputMessage="1" showErrorMessage="1" sqref="AV5:BL7 AS5:AU6" xr:uid="{E27954E3-AE99-4F93-A8C6-22AA2208D7BF}">
      <formula1>#REF!</formula1>
    </dataValidation>
    <dataValidation type="list" imeMode="off" allowBlank="1" showInputMessage="1" showErrorMessage="1" sqref="BV13:BW13" xr:uid="{F87AFB91-DA36-48E8-9F99-211461AB25A4}">
      <formula1>#REF!</formula1>
    </dataValidation>
    <dataValidation type="list" allowBlank="1" showInputMessage="1" showErrorMessage="1" sqref="CO81:CR83 CO24:CR29 CO47:CR50 CG109:CJ112 CO93:CR96 CG47:CJ50 CG93:CJ96 CG81:CJ83 CO109:CR112" xr:uid="{898FE812-FF38-4DD4-98BE-45635F2EEBCC}">
      <formula1>$CN$145:$CN$146</formula1>
    </dataValidation>
    <dataValidation imeMode="halfAlpha" allowBlank="1" showInputMessage="1" showErrorMessage="1" sqref="BY84:CD85 BU114:BZ116" xr:uid="{DE5EDF93-EC5E-4AAA-85BB-539113A2F290}"/>
    <dataValidation type="list" allowBlank="1" showInputMessage="1" showErrorMessage="1" sqref="BE8:BH9" xr:uid="{CF37BE7C-42FF-4B9F-9DAD-696369ADEDB1}">
      <formula1>$CY$19:$CY$23</formula1>
    </dataValidation>
    <dataValidation type="list" allowBlank="1" showInputMessage="1" showErrorMessage="1" sqref="BI8:BK9 BN8:BP9" xr:uid="{F3824D04-15CC-4CBA-ABF6-9EEFE244E0B2}">
      <formula1>$CZ$19:$CZ$31</formula1>
    </dataValidation>
    <dataValidation type="list" allowBlank="1" showInputMessage="1" showErrorMessage="1" sqref="BS8:BU9" xr:uid="{2C8C740C-5B3D-4D71-96A4-DAD1369675B2}">
      <formula1>$DA$19:$DA$50</formula1>
    </dataValidation>
  </dataValidations>
  <printOptions horizontalCentered="1"/>
  <pageMargins left="0.39370078740157483" right="0.19685039370078741" top="0.19685039370078741" bottom="0.19685039370078741" header="0.19685039370078741" footer="0.19685039370078741"/>
  <pageSetup paperSize="9" scale="83" orientation="portrait" r:id="rId1"/>
  <headerFooter alignWithMargins="0">
    <oddFooter>&amp;C版権所有：日本オーチス・エレベータ株式会社</oddFooter>
  </headerFooter>
  <rowBreaks count="1" manualBreakCount="1">
    <brk id="138" min="4" max="95"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c1a44531d1316991e3f17c2af464886a">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1431748e90ff0921181261e438d3d18a"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Props1.xml><?xml version="1.0" encoding="utf-8"?>
<ds:datastoreItem xmlns:ds="http://schemas.openxmlformats.org/officeDocument/2006/customXml" ds:itemID="{0F5B2DEC-1FE5-442B-9EDB-2389DE5D4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26C52D-22F0-4E05-B8D1-637566346DD8}">
  <ds:schemaRefs>
    <ds:schemaRef ds:uri="http://schemas.microsoft.com/sharepoint/v3/contenttype/forms"/>
  </ds:schemaRefs>
</ds:datastoreItem>
</file>

<file path=customXml/itemProps3.xml><?xml version="1.0" encoding="utf-8"?>
<ds:datastoreItem xmlns:ds="http://schemas.openxmlformats.org/officeDocument/2006/customXml" ds:itemID="{0BBC136E-7DA5-4EAF-A722-D28FDB9C3C2E}">
  <ds:schemaRefs>
    <ds:schemaRef ds:uri="http://schemas.microsoft.com/office/2006/metadata/properties"/>
    <ds:schemaRef ds:uri="http://schemas.microsoft.com/office/infopath/2007/PartnerControls"/>
    <ds:schemaRef ds:uri="51b7d497-572b-4368-9359-6cb951b22bc3"/>
    <ds:schemaRef ds:uri="32deb9db-f4c6-465c-89be-dd250d1cd7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RENOVA JR</vt:lpstr>
      <vt:lpstr>'RENOVA JR'!Print_Area</vt:lpstr>
    </vt:vector>
  </TitlesOfParts>
  <Manager/>
  <Company>United Technologies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shirahh</dc:creator>
  <cp:keywords/>
  <dc:description/>
  <cp:lastModifiedBy>Sato, Takayuki</cp:lastModifiedBy>
  <cp:revision/>
  <dcterms:created xsi:type="dcterms:W3CDTF">2023-06-07T07:19:53Z</dcterms:created>
  <dcterms:modified xsi:type="dcterms:W3CDTF">2025-05-20T02:29:00Z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0x01010082E04F6844BDC94F8DD503D1089D49C3</vt:lpwstr>
  </property>
  <property fmtid="{D5CDD505-2E9C-101B-9397-08002B2CF9AE}" pid="3" name="Order">
    <vt:r8>2538600</vt:r8>
  </property>
  <property fmtid="{D5CDD505-2E9C-101B-9397-08002B2CF9AE}" pid="4" name="MediaServiceImageTags">
    <vt:lpwstr/>
  </property>
</Properties>
</file>