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SM-160_完/"/>
    </mc:Choice>
  </mc:AlternateContent>
  <xr:revisionPtr revIDLastSave="797" documentId="8_{2AA24BC5-6FCA-48A2-9EDD-B2D0AB4B80E7}" xr6:coauthVersionLast="47" xr6:coauthVersionMax="47" xr10:uidLastSave="{C4D9BE93-DE92-40D6-89C7-028140E426D1}"/>
  <bookViews>
    <workbookView xWindow="-120" yWindow="-120" windowWidth="20730" windowHeight="11160" xr2:uid="{143FAB96-F14D-4459-A369-D80F64505A75}"/>
  </bookViews>
  <sheets>
    <sheet name="UCMP-SM160_Ver.1_S" sheetId="51" r:id="rId1"/>
  </sheets>
  <definedNames>
    <definedName name="_xlnm.Print_Area" localSheetId="0">'UCMP-SM160_Ver.1_S'!$E$3:$CL$237</definedName>
    <definedName name="_xlnm.Print_Titles" localSheetId="0">'UCMP-SM160_Ver.1_S'!$3:$17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44" i="51" l="1"/>
  <c r="BX44" i="51"/>
  <c r="AL77" i="51"/>
  <c r="AU31" i="51"/>
  <c r="BK5" i="51"/>
  <c r="X74" i="51"/>
  <c r="AL74" i="51"/>
  <c r="DJ237" i="51"/>
  <c r="I230" i="51"/>
  <c r="DI240" i="51"/>
  <c r="I226" i="51"/>
  <c r="DK240" i="51"/>
  <c r="I234" i="51"/>
  <c r="DK237" i="51"/>
  <c r="DK238" i="51"/>
  <c r="DK239" i="51"/>
  <c r="DJ239" i="51"/>
  <c r="DJ240" i="51"/>
  <c r="DJ238" i="51"/>
  <c r="DI237" i="51"/>
  <c r="DI238" i="51"/>
  <c r="DI239" i="51"/>
  <c r="CH74" i="51"/>
  <c r="CC74" i="51"/>
  <c r="BX74" i="51"/>
  <c r="DH62" i="51"/>
  <c r="DH61" i="51"/>
  <c r="CH36" i="51"/>
  <c r="BX36" i="51"/>
  <c r="CH58" i="51"/>
  <c r="DH57" i="51"/>
  <c r="DL57" i="51"/>
  <c r="DH56" i="51"/>
  <c r="DI56" i="51"/>
  <c r="DH55" i="51"/>
  <c r="DI55" i="51"/>
  <c r="DJ57" i="51"/>
  <c r="DJ55" i="51"/>
  <c r="DJ56" i="51"/>
  <c r="CH125" i="51"/>
  <c r="CH120" i="51"/>
  <c r="BX125" i="51"/>
  <c r="BX120" i="51"/>
  <c r="BX58" i="51"/>
  <c r="BX29" i="51"/>
  <c r="DO70" i="51"/>
  <c r="DO69" i="51"/>
  <c r="DO316" i="51"/>
  <c r="DO315" i="51"/>
  <c r="CH29" i="51"/>
  <c r="CH100" i="51"/>
  <c r="DK56" i="51"/>
  <c r="DI57" i="51"/>
  <c r="DL56" i="51"/>
  <c r="CH90" i="51"/>
  <c r="CH49" i="51"/>
  <c r="DK55" i="51"/>
  <c r="DL55" i="51"/>
  <c r="BX49" i="51"/>
  <c r="DK57" i="51"/>
  <c r="CC110" i="51"/>
  <c r="CH110" i="51"/>
  <c r="CC100" i="51"/>
  <c r="BX100" i="51"/>
  <c r="CC90" i="51"/>
  <c r="BX90" i="51"/>
  <c r="BX11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koyashit</author>
    <author>UTC SOE User</author>
  </authors>
  <commentList>
    <comment ref="BJ31" authorId="0" shapeId="0" xr:uid="{00000000-0006-0000-0000-000005000000}">
      <text>
        <r>
          <rPr>
            <b/>
            <sz val="9"/>
            <color indexed="81"/>
            <rFont val="MS P ゴシック"/>
            <family val="3"/>
            <charset val="128"/>
          </rPr>
          <t>ﾌﾟﾛｸﾞﾗﾑﾊﾞｰｼﾞｮﾝを確認の上、入力</t>
        </r>
      </text>
    </comment>
    <comment ref="AT37" authorId="0" shapeId="0" xr:uid="{00000000-0006-0000-0000-000006000000}">
      <text>
        <r>
          <rPr>
            <b/>
            <sz val="9"/>
            <color indexed="81"/>
            <rFont val="MS P ゴシック"/>
            <family val="3"/>
            <charset val="128"/>
          </rPr>
          <t>銘板記入値「有効長さ（最小）」を記入</t>
        </r>
      </text>
    </comment>
    <comment ref="BM37" authorId="1" shapeId="0" xr:uid="{00000000-0006-0000-0000-000007000000}">
      <text>
        <r>
          <rPr>
            <sz val="9"/>
            <color indexed="81"/>
            <rFont val="ＭＳ Ｐゴシック"/>
            <family val="3"/>
            <charset val="128"/>
          </rPr>
          <t>実測値を記入</t>
        </r>
      </text>
    </comment>
    <comment ref="BJ60" authorId="0" shapeId="0" xr:uid="{00000000-0006-0000-0000-000008000000}">
      <text>
        <r>
          <rPr>
            <b/>
            <sz val="9"/>
            <color indexed="81"/>
            <rFont val="MS P ゴシック"/>
            <family val="3"/>
            <charset val="128"/>
          </rPr>
          <t>巻上機型式を確認の上入力</t>
        </r>
      </text>
    </comment>
    <comment ref="N96" authorId="0" shapeId="0" xr:uid="{00000000-0006-0000-0000-000009000000}">
      <text>
        <r>
          <rPr>
            <b/>
            <sz val="9"/>
            <color indexed="81"/>
            <rFont val="MS P ゴシック"/>
            <family val="3"/>
            <charset val="128"/>
          </rPr>
          <t>銘板より記載</t>
        </r>
      </text>
    </comment>
    <comment ref="BO97" authorId="2" shapeId="0" xr:uid="{00000000-0006-0000-0000-00000A000000}">
      <text>
        <r>
          <rPr>
            <b/>
            <sz val="9"/>
            <color indexed="81"/>
            <rFont val="ＭＳ Ｐゴシック"/>
            <family val="3"/>
            <charset val="128"/>
          </rPr>
          <t>知りえる最も直近の数値を記入する。</t>
        </r>
      </text>
    </comment>
    <comment ref="N102" authorId="1" shapeId="0" xr:uid="{00000000-0006-0000-0000-00000B000000}">
      <text>
        <r>
          <rPr>
            <sz val="9"/>
            <color indexed="81"/>
            <rFont val="ＭＳ Ｐゴシック"/>
            <family val="3"/>
            <charset val="128"/>
          </rPr>
          <t xml:space="preserve">測定時の方向を選択
</t>
        </r>
      </text>
    </comment>
    <comment ref="BO107" authorId="2" shapeId="0" xr:uid="{00000000-0006-0000-0000-00000C000000}">
      <text>
        <r>
          <rPr>
            <b/>
            <sz val="9"/>
            <color indexed="81"/>
            <rFont val="ＭＳ Ｐゴシック"/>
            <family val="3"/>
            <charset val="128"/>
          </rPr>
          <t>知りえる最も直近の数値を記入する。</t>
        </r>
      </text>
    </comment>
    <comment ref="M108" authorId="0" shapeId="0" xr:uid="{00000000-0006-0000-0000-00000D000000}">
      <text>
        <r>
          <rPr>
            <sz val="9"/>
            <color indexed="81"/>
            <rFont val="MS P ゴシック"/>
            <family val="3"/>
            <charset val="128"/>
          </rPr>
          <t>制御盤銘板に記載される最小値を記載</t>
        </r>
      </text>
    </comment>
    <comment ref="R108" authorId="0" shapeId="0" xr:uid="{00000000-0006-0000-0000-00000E000000}">
      <text>
        <r>
          <rPr>
            <sz val="9"/>
            <color indexed="81"/>
            <rFont val="MS P ゴシック"/>
            <family val="3"/>
            <charset val="128"/>
          </rPr>
          <t>制御盤銘板に記載される最大値を記載</t>
        </r>
      </text>
    </comment>
    <comment ref="N114" authorId="0" shapeId="0" xr:uid="{00000000-0006-0000-0000-00000F000000}">
      <text>
        <r>
          <rPr>
            <sz val="9"/>
            <color indexed="81"/>
            <rFont val="MS P ゴシック"/>
            <family val="3"/>
            <charset val="128"/>
          </rPr>
          <t>制御盤銘板に記載される変化量基準値を記載</t>
        </r>
      </text>
    </comment>
    <comment ref="BO117" authorId="2" shapeId="0" xr:uid="{00000000-0006-0000-0000-000010000000}">
      <text>
        <r>
          <rPr>
            <b/>
            <sz val="9"/>
            <color indexed="81"/>
            <rFont val="ＭＳ Ｐゴシック"/>
            <family val="3"/>
            <charset val="128"/>
          </rPr>
          <t>知りえる最も直近の数値を記入する。</t>
        </r>
      </text>
    </comment>
    <comment ref="BK122" authorId="2" shapeId="0" xr:uid="{00000000-0006-0000-0000-000011000000}">
      <text>
        <r>
          <rPr>
            <b/>
            <sz val="9"/>
            <color indexed="81"/>
            <rFont val="ＭＳ Ｐゴシック"/>
            <family val="3"/>
            <charset val="128"/>
          </rPr>
          <t>実測値を記入</t>
        </r>
      </text>
    </comment>
    <comment ref="BK127" authorId="2" shapeId="0" xr:uid="{00000000-0006-0000-0000-000012000000}">
      <text>
        <r>
          <rPr>
            <b/>
            <sz val="9"/>
            <color indexed="81"/>
            <rFont val="ＭＳ Ｐゴシック"/>
            <family val="3"/>
            <charset val="128"/>
          </rPr>
          <t>実測値を記入</t>
        </r>
      </text>
    </comment>
    <comment ref="G142" authorId="1" shapeId="0" xr:uid="{00000000-0006-0000-0000-000013000000}">
      <text>
        <r>
          <rPr>
            <b/>
            <sz val="9"/>
            <color indexed="81"/>
            <rFont val="ＭＳ Ｐゴシック"/>
            <family val="3"/>
            <charset val="128"/>
          </rPr>
          <t>制御盤ブレーキ停止距離基準値の写真を貼り付け</t>
        </r>
      </text>
    </comment>
    <comment ref="G183" authorId="1" shapeId="0" xr:uid="{00000000-0006-0000-0000-000014000000}">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<sst xmlns="http://schemas.openxmlformats.org/spreadsheetml/2006/main" count="290" uniqueCount="204">
  <si>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</si>
  <si>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</si>
  <si>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</si>
  <si>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</si>
  <si>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</si>
  <si>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</si>
  <si>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</si>
  <si>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</si>
  <si>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</si>
  <si>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</si>
  <si>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</si>
  <si>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</si>
  <si>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</si>
  <si>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</si>
  <si>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</si>
  <si>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</si>
  <si>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</si>
  <si>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</si>
  <si>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</si>
  <si>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</si>
  <si>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</si>
  <si>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</si>
  <si>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</si>
  <si>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</si>
  <si>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</si>
  <si>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</si>
  <si>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</si>
  <si>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</si>
  <si>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前回:</t>
    <rPh sb="0" eb="2">
      <t>ゼンカイ</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</si>
  <si>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</si>
  <si>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</si>
  <si>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</si>
  <si>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</si>
  <si>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mm未満である事｡</t>
    <rPh sb="2" eb="4">
      <t>ミマン</t>
    </rPh>
    <rPh sb="7" eb="8">
      <t>コト</t>
    </rPh>
    <phoneticPr fontId="20"/>
  </si>
  <si>
    <t>(1)</t>
    <phoneticPr fontId="20"/>
  </si>
  <si>
    <t>(4)</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</si>
  <si>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</si>
  <si>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</si>
  <si>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</si>
  <si>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</si>
  <si>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</si>
  <si>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</si>
  <si>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　</t>
  </si>
  <si>
    <t>mm</t>
    <phoneticPr fontId="20"/>
  </si>
  <si>
    <t>mm</t>
    <phoneticPr fontId="20"/>
  </si>
  <si>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</si>
  <si>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</si>
  <si>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</si>
  <si>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</si>
  <si>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</si>
  <si>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</si>
  <si>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</si>
  <si>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</si>
  <si>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</si>
  <si>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</si>
  <si>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ー</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</si>
  <si>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</si>
  <si>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</si>
  <si>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</si>
  <si>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</si>
  <si>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</si>
  <si>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</si>
  <si>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</si>
  <si>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</si>
  <si>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</si>
  <si>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</si>
  <si>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</si>
  <si>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判定寸</t>
    <rPh sb="0" eb="2">
      <t>ハンテイ</t>
    </rPh>
    <rPh sb="2" eb="3">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</si>
  <si>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</si>
  <si>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</si>
  <si>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</si>
  <si>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</si>
  <si>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元号</t>
    <rPh sb="0" eb="2">
      <t>ゲンゴウ</t>
    </rPh>
    <phoneticPr fontId="20"/>
  </si>
  <si>
    <t>昭和</t>
    <rPh sb="0" eb="2">
      <t>ショウワ</t>
    </rPh>
    <phoneticPr fontId="20"/>
  </si>
  <si>
    <t>P Ver.</t>
    <phoneticPr fontId="20"/>
  </si>
  <si>
    <t>万回</t>
    <rPh sb="0" eb="2">
      <t>マンカイ</t>
    </rPh>
    <phoneticPr fontId="20"/>
  </si>
  <si>
    <t>交換基準</t>
    <rPh sb="0" eb="2">
      <t>コウカン</t>
    </rPh>
    <rPh sb="2" eb="4">
      <t>キジュン</t>
    </rPh>
    <phoneticPr fontId="20"/>
  </si>
  <si>
    <t>SR1 :</t>
    <phoneticPr fontId="20"/>
  </si>
  <si>
    <t>SR2 :</t>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</si>
  <si>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</si>
  <si>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SR2 :　</t>
    <phoneticPr fontId="20"/>
  </si>
  <si>
    <t>目視及び触診により確認する｡</t>
    <rPh sb="0" eb="2">
      <t>モクシ</t>
    </rPh>
    <rPh sb="2" eb="3">
      <t>オヨ</t>
    </rPh>
    <rPh sb="4" eb="6">
      <t>ショクシン</t>
    </rPh>
    <rPh sb="9" eb="11">
      <t>カクニン</t>
    </rPh>
    <phoneticPr fontId="20"/>
  </si>
  <si>
    <t>走行中戸開時の動作確認</t>
    <rPh sb="0" eb="3">
      <t>ソウコウチュウ</t>
    </rPh>
    <rPh sb="3" eb="4">
      <t>ト</t>
    </rPh>
    <rPh sb="4" eb="5">
      <t>カイ</t>
    </rPh>
    <rPh sb="5" eb="6">
      <t>ジ</t>
    </rPh>
    <rPh sb="7" eb="9">
      <t>ドウサ</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</si>
  <si>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</si>
  <si>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規定部品の交換基準</t>
    <rPh sb="0" eb="2">
      <t>キテイ</t>
    </rPh>
    <rPh sb="2" eb="4">
      <t>ブヒン</t>
    </rPh>
    <rPh sb="5" eb="7">
      <t>コウカン</t>
    </rPh>
    <rPh sb="7" eb="9">
      <t>キジュン</t>
    </rPh>
    <phoneticPr fontId="20"/>
  </si>
  <si>
    <t>1,000万回 / 10 年</t>
    <rPh sb="5" eb="7">
      <t>マンカイ</t>
    </rPh>
    <rPh sb="13" eb="14">
      <t>ネン</t>
    </rPh>
    <phoneticPr fontId="20"/>
  </si>
  <si>
    <t>SR1</t>
    <phoneticPr fontId="20"/>
  </si>
  <si>
    <t>SR2</t>
    <phoneticPr fontId="20"/>
  </si>
  <si>
    <t>500万回 / 10年</t>
    <rPh sb="3" eb="5">
      <t>マンカイ</t>
    </rPh>
    <rPh sb="10" eb="11">
      <t>ネン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</si>
  <si>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</si>
  <si>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令和</t>
    <rPh sb="0" eb="1">
      <t>レイ</t>
    </rPh>
    <rPh sb="1" eb="2">
      <t>ワ</t>
    </rPh>
    <phoneticPr fontId="20"/>
  </si>
  <si>
    <t>ﾊﾟｯﾄﾞの溝の確認</t>
    <rPh sb="6" eb="7">
      <t>ミゾ</t>
    </rPh>
    <rPh sb="8" eb="10">
      <t>カクニン</t>
    </rPh>
    <phoneticPr fontId="20"/>
  </si>
  <si>
    <t>安全ﾌﾟﾛｸﾞﾗﾑﾊﾞｰｼﾞｮﾝ</t>
    <rPh sb="0" eb="2">
      <t>アンゼン</t>
    </rPh>
    <phoneticPr fontId="20"/>
  </si>
  <si>
    <t>ﾊﾟｯﾄﾞの厚さの状況</t>
    <rPh sb="6" eb="7">
      <t>アツ</t>
    </rPh>
    <rPh sb="9" eb="11">
      <t>ジョウキョウ</t>
    </rPh>
    <phoneticPr fontId="20"/>
  </si>
  <si>
    <t>ﾊﾟｯﾄﾞの状況</t>
    <rPh sb="6" eb="8">
      <t>ジョウキョウ</t>
    </rPh>
    <phoneticPr fontId="20"/>
  </si>
  <si>
    <t>ﾌﾞﾚｰｷﾊﾟｯﾄﾞの動作感知装置</t>
    <rPh sb="11" eb="13">
      <t>ドウサ</t>
    </rPh>
    <rPh sb="13" eb="15">
      <t>カンチ</t>
    </rPh>
    <rPh sb="15" eb="17">
      <t>ソウチ</t>
    </rPh>
    <phoneticPr fontId="20"/>
  </si>
  <si>
    <t>ﾊﾟｯﾄﾞに欠損､割れがあること。又は剥離していること｡</t>
    <rPh sb="6" eb="8">
      <t>ケッソン</t>
    </rPh>
    <rPh sb="9" eb="10">
      <t>ワ</t>
    </rPh>
    <rPh sb="17" eb="18">
      <t>マタ</t>
    </rPh>
    <rPh sb="19" eb="21">
      <t>ハクリ</t>
    </rPh>
    <phoneticPr fontId="20"/>
  </si>
  <si>
    <t>ﾌﾞﾚｰｷの開閉と接点信号が一致していないこと。</t>
    <rPh sb="6" eb="8">
      <t>カイヘイ</t>
    </rPh>
    <rPh sb="9" eb="11">
      <t>セッテン</t>
    </rPh>
    <rPh sb="11" eb="13">
      <t>シンゴウ</t>
    </rPh>
    <rPh sb="14" eb="16">
      <t>イッチ</t>
    </rPh>
    <phoneticPr fontId="20"/>
  </si>
  <si>
    <t>下記ﾊﾞｰｼﾞｮﾝと同一でないこと。</t>
    <rPh sb="0" eb="2">
      <t>カキ</t>
    </rPh>
    <rPh sb="10" eb="12">
      <t>ドウイツ</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</si>
  <si>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</si>
  <si>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ﾌﾟﾛｸﾞﾗﾑﾊﾞｰｼﾞｮﾝ</t>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</si>
  <si>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</si>
  <si>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保守ﾂｰﾙにてﾌﾟﾛｸﾞﾗﾑﾊﾞｰｼﾞｮﾝを確認する。</t>
    <rPh sb="0" eb="2">
      <t>ホシュ</t>
    </rPh>
    <rPh sb="22" eb="24">
      <t>カクニン</t>
    </rPh>
    <phoneticPr fontId="20"/>
  </si>
  <si>
    <t>ﾌﾞﾚｰｷ</t>
    <phoneticPr fontId="20"/>
  </si>
  <si>
    <t>ﾌﾞﾚｰｷ開放時及び締結時の動作感知装置の接点信号を確認する。</t>
    <rPh sb="5" eb="6">
      <t>ジ</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</si>
  <si>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ENNNUN-2597</t>
    <phoneticPr fontId="20"/>
  </si>
  <si>
    <t>ENNNUN-2599</t>
    <phoneticPr fontId="20"/>
  </si>
  <si>
    <t>DBT160-2</t>
    <phoneticPr fontId="20"/>
  </si>
  <si>
    <t>DBGMH160-2</t>
    <phoneticPr fontId="20"/>
  </si>
  <si>
    <t>JAA31487BAA</t>
    <phoneticPr fontId="20"/>
  </si>
  <si>
    <t>AAA31384AAF</t>
    <phoneticPr fontId="20"/>
  </si>
  <si>
    <t xml:space="preserve">指定ﾊﾞｰｼﾞｮﾝ : </t>
    <rPh sb="0" eb="2">
      <t>シテイ</t>
    </rPh>
    <phoneticPr fontId="20"/>
  </si>
  <si>
    <t>SM160</t>
    <phoneticPr fontId="20"/>
  </si>
  <si>
    <t>実測値を入力する事により
自動で判定される｡</t>
    <rPh sb="0" eb="3">
      <t>ジッソクチ</t>
    </rPh>
    <rPh sb="4" eb="6">
      <t>ニュウリョク</t>
    </rPh>
    <rPh sb="8" eb="9">
      <t>コト</t>
    </rPh>
    <rPh sb="13" eb="15">
      <t>ジドウ</t>
    </rPh>
    <rPh sb="16" eb="18">
      <t>ハンテイ</t>
    </rPh>
    <phoneticPr fontId="20"/>
  </si>
  <si>
    <t>目視により確認する｡</t>
    <phoneticPr fontId="20"/>
  </si>
  <si>
    <t>型式の確認</t>
    <rPh sb="0" eb="2">
      <t>ケイシキ</t>
    </rPh>
    <rPh sb="3" eb="5">
      <t>カクニン</t>
    </rPh>
    <phoneticPr fontId="20"/>
  </si>
  <si>
    <t>大臣認定を受けた型式と同一でないこと。</t>
    <rPh sb="0" eb="4">
      <t>ダイジンニンテイ</t>
    </rPh>
    <rPh sb="5" eb="6">
      <t>ウ</t>
    </rPh>
    <rPh sb="8" eb="10">
      <t>ケイシキ</t>
    </rPh>
    <rPh sb="11" eb="13">
      <t>ドウイツ</t>
    </rPh>
    <phoneticPr fontId="20"/>
  </si>
  <si>
    <t xml:space="preserve">巻上機型式 : </t>
    <rPh sb="0" eb="3">
      <t>マキアゲキ</t>
    </rPh>
    <rPh sb="3" eb="5">
      <t>ケイシキ</t>
    </rPh>
    <phoneticPr fontId="20"/>
  </si>
  <si>
    <t>20220ED</t>
    <phoneticPr fontId="20"/>
  </si>
  <si>
    <t>型</t>
    <rPh sb="0" eb="1">
      <t>ガタ</t>
    </rPh>
    <phoneticPr fontId="20"/>
  </si>
  <si>
    <t>巻上機型式</t>
    <rPh sb="0" eb="3">
      <t>マキアゲキ</t>
    </rPh>
    <rPh sb="3" eb="5">
      <t>ケイシキ</t>
    </rPh>
    <phoneticPr fontId="20"/>
  </si>
  <si>
    <t>｢型式｣を入力する事により自動で判定される｡</t>
    <rPh sb="1" eb="3">
      <t>ケイシキ</t>
    </rPh>
    <rPh sb="5" eb="7">
      <t>ニュウリョク</t>
    </rPh>
    <rPh sb="9" eb="10">
      <t>コト</t>
    </rPh>
    <rPh sb="13" eb="15">
      <t>ジドウ</t>
    </rPh>
    <rPh sb="16" eb="18">
      <t>ハンテイ</t>
    </rPh>
    <phoneticPr fontId="20"/>
  </si>
  <si>
    <t>油排出場所の油の流出状況</t>
  </si>
  <si>
    <t>(5)</t>
  </si>
  <si>
    <t>巻上機</t>
  </si>
  <si>
    <t>判定は手動で入力する｡</t>
  </si>
  <si>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phoneticPr fontId="20"/>
  </si>
  <si>
    <t>指定速度</t>
    <rPh sb="0" eb="4">
      <t>シテイソクド</t>
    </rPh>
    <phoneticPr fontId="20"/>
  </si>
  <si>
    <t>測定方向</t>
    <rPh sb="0" eb="2">
      <t>ソクテイ</t>
    </rPh>
    <rPh sb="2" eb="4">
      <t>ホウコウ</t>
    </rPh>
    <phoneticPr fontId="20"/>
  </si>
  <si>
    <t>ﾌﾞﾚｰｷ停止距離基準値</t>
    <rPh sb="5" eb="9">
      <t>テイシキョリ</t>
    </rPh>
    <rPh sb="9" eb="12">
      <t>キジュンチ</t>
    </rPh>
    <phoneticPr fontId="20"/>
  </si>
  <si>
    <t>-</t>
    <phoneticPr fontId="20"/>
  </si>
  <si>
    <t>（n-1）ﾌﾞﾚｰｷによる、かご停止距離を測定する。</t>
    <phoneticPr fontId="20"/>
  </si>
  <si>
    <t>制動距離と前回値を入力する事により自動で判定される｡</t>
    <rPh sb="0" eb="2">
      <t>セイドウ</t>
    </rPh>
    <rPh sb="2" eb="4">
      <t>キョリ</t>
    </rPh>
    <rPh sb="5" eb="7">
      <t>ゼンカイ</t>
    </rPh>
    <rPh sb="7" eb="8">
      <t>チ</t>
    </rPh>
    <rPh sb="9" eb="11">
      <t>ニュウリョク</t>
    </rPh>
    <rPh sb="13" eb="14">
      <t>コト</t>
    </rPh>
    <rPh sb="17" eb="19">
      <t>ジドウ</t>
    </rPh>
    <rPh sb="20" eb="22">
      <t>ハンテイ</t>
    </rPh>
    <phoneticPr fontId="20"/>
  </si>
  <si>
    <t>(7)</t>
    <phoneticPr fontId="20"/>
  </si>
  <si>
    <t>(8)</t>
    <phoneticPr fontId="20"/>
  </si>
  <si>
    <t>かご戸
ｽｲｯﾁ</t>
    <phoneticPr fontId="20"/>
  </si>
  <si>
    <t>乗場戸
ｽｲｯﾁ</t>
    <phoneticPr fontId="20"/>
  </si>
  <si>
    <t>作動の状況</t>
    <phoneticPr fontId="20"/>
  </si>
  <si>
    <t>全閉位置から25㎜を超える位置で動作すること。</t>
    <phoneticPr fontId="20"/>
  </si>
  <si>
    <t>かご戸を開いた後、徐々に戸を閉め作動の位置を測定する。</t>
    <phoneticPr fontId="20"/>
  </si>
  <si>
    <t>乗場戸を開いた後、徐々に戸を閉め作動の位置を測定する。</t>
    <phoneticPr fontId="20"/>
  </si>
  <si>
    <t>測定値を入力すると自動で判定される。</t>
    <phoneticPr fontId="20"/>
  </si>
  <si>
    <t>①</t>
    <phoneticPr fontId="20"/>
  </si>
  <si>
    <t>②</t>
    <phoneticPr fontId="20"/>
  </si>
  <si>
    <t>③</t>
    <phoneticPr fontId="20"/>
  </si>
  <si>
    <t>変化量</t>
    <rPh sb="0" eb="3">
      <t>ヘンカリョウ</t>
    </rPh>
    <phoneticPr fontId="20"/>
  </si>
  <si>
    <t>要重点</t>
    <rPh sb="0" eb="3">
      <t>ヨウジュウテン</t>
    </rPh>
    <phoneticPr fontId="20"/>
  </si>
  <si>
    <t>判定</t>
    <rPh sb="0" eb="2">
      <t>ハンテイ</t>
    </rPh>
    <phoneticPr fontId="20"/>
  </si>
  <si>
    <t>要是正</t>
    <rPh sb="0" eb="3">
      <t>ヨウゼセイ</t>
    </rPh>
    <phoneticPr fontId="20"/>
  </si>
  <si>
    <t>距離判定</t>
    <rPh sb="0" eb="2">
      <t>キョリ</t>
    </rPh>
    <rPh sb="2" eb="4">
      <t>ハンテイ</t>
    </rPh>
    <phoneticPr fontId="20"/>
  </si>
  <si>
    <t>総合</t>
    <rPh sb="0" eb="2">
      <t>ソウゴウ</t>
    </rPh>
    <phoneticPr fontId="20"/>
  </si>
  <si>
    <t>m/s</t>
    <phoneticPr fontId="20"/>
  </si>
  <si>
    <t>・当該年度の停止距離＋過去1年間の停止距離の変化量が規定値を超えること。（要重点点検）
・当該年度の停止距離が規定値を超えること。（要是正）
・過去1年間の停止距離の変化量が規定値を超えること。（要是正）
※n：全ブレーキ個数</t>
    <rPh sb="1" eb="3">
      <t>トウガイ</t>
    </rPh>
    <rPh sb="3" eb="5">
      <t>ネンド</t>
    </rPh>
    <rPh sb="6" eb="10">
      <t>テイシキョリ</t>
    </rPh>
    <rPh sb="11" eb="13">
      <t>カコ</t>
    </rPh>
    <rPh sb="14" eb="16">
      <t>ネンカン</t>
    </rPh>
    <rPh sb="17" eb="21">
      <t>テイシキョリ</t>
    </rPh>
    <rPh sb="22" eb="25">
      <t>ヘンカリョウ</t>
    </rPh>
    <rPh sb="26" eb="29">
      <t>キテイチ</t>
    </rPh>
    <rPh sb="30" eb="31">
      <t>コ</t>
    </rPh>
    <rPh sb="37" eb="42">
      <t>ヨウジュウテンテンケン</t>
    </rPh>
    <rPh sb="45" eb="49">
      <t>トウガイネンド</t>
    </rPh>
    <rPh sb="50" eb="54">
      <t>テイシキョリ</t>
    </rPh>
    <rPh sb="55" eb="58">
      <t>キテイチ</t>
    </rPh>
    <rPh sb="59" eb="60">
      <t>コ</t>
    </rPh>
    <rPh sb="66" eb="69">
      <t>ヨウゼセイ</t>
    </rPh>
    <rPh sb="107" eb="108">
      <t>ゼン</t>
    </rPh>
    <rPh sb="112" eb="114">
      <t>コスウ</t>
    </rPh>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</si>
  <si>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</si>
  <si>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</si>
  <si>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</si>
  <si>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</si>
  <si>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</si>
  <si>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</si>
  <si>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</si>
  <si>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</si>
  <si>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つま先保護板</t>
    <phoneticPr fontId="20"/>
  </si>
  <si>
    <t>取付けの状況</t>
    <phoneticPr fontId="20"/>
  </si>
  <si>
    <t>長さ</t>
    <phoneticPr fontId="20"/>
  </si>
  <si>
    <t>(3)</t>
  </si>
  <si>
    <t>特定距離感知装置</t>
    <phoneticPr fontId="20"/>
  </si>
  <si>
    <t>動作確認</t>
    <rPh sb="0" eb="4">
      <t>ドウサカクニン</t>
    </rPh>
    <phoneticPr fontId="20"/>
  </si>
  <si>
    <t>(4)</t>
  </si>
  <si>
    <t>部品</t>
    <phoneticPr fontId="20"/>
  </si>
  <si>
    <t>規定部品の形式</t>
    <phoneticPr fontId="20"/>
  </si>
  <si>
    <t>規定部品の交換基準</t>
    <phoneticPr fontId="20"/>
  </si>
  <si>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</si>
  <si>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</si>
  <si>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</si>
  <si>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</si>
  <si>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</si>
  <si>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</si>
  <si>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</si>
  <si>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</si>
  <si>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</si>
  <si>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</si>
  <si>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</si>
  <si>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</si>
  <si>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溝深さが0.5mm以上でないこと（要重点点検）</t>
    <rPh sb="0" eb="1">
      <t>ミゾ</t>
    </rPh>
    <rPh sb="1" eb="2">
      <t>フカ</t>
    </rPh>
    <rPh sb="9" eb="11">
      <t>イジョウ</t>
    </rPh>
    <rPh sb="17" eb="18">
      <t>ヨウ</t>
    </rPh>
    <rPh sb="18" eb="20">
      <t>ジュウテン</t>
    </rPh>
    <rPh sb="20" eb="22">
      <t>テンケン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</si>
  <si>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</si>
  <si>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</si>
  <si>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つま先保護板</t>
    <rPh sb="2" eb="3">
      <t>サキ</t>
    </rPh>
    <rPh sb="3" eb="6">
      <t>ホゴバン</t>
    </rPh>
    <phoneticPr fontId="20"/>
  </si>
  <si>
    <t>無負荷上昇</t>
    <rPh sb="0" eb="3">
      <t>ムフカ</t>
    </rPh>
    <rPh sb="3" eb="5">
      <t>ジョウショウ</t>
    </rPh>
    <phoneticPr fontId="20"/>
  </si>
  <si>
    <t>定格負荷下降</t>
    <rPh sb="0" eb="2">
      <t>テイカク</t>
    </rPh>
    <rPh sb="2" eb="4">
      <t>フカ</t>
    </rPh>
    <rPh sb="4" eb="6">
      <t>カコウ</t>
    </rPh>
    <phoneticPr fontId="20"/>
  </si>
  <si>
    <t>変化量基準値</t>
    <phoneticPr fontId="20"/>
  </si>
  <si>
    <t>戸開走行保護回路</t>
    <phoneticPr fontId="20"/>
  </si>
  <si>
    <t>型式の確認</t>
    <rPh sb="0" eb="2">
      <t>カタシキ</t>
    </rPh>
    <rPh sb="3" eb="5">
      <t>カクニン</t>
    </rPh>
    <phoneticPr fontId="20"/>
  </si>
  <si>
    <t>制動面の状況</t>
    <phoneticPr fontId="20"/>
  </si>
  <si>
    <t>規定位置で動作しないこと。
±75mm(±15mm）</t>
    <rPh sb="0" eb="2">
      <t>キテイ</t>
    </rPh>
    <rPh sb="2" eb="4">
      <t>イチ</t>
    </rPh>
    <rPh sb="5" eb="7">
      <t>ドウサ</t>
    </rPh>
    <phoneticPr fontId="20"/>
  </si>
  <si>
    <t>GeN2 P</t>
    <phoneticPr fontId="20"/>
  </si>
  <si>
    <t>45m/m</t>
    <phoneticPr fontId="20"/>
  </si>
  <si>
    <t>GeN2 B</t>
    <phoneticPr fontId="20"/>
  </si>
  <si>
    <t>60m/m</t>
    <phoneticPr fontId="20"/>
  </si>
  <si>
    <t>90m/m</t>
    <phoneticPr fontId="20"/>
  </si>
  <si>
    <t>105m/m</t>
    <phoneticPr fontId="20"/>
  </si>
  <si>
    <t>上記(1)～(8)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</si>
  <si>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SM160</t>
  </si>
  <si>
    <t>発行 :令和　6年　7月　24日Ver.2</t>
    <rPh sb="4" eb="6">
      <t>レイワ</t>
    </rPh>
    <phoneticPr fontId="20"/>
  </si>
  <si>
    <t>溝がないこと（要是正）</t>
    <rPh sb="0" eb="1">
      <t>ミゾ</t>
    </rPh>
    <rPh sb="7" eb="8">
      <t>ヨウ</t>
    </rPh>
    <rPh sb="8" eb="10">
      <t>ゼセイ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</si>
</sst>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1"/>
      <color theme="1"/>
      <name val="ＭＳ Ｐゴシック"/>
      <family val="2"/>
      <scheme val="minor"/>
    </font>
    <font>
      <sz val="6"/>
      <name val="Meiryo UI"/>
      <family val="3"/>
      <charset val="128"/>
    </font>
    <font>
      <sz val="6"/>
      <color rgb="FFFF0000"/>
      <name val="Meiryo UI"/>
      <family val="3"/>
      <charset val="128"/>
    </font>
    <font>
      <sz val="6"/>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547">
    <xf numFmtId="0" fontId="0" fillId="0" borderId="0" xfId="0">
      <alignment vertical="center"/>
    </xf>
    <xf numFmtId="0" fontId="1" fillId="0" borderId="0" xfId="0" applyFont="1">
      <alignment vertical="center"/>
    </xf>
    <xf numFmtId="0" fontId="1" fillId="0" borderId="0" xfId="0" applyFont="1" applyFill="1">
      <alignment vertical="center"/>
    </xf>
    <xf numFmtId="0" fontId="20" fillId="0" borderId="0" xfId="0" applyFont="1">
      <alignment vertical="center"/>
    </xf>
    <xf numFmtId="0" fontId="20" fillId="0" borderId="21" xfId="0" applyFont="1" applyBorder="1">
      <alignment vertical="center"/>
    </xf>
    <xf numFmtId="0" fontId="31" fillId="0" borderId="21" xfId="0" applyFont="1" applyBorder="1">
      <alignment vertical="center"/>
    </xf>
    <xf numFmtId="0" fontId="31" fillId="0" borderId="79" xfId="0" applyFont="1" applyBorder="1">
      <alignment vertical="center"/>
    </xf>
    <xf numFmtId="0" fontId="32" fillId="0" borderId="79" xfId="0" applyFont="1" applyBorder="1">
      <alignment vertical="center"/>
    </xf>
    <xf numFmtId="0" fontId="33" fillId="0" borderId="21" xfId="0" applyFont="1" applyBorder="1">
      <alignment vertical="center"/>
    </xf>
    <xf numFmtId="49" fontId="32" fillId="0" borderId="79" xfId="0" applyNumberFormat="1" applyFont="1" applyBorder="1">
      <alignment vertical="center"/>
    </xf>
    <xf numFmtId="0" fontId="31" fillId="0" borderId="0" xfId="0" applyFont="1">
      <alignment vertical="center"/>
    </xf>
    <xf numFmtId="0" fontId="20" fillId="24" borderId="21" xfId="0" applyFont="1" applyFill="1" applyBorder="1">
      <alignment vertical="center"/>
    </xf>
    <xf numFmtId="0" fontId="20" fillId="0" borderId="0" xfId="0" applyFont="1" applyAlignment="1"/>
    <xf numFmtId="176" fontId="20" fillId="0" borderId="0" xfId="0" applyNumberFormat="1" applyFont="1">
      <alignment vertical="center"/>
    </xf>
    <xf numFmtId="3" fontId="20" fillId="0" borderId="0" xfId="0" applyNumberFormat="1" applyFont="1">
      <alignment vertical="center"/>
    </xf>
    <xf numFmtId="0" fontId="21" fillId="0" borderId="0" xfId="0" applyFont="1" applyFill="1" applyAlignment="1" applyProtection="1">
      <alignment horizontal="right" vertical="center"/>
      <protection hidden="1"/>
    </xf>
    <xf numFmtId="0" fontId="1" fillId="0" borderId="0" xfId="0" applyFont="1" applyProtection="1">
      <alignment vertical="center"/>
      <protection hidden="1"/>
    </xf>
    <xf numFmtId="0" fontId="24"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1"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21" fillId="0" borderId="0" xfId="0" applyFont="1" applyFill="1" applyBorder="1" applyAlignment="1" applyProtection="1">
      <protection hidden="1"/>
    </xf>
    <xf numFmtId="0" fontId="1" fillId="0" borderId="0" xfId="0" applyFont="1" applyFill="1" applyAlignment="1" applyProtection="1">
      <protection hidden="1"/>
    </xf>
    <xf numFmtId="0" fontId="21" fillId="0" borderId="0" xfId="0" applyFont="1" applyFill="1" applyAlignment="1" applyProtection="1">
      <protection hidden="1"/>
    </xf>
    <xf numFmtId="0" fontId="1" fillId="0" borderId="0" xfId="0" applyFont="1" applyFill="1" applyBorder="1" applyAlignment="1" applyProtection="1">
      <alignment vertical="center"/>
      <protection hidden="1"/>
    </xf>
    <xf numFmtId="0" fontId="0" fillId="0" borderId="0" xfId="0" applyFill="1" applyAlignment="1" applyProtection="1">
      <alignment vertical="center"/>
      <protection hidden="1"/>
    </xf>
    <xf numFmtId="0" fontId="21"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0" fontId="21" fillId="0" borderId="22"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15"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1" fillId="0" borderId="10" xfId="0" applyFont="1" applyFill="1" applyBorder="1" applyProtection="1">
      <alignment vertical="center"/>
      <protection hidden="1"/>
    </xf>
    <xf numFmtId="0" fontId="1" fillId="0" borderId="0" xfId="0" applyFont="1" applyFill="1" applyBorder="1" applyProtection="1">
      <alignment vertical="center"/>
      <protection hidden="1"/>
    </xf>
    <xf numFmtId="0" fontId="21"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21" fillId="0" borderId="0" xfId="0" applyFont="1" applyFill="1" applyAlignment="1" applyProtection="1">
      <alignment vertical="center"/>
      <protection hidden="1"/>
    </xf>
    <xf numFmtId="0" fontId="23" fillId="0" borderId="18" xfId="0" applyFont="1" applyFill="1" applyBorder="1" applyAlignment="1" applyProtection="1">
      <alignment vertical="center"/>
      <protection hidden="1"/>
    </xf>
    <xf numFmtId="0" fontId="23" fillId="0" borderId="19" xfId="0" applyFont="1" applyFill="1" applyBorder="1" applyAlignment="1" applyProtection="1">
      <alignment vertical="center"/>
      <protection hidden="1"/>
    </xf>
    <xf numFmtId="0" fontId="1" fillId="0" borderId="18" xfId="0" applyFont="1" applyFill="1" applyBorder="1" applyAlignment="1" applyProtection="1">
      <alignment horizontal="right" vertical="center"/>
      <protection hidden="1"/>
    </xf>
    <xf numFmtId="0" fontId="21" fillId="0" borderId="18" xfId="0" applyFont="1" applyFill="1" applyBorder="1" applyAlignment="1" applyProtection="1">
      <alignment vertical="center"/>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protection hidden="1"/>
    </xf>
    <xf numFmtId="0" fontId="1" fillId="0" borderId="12" xfId="0" applyFont="1" applyFill="1" applyBorder="1" applyAlignment="1" applyProtection="1">
      <protection hidden="1"/>
    </xf>
    <xf numFmtId="0" fontId="1" fillId="0" borderId="13" xfId="0" applyFont="1" applyFill="1" applyBorder="1" applyAlignment="1" applyProtection="1">
      <alignment vertical="center"/>
      <protection hidden="1"/>
    </xf>
    <xf numFmtId="0" fontId="1" fillId="0" borderId="12"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center"/>
      <protection hidden="1"/>
    </xf>
    <xf numFmtId="0" fontId="23" fillId="0" borderId="13" xfId="0" applyFont="1" applyFill="1" applyBorder="1" applyAlignment="1" applyProtection="1">
      <alignment horizontal="center"/>
      <protection hidden="1"/>
    </xf>
    <xf numFmtId="0" fontId="0" fillId="0" borderId="12" xfId="0" applyFill="1" applyBorder="1" applyAlignment="1" applyProtection="1">
      <alignment horizontal="center" vertical="center"/>
      <protection hidden="1"/>
    </xf>
    <xf numFmtId="0" fontId="1" fillId="0" borderId="13" xfId="0" applyFont="1" applyFill="1" applyBorder="1" applyAlignment="1" applyProtection="1">
      <alignment horizont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6" xfId="0" applyFont="1" applyFill="1" applyBorder="1" applyAlignment="1" applyProtection="1">
      <alignment vertical="center"/>
      <protection hidden="1"/>
    </xf>
    <xf numFmtId="0" fontId="1" fillId="0" borderId="15"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6"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1" fillId="0" borderId="22" xfId="0" applyFont="1" applyFill="1" applyBorder="1" applyProtection="1">
      <alignment vertical="center"/>
      <protection hidden="1"/>
    </xf>
    <xf numFmtId="0" fontId="1" fillId="0" borderId="0" xfId="0" applyFont="1" applyFill="1" applyBorder="1" applyAlignment="1" applyProtection="1">
      <alignment horizontal="right" vertical="center"/>
      <protection hidden="1"/>
    </xf>
    <xf numFmtId="0" fontId="21" fillId="0" borderId="20"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12" xfId="0" applyFont="1" applyFill="1" applyBorder="1" applyAlignment="1" applyProtection="1">
      <alignment vertical="top"/>
      <protection hidden="1"/>
    </xf>
    <xf numFmtId="0" fontId="21" fillId="0" borderId="0" xfId="0" applyFont="1" applyFill="1" applyBorder="1" applyAlignment="1" applyProtection="1">
      <alignment vertical="top"/>
      <protection hidden="1"/>
    </xf>
    <xf numFmtId="0" fontId="21" fillId="0" borderId="13" xfId="0" applyFont="1" applyFill="1" applyBorder="1" applyAlignment="1" applyProtection="1">
      <alignment vertical="top"/>
      <protection hidden="1"/>
    </xf>
    <xf numFmtId="0" fontId="22" fillId="0" borderId="0" xfId="0" applyFont="1" applyFill="1" applyBorder="1" applyAlignment="1" applyProtection="1">
      <alignment horizontal="center"/>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7" fillId="0" borderId="10"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18" xfId="0" applyFont="1" applyFill="1" applyBorder="1" applyAlignment="1" applyProtection="1">
      <alignment horizontal="center" vertical="center"/>
      <protection hidden="1"/>
    </xf>
    <xf numFmtId="0" fontId="21" fillId="0" borderId="14" xfId="0" applyFont="1" applyFill="1" applyBorder="1" applyProtection="1">
      <alignment vertical="center"/>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2" xfId="0" applyFont="1" applyFill="1" applyBorder="1" applyAlignment="1" applyProtection="1">
      <protection hidden="1"/>
    </xf>
    <xf numFmtId="0" fontId="21" fillId="0" borderId="12" xfId="0" applyFont="1" applyFill="1" applyBorder="1" applyAlignment="1" applyProtection="1">
      <protection hidden="1"/>
    </xf>
    <xf numFmtId="0" fontId="21" fillId="0" borderId="16" xfId="0" applyFont="1" applyFill="1" applyBorder="1" applyAlignment="1" applyProtection="1">
      <protection hidden="1"/>
    </xf>
    <xf numFmtId="0" fontId="21" fillId="0" borderId="15" xfId="0" applyFont="1" applyFill="1" applyBorder="1" applyAlignment="1" applyProtection="1">
      <protection hidden="1"/>
    </xf>
    <xf numFmtId="0" fontId="21" fillId="0" borderId="17" xfId="0" applyFont="1" applyFill="1" applyBorder="1" applyAlignment="1" applyProtection="1">
      <protection hidden="1"/>
    </xf>
    <xf numFmtId="0" fontId="21" fillId="0" borderId="12" xfId="0" applyFont="1" applyBorder="1" applyAlignment="1" applyProtection="1">
      <alignment vertical="center"/>
      <protection hidden="1"/>
    </xf>
    <xf numFmtId="0" fontId="21" fillId="0" borderId="0" xfId="0" applyFont="1" applyBorder="1" applyAlignment="1" applyProtection="1">
      <alignment vertical="center"/>
      <protection hidden="1"/>
    </xf>
    <xf numFmtId="0" fontId="21" fillId="0" borderId="0" xfId="0" applyFont="1" applyProtection="1">
      <alignment vertical="center"/>
      <protection hidden="1"/>
    </xf>
    <xf numFmtId="0" fontId="21" fillId="0" borderId="0" xfId="0" applyFont="1" applyBorder="1" applyAlignment="1" applyProtection="1">
      <alignment horizontal="center" vertical="center"/>
      <protection locked="0" hidden="1"/>
    </xf>
    <xf numFmtId="0" fontId="20" fillId="0" borderId="0" xfId="0" applyFont="1" applyProtection="1">
      <alignment vertical="center"/>
      <protection hidden="1"/>
    </xf>
    <xf numFmtId="0" fontId="0" fillId="0" borderId="0" xfId="0" applyFill="1" applyAlignment="1" applyProtection="1">
      <protection hidden="1"/>
    </xf>
    <xf numFmtId="0" fontId="20" fillId="0" borderId="0" xfId="0" applyFont="1" applyAlignment="1" applyProtection="1">
      <alignment vertical="center"/>
      <protection hidden="1"/>
    </xf>
    <xf numFmtId="0" fontId="7" fillId="0" borderId="0" xfId="0" applyFont="1" applyFill="1" applyBorder="1" applyAlignment="1" applyProtection="1">
      <alignment vertical="center"/>
      <protection hidden="1"/>
    </xf>
    <xf numFmtId="0" fontId="0" fillId="0" borderId="0" xfId="0" applyFont="1" applyProtection="1">
      <alignment vertical="center"/>
      <protection hidden="1"/>
    </xf>
    <xf numFmtId="0" fontId="20" fillId="0" borderId="21" xfId="0" applyFont="1" applyBorder="1" applyProtection="1">
      <alignment vertical="center"/>
      <protection hidden="1"/>
    </xf>
    <xf numFmtId="3" fontId="1" fillId="0" borderId="0" xfId="0" applyNumberFormat="1" applyFont="1" applyProtection="1">
      <alignment vertical="center"/>
      <protection hidden="1"/>
    </xf>
    <xf numFmtId="0" fontId="20" fillId="0" borderId="21" xfId="0" applyFont="1" applyFill="1" applyBorder="1" applyProtection="1">
      <alignment vertical="center"/>
      <protection hidden="1"/>
    </xf>
    <xf numFmtId="0" fontId="1" fillId="0" borderId="0" xfId="0" applyFont="1" applyFill="1" applyAlignment="1" applyProtection="1">
      <alignment horizontal="right"/>
      <protection hidden="1"/>
    </xf>
    <xf numFmtId="176" fontId="20" fillId="0" borderId="21" xfId="0" applyNumberFormat="1" applyFont="1" applyBorder="1" applyProtection="1">
      <alignment vertical="center"/>
      <protection hidden="1"/>
    </xf>
    <xf numFmtId="0" fontId="21" fillId="0" borderId="0" xfId="0" applyFont="1" applyFill="1" applyBorder="1" applyAlignment="1" applyProtection="1">
      <alignment horizontal="center"/>
      <protection hidden="1"/>
    </xf>
    <xf numFmtId="49" fontId="20" fillId="0" borderId="0" xfId="0" applyNumberFormat="1" applyFont="1" applyProtection="1">
      <alignment vertical="center"/>
      <protection hidden="1"/>
    </xf>
    <xf numFmtId="49" fontId="0" fillId="0" borderId="0" xfId="0" applyNumberFormat="1" applyProtection="1">
      <alignment vertical="center"/>
      <protection hidden="1"/>
    </xf>
    <xf numFmtId="0" fontId="21" fillId="0" borderId="23" xfId="0" applyFont="1" applyFill="1" applyBorder="1" applyAlignment="1" applyProtection="1">
      <alignment vertical="top"/>
      <protection hidden="1"/>
    </xf>
    <xf numFmtId="0" fontId="21" fillId="0" borderId="22" xfId="0" applyFont="1" applyFill="1" applyBorder="1" applyAlignment="1" applyProtection="1">
      <alignment vertical="top"/>
      <protection hidden="1"/>
    </xf>
    <xf numFmtId="0" fontId="21" fillId="0" borderId="24" xfId="0" applyFont="1" applyFill="1" applyBorder="1" applyAlignment="1" applyProtection="1">
      <alignment vertical="top"/>
      <protection hidden="1"/>
    </xf>
    <xf numFmtId="0" fontId="31" fillId="0" borderId="21" xfId="0" applyFont="1" applyBorder="1" applyAlignment="1">
      <alignment horizontal="center" vertical="center"/>
    </xf>
    <xf numFmtId="3" fontId="31" fillId="0" borderId="21" xfId="0" applyNumberFormat="1" applyFont="1" applyBorder="1" applyAlignment="1">
      <alignment horizontal="center" vertical="center"/>
    </xf>
    <xf numFmtId="0" fontId="21" fillId="0" borderId="23"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4"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23"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locked="0" hidden="1"/>
    </xf>
    <xf numFmtId="0" fontId="0" fillId="0" borderId="0"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27" xfId="0" applyFont="1" applyFill="1" applyBorder="1" applyAlignment="1" applyProtection="1">
      <alignment horizontal="center" vertical="center"/>
      <protection locked="0" hidden="1"/>
    </xf>
    <xf numFmtId="0" fontId="0" fillId="0" borderId="28" xfId="0" applyFont="1" applyFill="1" applyBorder="1" applyAlignment="1" applyProtection="1">
      <alignment horizontal="center" vertical="center"/>
      <protection hidden="1"/>
    </xf>
    <xf numFmtId="0" fontId="0" fillId="0" borderId="22"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0" fillId="0" borderId="18"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29" xfId="0" applyFont="1" applyFill="1" applyBorder="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21" xfId="0" applyFont="1" applyBorder="1" applyAlignment="1" applyProtection="1">
      <alignment horizontal="left" vertical="center" shrinkToFit="1"/>
      <protection locked="0" hidden="1"/>
    </xf>
    <xf numFmtId="0" fontId="23" fillId="0" borderId="10" xfId="0" applyFont="1" applyFill="1" applyBorder="1" applyAlignment="1" applyProtection="1">
      <alignment horizontal="center" vertical="center"/>
      <protection hidden="1"/>
    </xf>
    <xf numFmtId="0" fontId="1" fillId="0" borderId="64" xfId="0" applyFont="1" applyFill="1" applyBorder="1" applyAlignment="1" applyProtection="1">
      <alignment horizontal="center" vertical="center"/>
      <protection locked="0" hidden="1"/>
    </xf>
    <xf numFmtId="0" fontId="1" fillId="0" borderId="62" xfId="0" applyFont="1" applyFill="1" applyBorder="1" applyAlignment="1" applyProtection="1">
      <alignment horizontal="center" vertical="center"/>
      <protection locked="0" hidden="1"/>
    </xf>
    <xf numFmtId="0" fontId="1" fillId="0" borderId="65" xfId="0" applyFont="1" applyFill="1" applyBorder="1" applyAlignment="1" applyProtection="1">
      <alignment horizontal="center" vertical="center"/>
      <protection locked="0" hidden="1"/>
    </xf>
    <xf numFmtId="0" fontId="1" fillId="0" borderId="61" xfId="0" applyFont="1" applyFill="1" applyBorder="1" applyAlignment="1" applyProtection="1">
      <alignment horizontal="center" vertical="center"/>
      <protection locked="0" hidden="1"/>
    </xf>
    <xf numFmtId="0" fontId="1" fillId="0" borderId="81" xfId="0" applyFont="1" applyFill="1" applyBorder="1" applyAlignment="1" applyProtection="1">
      <alignment horizontal="center" vertical="center"/>
      <protection locked="0" hidden="1"/>
    </xf>
    <xf numFmtId="0" fontId="1" fillId="0" borderId="63" xfId="0" applyFont="1" applyFill="1" applyBorder="1" applyAlignment="1" applyProtection="1">
      <alignment horizontal="center" vertical="center"/>
      <protection locked="0" hidden="1"/>
    </xf>
    <xf numFmtId="0" fontId="0" fillId="0" borderId="34" xfId="0" applyFont="1" applyFill="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locked="0" hidden="1"/>
    </xf>
    <xf numFmtId="0" fontId="0" fillId="0" borderId="72" xfId="0" applyFont="1" applyFill="1" applyBorder="1" applyAlignment="1" applyProtection="1">
      <alignment horizontal="center" vertical="center"/>
      <protection locked="0" hidden="1"/>
    </xf>
    <xf numFmtId="0" fontId="0" fillId="0" borderId="66" xfId="0" applyFont="1" applyFill="1" applyBorder="1" applyAlignment="1" applyProtection="1">
      <alignment horizontal="center" vertical="center"/>
      <protection locked="0" hidden="1"/>
    </xf>
    <xf numFmtId="0" fontId="0" fillId="0" borderId="64" xfId="0" applyFont="1" applyFill="1" applyBorder="1" applyAlignment="1" applyProtection="1">
      <alignment horizontal="center" vertical="center"/>
      <protection hidden="1"/>
    </xf>
    <xf numFmtId="0" fontId="1" fillId="0" borderId="64" xfId="0" applyFont="1" applyFill="1" applyBorder="1" applyAlignment="1" applyProtection="1">
      <alignment horizontal="center" vertical="center"/>
      <protection hidden="1"/>
    </xf>
    <xf numFmtId="0" fontId="1" fillId="0" borderId="66"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11"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0" fontId="22" fillId="0" borderId="0" xfId="0" applyFont="1" applyFill="1" applyBorder="1" applyAlignment="1" applyProtection="1">
      <alignment horizontal="center"/>
      <protection hidden="1"/>
    </xf>
    <xf numFmtId="0" fontId="21" fillId="0" borderId="12" xfId="0" applyFont="1" applyFill="1" applyBorder="1" applyAlignment="1" applyProtection="1">
      <alignment horizontal="right"/>
      <protection hidden="1"/>
    </xf>
    <xf numFmtId="0" fontId="21" fillId="0" borderId="0" xfId="0" applyFont="1" applyFill="1" applyBorder="1" applyAlignment="1" applyProtection="1">
      <alignment horizontal="right"/>
      <protection hidden="1"/>
    </xf>
    <xf numFmtId="0" fontId="1" fillId="0" borderId="25"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47"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hidden="1"/>
    </xf>
    <xf numFmtId="0" fontId="0" fillId="0" borderId="46"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21" fillId="0" borderId="22"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0" fillId="0" borderId="0"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1" fillId="0" borderId="21" xfId="0" applyFont="1" applyBorder="1" applyAlignment="1" applyProtection="1">
      <alignment horizontal="left" vertical="center" shrinkToFit="1"/>
      <protection locked="0" hidden="1"/>
    </xf>
    <xf numFmtId="0" fontId="21" fillId="0" borderId="45" xfId="0" applyFont="1" applyFill="1" applyBorder="1" applyAlignment="1" applyProtection="1">
      <alignment horizontal="left" vertical="center" wrapText="1"/>
      <protection hidden="1"/>
    </xf>
    <xf numFmtId="0" fontId="21" fillId="0" borderId="42"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wrapText="1"/>
      <protection hidden="1"/>
    </xf>
    <xf numFmtId="49" fontId="21" fillId="0" borderId="23" xfId="0" applyNumberFormat="1" applyFont="1" applyFill="1" applyBorder="1" applyAlignment="1" applyProtection="1">
      <alignment horizontal="center" vertical="center"/>
      <protection hidden="1"/>
    </xf>
    <xf numFmtId="49" fontId="21" fillId="0" borderId="24"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1" xfId="0" applyFont="1" applyBorder="1" applyAlignment="1" applyProtection="1">
      <alignment horizontal="left" vertical="center" shrinkToFit="1"/>
      <protection hidden="1"/>
    </xf>
    <xf numFmtId="0" fontId="22" fillId="0" borderId="0"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23"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4"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82" xfId="0" applyFont="1" applyFill="1" applyBorder="1" applyAlignment="1" applyProtection="1">
      <alignment vertical="center" wrapText="1"/>
      <protection hidden="1"/>
    </xf>
    <xf numFmtId="0" fontId="21" fillId="0" borderId="83" xfId="0" applyFont="1" applyFill="1" applyBorder="1" applyAlignment="1" applyProtection="1">
      <alignment vertical="center" wrapText="1"/>
      <protection hidden="1"/>
    </xf>
    <xf numFmtId="0" fontId="21" fillId="0" borderId="84"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39" xfId="0" applyFont="1" applyFill="1" applyBorder="1" applyAlignment="1" applyProtection="1">
      <alignment vertical="center" wrapText="1"/>
      <protection hidden="1"/>
    </xf>
    <xf numFmtId="0" fontId="21" fillId="0" borderId="40" xfId="0" applyFont="1" applyFill="1" applyBorder="1" applyAlignment="1" applyProtection="1">
      <alignment vertical="center" wrapText="1"/>
      <protection hidden="1"/>
    </xf>
    <xf numFmtId="0" fontId="21" fillId="0" borderId="41" xfId="0" applyFont="1" applyFill="1" applyBorder="1" applyAlignment="1" applyProtection="1">
      <alignment vertical="center" wrapText="1"/>
      <protection hidden="1"/>
    </xf>
    <xf numFmtId="0" fontId="22" fillId="0" borderId="0"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13" xfId="0" applyFont="1" applyFill="1" applyBorder="1" applyAlignment="1" applyProtection="1">
      <alignment horizontal="center" vertical="center"/>
      <protection hidden="1"/>
    </xf>
    <xf numFmtId="49" fontId="21" fillId="0" borderId="39" xfId="0" applyNumberFormat="1" applyFont="1" applyFill="1" applyBorder="1" applyAlignment="1" applyProtection="1">
      <alignment horizontal="center" vertical="center"/>
      <protection hidden="1"/>
    </xf>
    <xf numFmtId="49" fontId="21" fillId="0" borderId="40" xfId="0" applyNumberFormat="1" applyFont="1" applyFill="1" applyBorder="1" applyAlignment="1" applyProtection="1">
      <alignment horizontal="center" vertical="center"/>
      <protection hidden="1"/>
    </xf>
    <xf numFmtId="49" fontId="21" fillId="0" borderId="73" xfId="0" applyNumberFormat="1" applyFont="1" applyFill="1" applyBorder="1" applyAlignment="1" applyProtection="1">
      <alignment horizontal="center" vertical="center"/>
      <protection hidden="1"/>
    </xf>
    <xf numFmtId="49" fontId="21" fillId="0" borderId="74" xfId="0" applyNumberFormat="1" applyFont="1" applyFill="1" applyBorder="1" applyAlignment="1" applyProtection="1">
      <alignment horizontal="center" vertical="center"/>
      <protection hidden="1"/>
    </xf>
    <xf numFmtId="49" fontId="21" fillId="0" borderId="20" xfId="0" applyNumberFormat="1" applyFont="1" applyFill="1" applyBorder="1" applyAlignment="1" applyProtection="1">
      <alignment horizontal="center" vertical="center"/>
      <protection hidden="1"/>
    </xf>
    <xf numFmtId="49" fontId="21" fillId="0" borderId="18" xfId="0" applyNumberFormat="1" applyFont="1" applyFill="1" applyBorder="1" applyAlignment="1" applyProtection="1">
      <alignment horizontal="center" vertical="center"/>
      <protection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1" fillId="0" borderId="44" xfId="0" applyFont="1" applyFill="1" applyBorder="1" applyAlignment="1" applyProtection="1">
      <alignment vertical="center" wrapText="1"/>
      <protection hidden="1"/>
    </xf>
    <xf numFmtId="0" fontId="21" fillId="0" borderId="44"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35" xfId="0" applyFont="1" applyFill="1" applyBorder="1" applyAlignment="1" applyProtection="1">
      <alignment vertical="center"/>
      <protection hidden="1"/>
    </xf>
    <xf numFmtId="0" fontId="1" fillId="0" borderId="45" xfId="0" applyFont="1" applyFill="1" applyBorder="1" applyAlignment="1" applyProtection="1">
      <alignment vertical="center"/>
      <protection hidden="1"/>
    </xf>
    <xf numFmtId="0" fontId="1" fillId="0" borderId="20"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15"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0" xfId="0" applyFont="1" applyFill="1" applyBorder="1" applyAlignment="1" applyProtection="1">
      <alignment vertical="center" wrapText="1"/>
      <protection hidden="1"/>
    </xf>
    <xf numFmtId="0" fontId="21" fillId="0" borderId="0" xfId="0" applyFont="1" applyFill="1" applyAlignment="1" applyProtection="1">
      <alignment horizontal="right" vertical="center"/>
      <protection hidden="1"/>
    </xf>
    <xf numFmtId="0" fontId="0" fillId="0" borderId="0" xfId="0" applyFill="1" applyAlignment="1" applyProtection="1">
      <alignment horizontal="right" vertical="center"/>
      <protection hidden="1"/>
    </xf>
    <xf numFmtId="0" fontId="0" fillId="0" borderId="0" xfId="0" applyFill="1" applyAlignment="1" applyProtection="1">
      <alignment vertical="center"/>
      <protection hidden="1"/>
    </xf>
    <xf numFmtId="0" fontId="0" fillId="0" borderId="18" xfId="0" applyFill="1" applyBorder="1" applyAlignment="1" applyProtection="1">
      <alignment vertical="center"/>
      <protection hidden="1"/>
    </xf>
    <xf numFmtId="0" fontId="21" fillId="0" borderId="12" xfId="0" applyFont="1"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21" fillId="0" borderId="0" xfId="0" applyFont="1" applyFill="1" applyBorder="1" applyAlignment="1" applyProtection="1">
      <alignment horizontal="right" vertical="center"/>
      <protection locked="0" hidden="1"/>
    </xf>
    <xf numFmtId="0" fontId="21" fillId="0" borderId="0" xfId="0" applyFont="1" applyFill="1" applyAlignment="1" applyProtection="1">
      <alignment vertical="center"/>
      <protection locked="0" hidden="1"/>
    </xf>
    <xf numFmtId="0" fontId="21" fillId="0" borderId="18" xfId="0" applyFont="1" applyFill="1" applyBorder="1" applyAlignment="1" applyProtection="1">
      <alignment vertical="center"/>
      <protection locked="0" hidden="1"/>
    </xf>
    <xf numFmtId="0" fontId="1" fillId="0" borderId="44" xfId="0" applyFont="1" applyFill="1" applyBorder="1" applyAlignment="1" applyProtection="1">
      <alignment vertical="center"/>
      <protection hidden="1"/>
    </xf>
    <xf numFmtId="0" fontId="1" fillId="0" borderId="35" xfId="0" applyFont="1" applyFill="1" applyBorder="1" applyAlignment="1" applyProtection="1">
      <alignment vertical="center"/>
      <protection hidden="1"/>
    </xf>
    <xf numFmtId="0" fontId="0" fillId="0" borderId="14" xfId="0" applyFont="1" applyFill="1" applyBorder="1" applyAlignment="1" applyProtection="1">
      <alignment horizontal="center" vertical="center"/>
      <protection hidden="1"/>
    </xf>
    <xf numFmtId="0" fontId="0" fillId="0" borderId="20"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locked="0" hidden="1"/>
    </xf>
    <xf numFmtId="0" fontId="0" fillId="0" borderId="68" xfId="0" applyFont="1" applyFill="1" applyBorder="1" applyAlignment="1" applyProtection="1">
      <alignment horizontal="center" vertical="center"/>
      <protection locked="0" hidden="1"/>
    </xf>
    <xf numFmtId="0" fontId="0" fillId="0" borderId="21"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0" fillId="0" borderId="69" xfId="0" applyFont="1" applyFill="1" applyBorder="1" applyAlignment="1" applyProtection="1">
      <alignment horizontal="center" vertical="center"/>
      <protection locked="0" hidden="1"/>
    </xf>
    <xf numFmtId="0" fontId="0" fillId="0" borderId="70" xfId="0" applyFont="1" applyFill="1" applyBorder="1" applyAlignment="1" applyProtection="1">
      <alignment horizontal="center" vertical="center"/>
      <protection locked="0" hidden="1"/>
    </xf>
    <xf numFmtId="0" fontId="1" fillId="0" borderId="22" xfId="0" applyFont="1" applyFill="1" applyBorder="1" applyAlignment="1" applyProtection="1">
      <alignment vertical="center"/>
      <protection hidden="1"/>
    </xf>
    <xf numFmtId="0" fontId="1" fillId="0" borderId="24"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1" fillId="0" borderId="15"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7" fillId="0" borderId="44" xfId="0" applyFont="1" applyFill="1" applyBorder="1" applyAlignment="1" applyProtection="1">
      <alignment horizontal="center" vertical="center"/>
      <protection hidden="1"/>
    </xf>
    <xf numFmtId="0" fontId="1" fillId="0" borderId="37" xfId="0" applyFont="1" applyFill="1" applyBorder="1" applyAlignment="1" applyProtection="1">
      <alignment vertical="center"/>
      <protection hidden="1"/>
    </xf>
    <xf numFmtId="0" fontId="21" fillId="0" borderId="33" xfId="0" applyFont="1" applyFill="1" applyBorder="1" applyAlignment="1" applyProtection="1">
      <alignment vertical="center" wrapText="1"/>
      <protection hidden="1"/>
    </xf>
    <xf numFmtId="0" fontId="21" fillId="0" borderId="33" xfId="0" applyFont="1" applyFill="1" applyBorder="1" applyAlignment="1" applyProtection="1">
      <alignment vertical="center"/>
      <protection hidden="1"/>
    </xf>
    <xf numFmtId="0" fontId="21" fillId="0" borderId="45" xfId="0" applyFont="1" applyFill="1" applyBorder="1" applyAlignment="1" applyProtection="1">
      <alignment vertical="center"/>
      <protection hidden="1"/>
    </xf>
    <xf numFmtId="0" fontId="22" fillId="0" borderId="0" xfId="0" applyFont="1" applyFill="1" applyAlignment="1" applyProtection="1">
      <protection hidden="1"/>
    </xf>
    <xf numFmtId="0" fontId="21" fillId="0" borderId="0" xfId="0" applyFont="1" applyFill="1" applyBorder="1" applyAlignment="1" applyProtection="1">
      <alignment horizontal="right"/>
      <protection locked="0" hidden="1"/>
    </xf>
    <xf numFmtId="0" fontId="21" fillId="0" borderId="0" xfId="0" applyFont="1" applyFill="1" applyBorder="1" applyAlignment="1" applyProtection="1">
      <protection locked="0" hidden="1"/>
    </xf>
    <xf numFmtId="0" fontId="21" fillId="0" borderId="15" xfId="0" applyFont="1" applyFill="1" applyBorder="1" applyAlignment="1" applyProtection="1">
      <protection locked="0" hidden="1"/>
    </xf>
    <xf numFmtId="0" fontId="0" fillId="0" borderId="22" xfId="0" applyFill="1" applyBorder="1" applyAlignment="1" applyProtection="1">
      <alignment horizontal="left" vertical="center" wrapText="1"/>
      <protection hidden="1"/>
    </xf>
    <xf numFmtId="0" fontId="0" fillId="0" borderId="24" xfId="0" applyFill="1" applyBorder="1" applyAlignment="1" applyProtection="1">
      <alignment horizontal="left" vertical="center" wrapText="1"/>
      <protection hidden="1"/>
    </xf>
    <xf numFmtId="0" fontId="0" fillId="0" borderId="12" xfId="0" applyFill="1" applyBorder="1" applyAlignment="1" applyProtection="1">
      <alignment horizontal="left" vertical="center" wrapText="1"/>
      <protection hidden="1"/>
    </xf>
    <xf numFmtId="0" fontId="0" fillId="0" borderId="0" xfId="0" applyFill="1" applyAlignment="1" applyProtection="1">
      <alignment horizontal="left" vertical="center" wrapText="1"/>
      <protection hidden="1"/>
    </xf>
    <xf numFmtId="0" fontId="0" fillId="0" borderId="13" xfId="0"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hidden="1"/>
    </xf>
    <xf numFmtId="0" fontId="0" fillId="0" borderId="0" xfId="0" applyFill="1" applyAlignment="1" applyProtection="1">
      <protection hidden="1"/>
    </xf>
    <xf numFmtId="0" fontId="21" fillId="0" borderId="23" xfId="0" applyFont="1" applyFill="1" applyBorder="1" applyAlignment="1" applyProtection="1">
      <alignment vertical="center" wrapText="1"/>
      <protection hidden="1"/>
    </xf>
    <xf numFmtId="0" fontId="21" fillId="0" borderId="24" xfId="0" applyFont="1" applyFill="1" applyBorder="1" applyAlignment="1" applyProtection="1">
      <alignment vertical="center"/>
      <protection hidden="1"/>
    </xf>
    <xf numFmtId="0" fontId="1" fillId="0" borderId="0" xfId="0" applyFont="1" applyFill="1" applyAlignment="1" applyProtection="1">
      <alignment horizontal="center" vertical="center"/>
      <protection hidden="1"/>
    </xf>
    <xf numFmtId="0" fontId="7" fillId="0" borderId="0" xfId="0" applyFont="1" applyFill="1" applyBorder="1" applyAlignment="1" applyProtection="1">
      <protection hidden="1"/>
    </xf>
    <xf numFmtId="0" fontId="7" fillId="0" borderId="15" xfId="0" applyFont="1" applyFill="1" applyBorder="1" applyAlignment="1" applyProtection="1">
      <protection hidden="1"/>
    </xf>
    <xf numFmtId="0" fontId="24" fillId="0" borderId="0" xfId="0" applyFont="1" applyFill="1" applyBorder="1" applyAlignment="1" applyProtection="1">
      <alignment horizontal="center"/>
      <protection hidden="1"/>
    </xf>
    <xf numFmtId="0" fontId="24" fillId="0" borderId="15" xfId="0" applyFont="1" applyFill="1" applyBorder="1" applyAlignment="1" applyProtection="1">
      <alignment horizontal="center"/>
      <protection hidden="1"/>
    </xf>
    <xf numFmtId="0" fontId="7" fillId="0" borderId="23" xfId="0" applyFont="1" applyFill="1" applyBorder="1" applyAlignment="1" applyProtection="1">
      <alignment horizontal="center" vertical="center"/>
      <protection hidden="1"/>
    </xf>
    <xf numFmtId="0" fontId="7" fillId="0" borderId="22" xfId="0" applyFont="1" applyFill="1" applyBorder="1" applyAlignment="1" applyProtection="1">
      <alignment horizontal="center" vertical="center"/>
      <protection hidden="1"/>
    </xf>
    <xf numFmtId="0" fontId="7" fillId="0" borderId="24"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7" fillId="0" borderId="17"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0" xfId="0" applyFont="1" applyFill="1" applyAlignment="1" applyProtection="1">
      <alignment horizontal="center" vertical="center"/>
      <protection locked="0" hidden="1"/>
    </xf>
    <xf numFmtId="0" fontId="1" fillId="0" borderId="0" xfId="0" applyFont="1" applyFill="1" applyAlignment="1" applyProtection="1">
      <alignment horizontal="center" vertical="center"/>
      <protection locked="0" hidden="1"/>
    </xf>
    <xf numFmtId="0" fontId="7" fillId="0" borderId="21" xfId="0" applyFont="1" applyFill="1" applyBorder="1" applyAlignment="1" applyProtection="1">
      <alignment horizontal="center" vertical="center"/>
      <protection hidden="1"/>
    </xf>
    <xf numFmtId="0" fontId="1" fillId="0" borderId="21" xfId="0" applyFont="1" applyFill="1" applyBorder="1" applyAlignment="1" applyProtection="1">
      <alignment vertical="center"/>
      <protection hidden="1"/>
    </xf>
    <xf numFmtId="0" fontId="21" fillId="0" borderId="15" xfId="0" applyFont="1" applyFill="1" applyBorder="1" applyAlignment="1" applyProtection="1">
      <alignment horizontal="center"/>
      <protection hidden="1"/>
    </xf>
    <xf numFmtId="0" fontId="1" fillId="0" borderId="0" xfId="0" applyFont="1" applyFill="1" applyBorder="1" applyAlignment="1" applyProtection="1">
      <alignment horizontal="center"/>
      <protection locked="0" hidden="1"/>
    </xf>
    <xf numFmtId="0" fontId="1" fillId="0" borderId="15" xfId="0" applyFont="1" applyFill="1" applyBorder="1" applyAlignment="1" applyProtection="1">
      <alignment horizontal="center"/>
      <protection locked="0" hidden="1"/>
    </xf>
    <xf numFmtId="0" fontId="1" fillId="0" borderId="0" xfId="0" applyFont="1" applyFill="1" applyBorder="1" applyAlignment="1" applyProtection="1">
      <alignment horizontal="left" shrinkToFit="1"/>
      <protection locked="0" hidden="1"/>
    </xf>
    <xf numFmtId="0" fontId="1" fillId="0" borderId="15" xfId="0" applyFont="1" applyFill="1" applyBorder="1" applyAlignment="1" applyProtection="1">
      <alignment horizontal="left" shrinkToFit="1"/>
      <protection locked="0" hidden="1"/>
    </xf>
    <xf numFmtId="0" fontId="1" fillId="0" borderId="22" xfId="0" applyFont="1" applyFill="1" applyBorder="1" applyAlignment="1" applyProtection="1">
      <alignment horizontal="left"/>
      <protection locked="0" hidden="1"/>
    </xf>
    <xf numFmtId="0" fontId="1" fillId="0" borderId="15" xfId="0" applyFont="1" applyFill="1" applyBorder="1" applyAlignment="1" applyProtection="1">
      <alignment horizontal="left"/>
      <protection locked="0" hidden="1"/>
    </xf>
    <xf numFmtId="0" fontId="21" fillId="0" borderId="0" xfId="0" applyFont="1" applyFill="1" applyAlignment="1" applyProtection="1">
      <protection hidden="1"/>
    </xf>
    <xf numFmtId="0" fontId="21" fillId="0" borderId="28"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1" fillId="0" borderId="29"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26" xfId="0" applyFont="1" applyFill="1" applyBorder="1" applyAlignment="1" applyProtection="1">
      <alignment horizontal="center" vertical="center" wrapText="1"/>
      <protection hidden="1"/>
    </xf>
    <xf numFmtId="0" fontId="21" fillId="0" borderId="46"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48" xfId="0" applyFont="1" applyFill="1" applyBorder="1" applyAlignment="1" applyProtection="1">
      <alignment horizontal="center" vertical="center"/>
      <protection hidden="1"/>
    </xf>
    <xf numFmtId="0" fontId="21" fillId="0" borderId="49" xfId="0" applyFont="1" applyFill="1" applyBorder="1" applyAlignment="1" applyProtection="1">
      <alignment vertical="center"/>
      <protection hidden="1"/>
    </xf>
    <xf numFmtId="0" fontId="21" fillId="0" borderId="50" xfId="0" applyFont="1" applyFill="1" applyBorder="1" applyAlignment="1" applyProtection="1">
      <alignment vertical="center"/>
      <protection hidden="1"/>
    </xf>
    <xf numFmtId="0" fontId="21" fillId="0" borderId="48" xfId="0" applyFont="1" applyFill="1" applyBorder="1" applyAlignment="1" applyProtection="1">
      <alignment vertical="center"/>
      <protection hidden="1"/>
    </xf>
    <xf numFmtId="0" fontId="21" fillId="0" borderId="49" xfId="0" applyFont="1" applyFill="1" applyBorder="1" applyAlignment="1" applyProtection="1">
      <alignment horizontal="center" vertical="center"/>
      <protection hidden="1"/>
    </xf>
    <xf numFmtId="0" fontId="21" fillId="0" borderId="51" xfId="0" applyFont="1" applyFill="1" applyBorder="1" applyAlignment="1" applyProtection="1">
      <alignment vertical="center"/>
      <protection hidden="1"/>
    </xf>
    <xf numFmtId="49" fontId="1" fillId="0" borderId="24"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23"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4"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0"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hidden="1"/>
    </xf>
    <xf numFmtId="0" fontId="22" fillId="0" borderId="0" xfId="0" applyFont="1" applyFill="1" applyAlignment="1" applyProtection="1">
      <alignment horizontal="left"/>
      <protection hidden="1"/>
    </xf>
    <xf numFmtId="0" fontId="0" fillId="0" borderId="16"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71"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0" fillId="0" borderId="36" xfId="0" applyFont="1" applyFill="1" applyBorder="1" applyAlignment="1" applyProtection="1">
      <alignment horizontal="center" vertical="center"/>
      <protection locked="0" hidden="1"/>
    </xf>
    <xf numFmtId="0" fontId="0" fillId="0" borderId="45" xfId="0" applyFont="1" applyFill="1" applyBorder="1" applyAlignment="1" applyProtection="1">
      <alignment horizontal="center" vertical="center"/>
      <protection locked="0"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4"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1" fillId="0" borderId="33" xfId="0" applyFont="1" applyFill="1" applyBorder="1" applyAlignment="1" applyProtection="1">
      <alignment vertical="center"/>
      <protection hidden="1"/>
    </xf>
    <xf numFmtId="0" fontId="21" fillId="0" borderId="23"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4"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0" xfId="0" applyFont="1" applyBorder="1" applyAlignment="1" applyProtection="1">
      <protection hidden="1"/>
    </xf>
    <xf numFmtId="0" fontId="21" fillId="0" borderId="15" xfId="0" applyFont="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21" fillId="0" borderId="52" xfId="0" applyFont="1" applyBorder="1" applyAlignment="1" applyProtection="1">
      <alignment horizontal="center" vertical="center"/>
      <protection locked="0" hidden="1"/>
    </xf>
    <xf numFmtId="0" fontId="21" fillId="0" borderId="53" xfId="0" applyFont="1" applyBorder="1" applyAlignment="1" applyProtection="1">
      <alignment horizontal="center" vertical="center"/>
      <protection locked="0" hidden="1"/>
    </xf>
    <xf numFmtId="0" fontId="21" fillId="0" borderId="54" xfId="0" applyFont="1" applyBorder="1" applyAlignment="1" applyProtection="1">
      <alignment horizontal="center" vertical="center"/>
      <protection locked="0" hidden="1"/>
    </xf>
    <xf numFmtId="0" fontId="21" fillId="0" borderId="55" xfId="0" applyFont="1" applyBorder="1" applyAlignment="1" applyProtection="1">
      <alignment horizontal="center" vertical="center"/>
      <protection locked="0" hidden="1"/>
    </xf>
    <xf numFmtId="0" fontId="21" fillId="0" borderId="0" xfId="0" applyFont="1" applyBorder="1" applyAlignment="1" applyProtection="1">
      <alignment horizontal="center" vertical="center"/>
      <protection locked="0" hidden="1"/>
    </xf>
    <xf numFmtId="0" fontId="21" fillId="0" borderId="56" xfId="0" applyFont="1" applyBorder="1" applyAlignment="1" applyProtection="1">
      <alignment horizontal="center" vertical="center"/>
      <protection locked="0" hidden="1"/>
    </xf>
    <xf numFmtId="0" fontId="21" fillId="0" borderId="57" xfId="0" applyFont="1" applyBorder="1" applyAlignment="1" applyProtection="1">
      <alignment horizontal="center" vertical="center"/>
      <protection locked="0" hidden="1"/>
    </xf>
    <xf numFmtId="0" fontId="21" fillId="0" borderId="58" xfId="0" applyFont="1" applyBorder="1" applyAlignment="1" applyProtection="1">
      <alignment horizontal="center" vertical="center"/>
      <protection locked="0" hidden="1"/>
    </xf>
    <xf numFmtId="0" fontId="21" fillId="0" borderId="59" xfId="0" applyFont="1" applyBorder="1" applyAlignment="1" applyProtection="1">
      <alignment horizontal="center" vertical="center"/>
      <protection locked="0" hidden="1"/>
    </xf>
    <xf numFmtId="177" fontId="21" fillId="0" borderId="21" xfId="0" applyNumberFormat="1" applyFont="1" applyBorder="1" applyAlignment="1" applyProtection="1">
      <alignment horizontal="center" vertical="center"/>
      <protection locked="0" hidden="1"/>
    </xf>
    <xf numFmtId="0" fontId="21" fillId="0" borderId="52"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21" fillId="0" borderId="54" xfId="0" applyFont="1" applyBorder="1" applyAlignment="1" applyProtection="1">
      <alignment horizontal="center" vertical="center"/>
      <protection hidden="1"/>
    </xf>
    <xf numFmtId="0" fontId="21" fillId="0" borderId="55"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21" fillId="0" borderId="56" xfId="0" applyFont="1" applyBorder="1" applyAlignment="1" applyProtection="1">
      <alignment horizontal="center" vertical="center"/>
      <protection hidden="1"/>
    </xf>
    <xf numFmtId="0" fontId="21" fillId="0" borderId="57" xfId="0" applyFont="1" applyBorder="1" applyAlignment="1" applyProtection="1">
      <alignment horizontal="center" vertical="center"/>
      <protection hidden="1"/>
    </xf>
    <xf numFmtId="0" fontId="21" fillId="0" borderId="58" xfId="0" applyFont="1" applyBorder="1" applyAlignment="1" applyProtection="1">
      <alignment horizontal="center" vertical="center"/>
      <protection hidden="1"/>
    </xf>
    <xf numFmtId="0" fontId="21" fillId="0" borderId="59" xfId="0" applyFont="1" applyBorder="1" applyAlignment="1" applyProtection="1">
      <alignment horizontal="center" vertical="center"/>
      <protection hidden="1"/>
    </xf>
    <xf numFmtId="0" fontId="21" fillId="0" borderId="21" xfId="0" applyFont="1" applyBorder="1" applyAlignment="1" applyProtection="1">
      <alignment vertical="center" wrapText="1"/>
      <protection hidden="1"/>
    </xf>
    <xf numFmtId="0" fontId="21" fillId="0" borderId="21" xfId="0" applyFont="1" applyBorder="1" applyAlignment="1" applyProtection="1">
      <alignment vertical="center"/>
      <protection hidden="1"/>
    </xf>
    <xf numFmtId="0" fontId="21" fillId="0" borderId="21" xfId="0" applyFont="1" applyBorder="1" applyAlignment="1" applyProtection="1">
      <alignment horizontal="left" vertical="center"/>
      <protection hidden="1"/>
    </xf>
    <xf numFmtId="0" fontId="1" fillId="0" borderId="21" xfId="0" applyFont="1" applyBorder="1" applyAlignment="1" applyProtection="1">
      <alignment horizontal="left" vertical="center"/>
      <protection hidden="1"/>
    </xf>
    <xf numFmtId="0" fontId="0" fillId="0" borderId="31"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protection locked="0" hidden="1"/>
    </xf>
    <xf numFmtId="0" fontId="0" fillId="0" borderId="61"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hidden="1"/>
    </xf>
    <xf numFmtId="0" fontId="0" fillId="0" borderId="62" xfId="0" applyFont="1" applyFill="1" applyBorder="1" applyAlignment="1" applyProtection="1">
      <alignment horizontal="center" vertical="center"/>
      <protection hidden="1"/>
    </xf>
    <xf numFmtId="0" fontId="0" fillId="0" borderId="33" xfId="0" applyFont="1" applyFill="1" applyBorder="1" applyAlignment="1" applyProtection="1">
      <alignment horizontal="center" vertical="center"/>
      <protection hidden="1"/>
    </xf>
    <xf numFmtId="0" fontId="0" fillId="0" borderId="61" xfId="0" applyFont="1" applyFill="1" applyBorder="1" applyAlignment="1" applyProtection="1">
      <alignment horizontal="center" vertical="center"/>
      <protection hidden="1"/>
    </xf>
    <xf numFmtId="0" fontId="0" fillId="0" borderId="35" xfId="0" applyFont="1" applyFill="1" applyBorder="1" applyAlignment="1" applyProtection="1">
      <alignment horizontal="center" vertical="center"/>
      <protection hidden="1"/>
    </xf>
    <xf numFmtId="0" fontId="0" fillId="0" borderId="63" xfId="0" applyFont="1" applyFill="1" applyBorder="1" applyAlignment="1" applyProtection="1">
      <alignment horizontal="center" vertical="center"/>
      <protection hidden="1"/>
    </xf>
    <xf numFmtId="0" fontId="0" fillId="0" borderId="37"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left"/>
      <protection hidden="1"/>
    </xf>
    <xf numFmtId="0" fontId="21" fillId="0" borderId="0" xfId="0" applyFont="1" applyFill="1" applyBorder="1" applyAlignment="1" applyProtection="1">
      <alignment horizontal="left"/>
      <protection hidden="1"/>
    </xf>
    <xf numFmtId="0" fontId="21" fillId="0" borderId="39" xfId="0" applyFont="1" applyFill="1" applyBorder="1" applyAlignment="1" applyProtection="1">
      <alignment horizontal="left" vertical="center"/>
      <protection hidden="1"/>
    </xf>
    <xf numFmtId="0" fontId="21" fillId="0" borderId="40" xfId="0" applyFont="1" applyFill="1" applyBorder="1" applyAlignment="1" applyProtection="1">
      <alignment horizontal="left" vertical="center"/>
      <protection hidden="1"/>
    </xf>
    <xf numFmtId="0" fontId="21" fillId="0" borderId="41" xfId="0" applyFont="1" applyFill="1" applyBorder="1" applyAlignment="1" applyProtection="1">
      <alignment horizontal="left" vertical="center"/>
      <protection hidden="1"/>
    </xf>
    <xf numFmtId="0" fontId="21" fillId="0" borderId="73" xfId="0" applyFont="1" applyFill="1" applyBorder="1" applyAlignment="1" applyProtection="1">
      <alignment horizontal="left" vertical="center"/>
      <protection hidden="1"/>
    </xf>
    <xf numFmtId="0" fontId="21" fillId="0" borderId="74" xfId="0" applyFont="1" applyFill="1" applyBorder="1" applyAlignment="1" applyProtection="1">
      <alignment horizontal="left" vertical="center"/>
      <protection hidden="1"/>
    </xf>
    <xf numFmtId="0" fontId="21" fillId="0" borderId="75" xfId="0" applyFont="1" applyFill="1" applyBorder="1" applyAlignment="1" applyProtection="1">
      <alignment horizontal="left" vertical="center"/>
      <protection hidden="1"/>
    </xf>
    <xf numFmtId="0" fontId="21" fillId="0" borderId="39" xfId="0" applyFont="1" applyFill="1" applyBorder="1" applyAlignment="1" applyProtection="1">
      <alignment horizontal="left" vertical="center" wrapText="1"/>
      <protection hidden="1"/>
    </xf>
    <xf numFmtId="0" fontId="21" fillId="0" borderId="45" xfId="0" applyFont="1" applyFill="1" applyBorder="1" applyAlignment="1" applyProtection="1">
      <alignment vertical="center" wrapText="1"/>
      <protection hidden="1"/>
    </xf>
    <xf numFmtId="0" fontId="21" fillId="0" borderId="42" xfId="0" applyFont="1" applyFill="1" applyBorder="1" applyAlignment="1" applyProtection="1">
      <alignment vertical="center" wrapText="1"/>
      <protection hidden="1"/>
    </xf>
    <xf numFmtId="0" fontId="21" fillId="0" borderId="43" xfId="0" applyFont="1" applyFill="1" applyBorder="1" applyAlignment="1" applyProtection="1">
      <alignment vertical="center" wrapText="1"/>
      <protection hidden="1"/>
    </xf>
    <xf numFmtId="38" fontId="0" fillId="0" borderId="37"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21" xfId="33" applyFont="1" applyFill="1" applyBorder="1" applyAlignment="1" applyProtection="1">
      <alignment horizontal="center" vertical="center"/>
      <protection hidden="1"/>
    </xf>
    <xf numFmtId="38" fontId="0" fillId="0" borderId="76" xfId="33" applyFont="1" applyFill="1" applyBorder="1" applyAlignment="1" applyProtection="1">
      <alignment horizontal="center" vertical="center"/>
      <protection hidden="1"/>
    </xf>
    <xf numFmtId="0" fontId="21"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176" fontId="21" fillId="0" borderId="0" xfId="0" applyNumberFormat="1" applyFont="1" applyFill="1" applyBorder="1" applyAlignment="1" applyProtection="1">
      <alignment horizontal="right"/>
      <protection hidden="1"/>
    </xf>
    <xf numFmtId="0" fontId="21" fillId="0" borderId="39" xfId="0" applyFont="1" applyFill="1" applyBorder="1" applyAlignment="1" applyProtection="1">
      <alignment vertical="center"/>
      <protection hidden="1"/>
    </xf>
    <xf numFmtId="0" fontId="21" fillId="0" borderId="40" xfId="0" applyFont="1" applyFill="1" applyBorder="1" applyAlignment="1" applyProtection="1">
      <alignment vertical="center"/>
      <protection hidden="1"/>
    </xf>
    <xf numFmtId="0" fontId="21" fillId="0" borderId="41" xfId="0" applyFont="1" applyFill="1" applyBorder="1" applyAlignment="1" applyProtection="1">
      <alignment vertical="center"/>
      <protection hidden="1"/>
    </xf>
    <xf numFmtId="0" fontId="21" fillId="0" borderId="12"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0" fillId="0" borderId="62" xfId="0" applyFont="1" applyFill="1" applyBorder="1" applyAlignment="1" applyProtection="1">
      <alignment horizontal="center" vertical="center"/>
      <protection locked="0" hidden="1"/>
    </xf>
    <xf numFmtId="0" fontId="0" fillId="0" borderId="65" xfId="0" applyFont="1" applyFill="1" applyBorder="1" applyAlignment="1" applyProtection="1">
      <alignment horizontal="center" vertical="center"/>
      <protection locked="0" hidden="1"/>
    </xf>
    <xf numFmtId="0" fontId="0" fillId="0" borderId="67"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protection locked="0" hidden="1"/>
    </xf>
    <xf numFmtId="0" fontId="23" fillId="0" borderId="0" xfId="0" applyFont="1" applyFill="1" applyBorder="1" applyAlignment="1" applyProtection="1">
      <alignment horizontal="center" vertical="center"/>
      <protection hidden="1"/>
    </xf>
    <xf numFmtId="0" fontId="21" fillId="0" borderId="0" xfId="0" applyFont="1" applyFill="1" applyAlignment="1" applyProtection="1">
      <alignment vertical="center"/>
      <protection hidden="1"/>
    </xf>
    <xf numFmtId="0" fontId="0" fillId="0" borderId="14"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locked="0" hidden="1"/>
    </xf>
    <xf numFmtId="0" fontId="22" fillId="0" borderId="22" xfId="0" applyFont="1" applyFill="1" applyBorder="1" applyAlignment="1" applyProtection="1">
      <alignment horizontal="center"/>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0" fillId="0" borderId="34"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protection hidden="1"/>
    </xf>
    <xf numFmtId="0" fontId="0" fillId="0" borderId="38" xfId="0" applyFont="1" applyFill="1" applyBorder="1" applyAlignment="1" applyProtection="1">
      <alignment horizontal="center" vertical="center"/>
      <protection hidden="1"/>
    </xf>
    <xf numFmtId="0" fontId="0" fillId="0" borderId="66" xfId="0" applyFont="1" applyFill="1" applyBorder="1" applyAlignment="1" applyProtection="1">
      <alignment horizontal="center" vertical="center"/>
      <protection hidden="1"/>
    </xf>
    <xf numFmtId="0" fontId="1" fillId="0" borderId="77" xfId="0" applyFont="1" applyFill="1" applyBorder="1" applyAlignment="1" applyProtection="1">
      <alignment horizontal="center" vertical="center"/>
      <protection hidden="1"/>
    </xf>
    <xf numFmtId="0" fontId="1" fillId="0" borderId="78" xfId="0" applyFont="1" applyFill="1" applyBorder="1" applyAlignment="1" applyProtection="1">
      <alignment horizontal="center" vertical="center"/>
      <protection hidden="1"/>
    </xf>
    <xf numFmtId="0" fontId="0" fillId="0" borderId="81" xfId="0" applyFill="1" applyBorder="1" applyAlignment="1" applyProtection="1">
      <alignment horizontal="center" vertical="center"/>
      <protection hidden="1"/>
    </xf>
    <xf numFmtId="0" fontId="0" fillId="0" borderId="49" xfId="0"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2" fillId="0" borderId="12" xfId="0" applyFont="1" applyFill="1" applyBorder="1" applyAlignment="1" applyProtection="1">
      <alignment horizontal="left" vertical="center" shrinkToFit="1"/>
      <protection hidden="1"/>
    </xf>
    <xf numFmtId="0" fontId="22" fillId="0" borderId="0" xfId="0" applyFont="1" applyFill="1" applyBorder="1" applyAlignment="1" applyProtection="1">
      <alignment horizontal="left" vertical="center" shrinkToFit="1"/>
      <protection hidden="1"/>
    </xf>
    <xf numFmtId="0" fontId="22" fillId="0" borderId="13" xfId="0" applyFont="1" applyFill="1" applyBorder="1" applyAlignment="1" applyProtection="1">
      <alignment horizontal="left" vertical="center" shrinkToFit="1"/>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23" fillId="0" borderId="0" xfId="0" applyFont="1" applyFill="1" applyBorder="1" applyAlignment="1" applyProtection="1">
      <alignment vertical="center"/>
      <protection hidden="1"/>
    </xf>
    <xf numFmtId="176" fontId="22" fillId="0" borderId="0" xfId="0" applyNumberFormat="1" applyFont="1" applyFill="1" applyBorder="1" applyAlignment="1" applyProtection="1">
      <alignment horizontal="center"/>
      <protection hidden="1"/>
    </xf>
    <xf numFmtId="0" fontId="1" fillId="0" borderId="34" xfId="0" applyFont="1" applyFill="1" applyBorder="1" applyAlignment="1" applyProtection="1">
      <alignment horizontal="center" vertical="center"/>
      <protection locked="0" hidden="1"/>
    </xf>
    <xf numFmtId="0" fontId="1" fillId="0" borderId="36" xfId="0" applyFont="1" applyFill="1" applyBorder="1" applyAlignment="1" applyProtection="1">
      <alignment horizontal="center" vertical="center"/>
      <protection locked="0" hidden="1"/>
    </xf>
    <xf numFmtId="0" fontId="1" fillId="0" borderId="38" xfId="0" applyFont="1" applyFill="1" applyBorder="1" applyAlignment="1" applyProtection="1">
      <alignment horizontal="center" vertical="center"/>
      <protection locked="0" hidden="1"/>
    </xf>
    <xf numFmtId="0" fontId="20" fillId="0" borderId="76" xfId="0" applyFont="1" applyBorder="1" applyAlignment="1" applyProtection="1">
      <alignment horizontal="center" vertical="center"/>
      <protection hidden="1"/>
    </xf>
    <xf numFmtId="0" fontId="20" fillId="0" borderId="80" xfId="0" applyFont="1" applyBorder="1" applyAlignment="1" applyProtection="1">
      <alignment horizontal="center" vertical="center"/>
      <protection hidden="1"/>
    </xf>
    <xf numFmtId="0" fontId="20" fillId="0" borderId="79" xfId="0" applyFont="1" applyBorder="1" applyAlignment="1" applyProtection="1">
      <alignment horizontal="center" vertical="center"/>
      <protection hidden="1"/>
    </xf>
    <xf numFmtId="0" fontId="21" fillId="0" borderId="0" xfId="0" applyFont="1" applyFill="1" applyAlignment="1" applyProtection="1">
      <alignment horizontal="center"/>
      <protection locked="0" hidden="1"/>
    </xf>
    <xf numFmtId="0" fontId="22" fillId="0" borderId="0" xfId="0" applyFont="1" applyFill="1" applyAlignment="1" applyProtection="1">
      <alignment horizontal="center"/>
      <protection hidden="1"/>
    </xf>
    <xf numFmtId="0" fontId="21" fillId="0" borderId="28" xfId="0" applyFont="1" applyBorder="1" applyAlignment="1" applyProtection="1">
      <alignment horizontal="left" vertical="center" wrapText="1"/>
      <protection hidden="1"/>
    </xf>
    <xf numFmtId="0" fontId="21" fillId="0" borderId="29" xfId="0" applyFont="1" applyBorder="1" applyAlignment="1" applyProtection="1">
      <alignment horizontal="left" vertical="center" wrapText="1"/>
      <protection hidden="1"/>
    </xf>
    <xf numFmtId="0" fontId="21" fillId="0" borderId="46" xfId="0" applyFont="1" applyBorder="1" applyAlignment="1" applyProtection="1">
      <alignment horizontal="lef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5A30F84-C145-4C3C-950C-EE61DB25E2F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B9C3354-7DC7-496A-AC5C-9DED717D0617}"/>
    <cellStyle name="良い" xfId="42" builtinId="26" customBuiltin="1"/>
  </cellStyles>
  <dxfs count="0"/>
  <tableStyles count="0" defaultTableStyle="TableStyleMedium9"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992"/>
  <sheetViews>
    <sheetView tabSelected="1" zoomScale="106" zoomScaleNormal="106" zoomScaleSheetLayoutView="100" workbookViewId="0">
      <selection activeCell="R10" sqref="R10:AO11"/>
    </sheetView>
  </sheetViews>
  <sheetFormatPr defaultColWidth="0" defaultRowHeight="13.5" zeroHeight="1"/>
  <cols>
    <col min="1" max="4" width="1.625" style="16" customWidth="1"/>
    <col min="5" max="106" width="1.25" style="16" customWidth="1"/>
    <col min="107" max="107" width="5.625" style="16" customWidth="1"/>
    <col min="108" max="108" width="1.25" style="1" customWidth="1"/>
    <col min="109" max="110" width="5.625" style="1" hidden="1" customWidth="1"/>
    <col min="111" max="111" width="7.625" style="3" hidden="1" customWidth="1"/>
    <col min="112" max="112" width="8.875" style="3" hidden="1" customWidth="1"/>
    <col min="113" max="113" width="24.625" style="3" hidden="1" customWidth="1"/>
    <col min="114" max="114" width="22.125" style="3" hidden="1" customWidth="1"/>
    <col min="115" max="115" width="11.875" style="3" hidden="1" customWidth="1"/>
    <col min="116" max="116" width="14.5" style="3" hidden="1" customWidth="1"/>
    <col min="117" max="117" width="9.875" style="3" hidden="1" customWidth="1"/>
    <col min="118" max="118" width="7.5" style="3" hidden="1" customWidth="1"/>
    <col min="119" max="119" width="8.125" style="3" hidden="1" customWidth="1"/>
    <col min="120" max="120" width="7.5" style="3" hidden="1" customWidth="1"/>
    <col min="121" max="121" width="4.375" style="3" hidden="1" customWidth="1"/>
    <col min="122" max="129" width="5.625" style="1" hidden="1" customWidth="1"/>
    <col min="130" max="132" width="3.625" style="1" hidden="1" customWidth="1"/>
    <col min="133" max="134" width="2.625" style="1" hidden="1" customWidth="1"/>
    <col min="135" max="16384" width="9" style="1" hidden="1"/>
  </cols>
  <sheetData>
    <row r="1" spans="5:121" s="16" customFormat="1" ht="8.1" customHeight="1">
      <c r="DG1" s="111"/>
      <c r="DH1" s="111"/>
      <c r="DI1" s="111"/>
      <c r="DJ1" s="111"/>
      <c r="DK1" s="111"/>
      <c r="DL1" s="111"/>
      <c r="DM1" s="111"/>
      <c r="DN1" s="111"/>
      <c r="DO1" s="111"/>
      <c r="DP1" s="111"/>
      <c r="DQ1" s="111"/>
    </row>
    <row r="2" spans="5:121" s="16" customFormat="1" ht="8.1" customHeight="1">
      <c r="DG2" s="111"/>
      <c r="DH2" s="111"/>
      <c r="DI2" s="111"/>
      <c r="DJ2" s="111"/>
      <c r="DK2" s="111"/>
      <c r="DL2" s="111"/>
      <c r="DM2" s="111"/>
      <c r="DN2" s="111"/>
      <c r="DO2" s="111"/>
      <c r="DP2" s="111"/>
      <c r="DQ2" s="111"/>
    </row>
    <row r="3" spans="5:121" s="16" customFormat="1" ht="8.1" customHeight="1">
      <c r="E3" s="347" t="s">
        <v>15</v>
      </c>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347"/>
      <c r="BZ3" s="347"/>
      <c r="CA3" s="347"/>
      <c r="CB3" s="347"/>
      <c r="CC3" s="347"/>
      <c r="CD3" s="347"/>
      <c r="CE3" s="347"/>
      <c r="CF3" s="347"/>
      <c r="CG3" s="347"/>
      <c r="CH3" s="347"/>
      <c r="CI3" s="347"/>
      <c r="CJ3" s="347"/>
      <c r="CK3" s="347"/>
      <c r="CL3" s="347"/>
      <c r="DG3" s="111"/>
      <c r="DH3" s="111"/>
      <c r="DI3" s="111"/>
      <c r="DJ3" s="111"/>
      <c r="DK3" s="111"/>
      <c r="DL3" s="111"/>
      <c r="DM3" s="111"/>
      <c r="DN3" s="111"/>
      <c r="DO3" s="111"/>
      <c r="DP3" s="111"/>
      <c r="DQ3" s="111"/>
    </row>
    <row r="4" spans="5:121" s="16" customFormat="1" ht="8.1" customHeight="1">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c r="BT4" s="347"/>
      <c r="BU4" s="347"/>
      <c r="BV4" s="347"/>
      <c r="BW4" s="347"/>
      <c r="BX4" s="347"/>
      <c r="BY4" s="347"/>
      <c r="BZ4" s="347"/>
      <c r="CA4" s="347"/>
      <c r="CB4" s="347"/>
      <c r="CC4" s="347"/>
      <c r="CD4" s="347"/>
      <c r="CE4" s="347"/>
      <c r="CF4" s="347"/>
      <c r="CG4" s="347"/>
      <c r="CH4" s="347"/>
      <c r="CI4" s="347"/>
      <c r="CJ4" s="347"/>
      <c r="CK4" s="347"/>
      <c r="CL4" s="347"/>
      <c r="DG4" s="111"/>
      <c r="DH4" s="111"/>
      <c r="DI4" s="111"/>
      <c r="DJ4" s="111"/>
      <c r="DK4" s="111"/>
      <c r="DL4" s="111"/>
      <c r="DM4" s="111"/>
      <c r="DN4" s="111"/>
      <c r="DO4" s="111"/>
      <c r="DP4" s="111"/>
      <c r="DQ4" s="111"/>
    </row>
    <row r="5" spans="5:121" s="16" customFormat="1" ht="8.1" customHeight="1">
      <c r="E5" s="17"/>
      <c r="F5" s="18"/>
      <c r="G5" s="18"/>
      <c r="H5" s="18"/>
      <c r="I5" s="18"/>
      <c r="J5" s="18"/>
      <c r="K5" s="18"/>
      <c r="L5" s="18"/>
      <c r="M5" s="18"/>
      <c r="N5" s="18"/>
      <c r="O5" s="18"/>
      <c r="P5" s="18"/>
      <c r="Q5" s="18"/>
      <c r="R5" s="18"/>
      <c r="S5" s="18"/>
      <c r="T5" s="358" t="s">
        <v>61</v>
      </c>
      <c r="U5" s="347"/>
      <c r="V5" s="347"/>
      <c r="W5" s="347"/>
      <c r="X5" s="347"/>
      <c r="Y5" s="347"/>
      <c r="Z5" s="347"/>
      <c r="AA5" s="347"/>
      <c r="AB5" s="347"/>
      <c r="AC5" s="347"/>
      <c r="AD5" s="347"/>
      <c r="AE5" s="347"/>
      <c r="AF5" s="347"/>
      <c r="AG5" s="347"/>
      <c r="AH5" s="347"/>
      <c r="AI5" s="359"/>
      <c r="AJ5" s="360"/>
      <c r="AK5" s="360"/>
      <c r="AL5" s="360"/>
      <c r="AM5" s="360"/>
      <c r="AN5" s="360"/>
      <c r="AO5" s="360"/>
      <c r="AP5" s="360"/>
      <c r="AQ5" s="360"/>
      <c r="AR5" s="360"/>
      <c r="AS5" s="360"/>
      <c r="AT5" s="360"/>
      <c r="AU5" s="360"/>
      <c r="AV5" s="360"/>
      <c r="AW5" s="358" t="s">
        <v>63</v>
      </c>
      <c r="AX5" s="347"/>
      <c r="AY5" s="347"/>
      <c r="AZ5" s="347"/>
      <c r="BA5" s="347"/>
      <c r="BB5" s="347"/>
      <c r="BC5" s="347"/>
      <c r="BD5" s="347"/>
      <c r="BE5" s="347"/>
      <c r="BF5" s="347"/>
      <c r="BG5" s="347"/>
      <c r="BH5" s="347"/>
      <c r="BI5" s="347"/>
      <c r="BJ5" s="347"/>
      <c r="BK5" s="358" t="str">
        <f>IF(AI5="","？",VLOOKUP(AI5,DM19:DO26,2,0))</f>
        <v>？</v>
      </c>
      <c r="BL5" s="358"/>
      <c r="BM5" s="358"/>
      <c r="BN5" s="358"/>
      <c r="BO5" s="358"/>
      <c r="BP5" s="358"/>
      <c r="BQ5" s="358"/>
      <c r="BR5" s="358"/>
      <c r="BS5" s="358"/>
      <c r="BT5" s="358"/>
      <c r="BU5" s="358"/>
      <c r="BV5" s="358"/>
      <c r="BW5" s="358" t="s">
        <v>62</v>
      </c>
      <c r="BX5" s="347"/>
      <c r="BY5" s="18"/>
      <c r="BZ5" s="18"/>
      <c r="CA5" s="18"/>
      <c r="CB5" s="18"/>
      <c r="CC5" s="18"/>
      <c r="CD5" s="18"/>
      <c r="CE5" s="18"/>
      <c r="CF5" s="18"/>
      <c r="CG5" s="19"/>
      <c r="CH5" s="19"/>
      <c r="CI5" s="19"/>
      <c r="CJ5" s="19"/>
      <c r="CK5" s="19"/>
      <c r="CL5" s="19"/>
      <c r="DG5" s="111"/>
      <c r="DH5" s="111"/>
      <c r="DI5" s="111"/>
      <c r="DJ5" s="111"/>
      <c r="DK5" s="111"/>
      <c r="DL5" s="111"/>
      <c r="DM5" s="111"/>
      <c r="DN5" s="111"/>
      <c r="DO5" s="111"/>
      <c r="DP5" s="111"/>
      <c r="DQ5" s="111"/>
    </row>
    <row r="6" spans="5:121" s="16" customFormat="1" ht="8.1" customHeight="1">
      <c r="E6" s="18"/>
      <c r="F6" s="18"/>
      <c r="G6" s="18"/>
      <c r="H6" s="18"/>
      <c r="I6" s="18"/>
      <c r="J6" s="18"/>
      <c r="K6" s="18"/>
      <c r="L6" s="18"/>
      <c r="M6" s="18"/>
      <c r="N6" s="18"/>
      <c r="O6" s="18"/>
      <c r="P6" s="18"/>
      <c r="Q6" s="18"/>
      <c r="R6" s="18"/>
      <c r="S6" s="18"/>
      <c r="T6" s="347"/>
      <c r="U6" s="347"/>
      <c r="V6" s="347"/>
      <c r="W6" s="347"/>
      <c r="X6" s="347"/>
      <c r="Y6" s="347"/>
      <c r="Z6" s="347"/>
      <c r="AA6" s="347"/>
      <c r="AB6" s="347"/>
      <c r="AC6" s="347"/>
      <c r="AD6" s="347"/>
      <c r="AE6" s="347"/>
      <c r="AF6" s="347"/>
      <c r="AG6" s="347"/>
      <c r="AH6" s="347"/>
      <c r="AI6" s="360"/>
      <c r="AJ6" s="360"/>
      <c r="AK6" s="360"/>
      <c r="AL6" s="360"/>
      <c r="AM6" s="360"/>
      <c r="AN6" s="360"/>
      <c r="AO6" s="360"/>
      <c r="AP6" s="360"/>
      <c r="AQ6" s="360"/>
      <c r="AR6" s="360"/>
      <c r="AS6" s="360"/>
      <c r="AT6" s="360"/>
      <c r="AU6" s="360"/>
      <c r="AV6" s="360"/>
      <c r="AW6" s="347"/>
      <c r="AX6" s="347"/>
      <c r="AY6" s="347"/>
      <c r="AZ6" s="347"/>
      <c r="BA6" s="347"/>
      <c r="BB6" s="347"/>
      <c r="BC6" s="347"/>
      <c r="BD6" s="347"/>
      <c r="BE6" s="347"/>
      <c r="BF6" s="347"/>
      <c r="BG6" s="347"/>
      <c r="BH6" s="347"/>
      <c r="BI6" s="347"/>
      <c r="BJ6" s="347"/>
      <c r="BK6" s="358"/>
      <c r="BL6" s="358"/>
      <c r="BM6" s="358"/>
      <c r="BN6" s="358"/>
      <c r="BO6" s="358"/>
      <c r="BP6" s="358"/>
      <c r="BQ6" s="358"/>
      <c r="BR6" s="358"/>
      <c r="BS6" s="358"/>
      <c r="BT6" s="358"/>
      <c r="BU6" s="358"/>
      <c r="BV6" s="358"/>
      <c r="BW6" s="347"/>
      <c r="BX6" s="347"/>
      <c r="BY6" s="18"/>
      <c r="BZ6" s="18"/>
      <c r="CA6" s="18"/>
      <c r="CB6" s="18"/>
      <c r="CC6" s="18"/>
      <c r="CD6" s="18"/>
      <c r="CE6" s="18"/>
      <c r="CF6" s="18"/>
      <c r="CG6" s="19"/>
      <c r="CH6" s="19"/>
      <c r="CI6" s="19"/>
      <c r="CJ6" s="19"/>
      <c r="CK6" s="19"/>
      <c r="CL6" s="19"/>
      <c r="DG6" s="111"/>
      <c r="DH6" s="111"/>
      <c r="DI6" s="111"/>
      <c r="DJ6" s="111"/>
      <c r="DK6" s="111"/>
      <c r="DL6" s="111"/>
      <c r="DM6" s="111"/>
      <c r="DN6" s="111"/>
      <c r="DO6" s="111"/>
      <c r="DP6" s="111"/>
      <c r="DQ6" s="111"/>
    </row>
    <row r="7" spans="5:121" s="16" customFormat="1" ht="8.1" customHeight="1">
      <c r="E7" s="20"/>
      <c r="F7" s="20"/>
      <c r="G7" s="20"/>
      <c r="H7" s="20"/>
      <c r="I7" s="20"/>
      <c r="J7" s="20"/>
      <c r="K7" s="20"/>
      <c r="L7" s="20"/>
      <c r="M7" s="20"/>
      <c r="N7" s="20"/>
      <c r="O7" s="20"/>
      <c r="P7" s="20"/>
      <c r="Q7" s="19"/>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DG7" s="111"/>
      <c r="DH7" s="111"/>
      <c r="DI7" s="111"/>
      <c r="DJ7" s="111"/>
      <c r="DK7" s="111"/>
      <c r="DL7" s="111"/>
      <c r="DM7" s="111"/>
      <c r="DN7" s="111"/>
      <c r="DO7" s="111"/>
      <c r="DP7" s="111"/>
      <c r="DQ7" s="111"/>
    </row>
    <row r="8" spans="5:121" s="16" customFormat="1" ht="8.1" customHeight="1">
      <c r="E8" s="20"/>
      <c r="F8" s="20"/>
      <c r="G8" s="20"/>
      <c r="H8" s="20"/>
      <c r="I8" s="20"/>
      <c r="J8" s="20"/>
      <c r="K8" s="20"/>
      <c r="L8" s="20"/>
      <c r="M8" s="20"/>
      <c r="N8" s="20"/>
      <c r="O8" s="20"/>
      <c r="P8" s="20"/>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DG8" s="111"/>
      <c r="DH8" s="111"/>
      <c r="DI8" s="111"/>
      <c r="DJ8" s="111"/>
      <c r="DK8" s="111"/>
      <c r="DL8" s="111"/>
      <c r="DM8" s="111"/>
      <c r="DN8" s="111"/>
      <c r="DO8" s="111"/>
      <c r="DP8" s="111"/>
      <c r="DQ8" s="111"/>
    </row>
    <row r="9" spans="5:121" s="16" customFormat="1" ht="8.1" customHeight="1">
      <c r="E9" s="20"/>
      <c r="F9" s="20"/>
      <c r="G9" s="20"/>
      <c r="H9" s="20"/>
      <c r="I9" s="20"/>
      <c r="J9" s="20"/>
      <c r="K9" s="20"/>
      <c r="L9" s="20"/>
      <c r="M9" s="20"/>
      <c r="N9" s="20"/>
      <c r="O9" s="20"/>
      <c r="P9" s="20"/>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20"/>
      <c r="AQ9" s="20"/>
      <c r="AR9" s="19"/>
      <c r="AS9" s="21"/>
      <c r="AT9" s="21"/>
      <c r="AU9" s="21"/>
      <c r="AV9" s="21"/>
      <c r="AW9" s="21"/>
      <c r="AX9" s="21"/>
      <c r="AY9" s="22"/>
      <c r="AZ9" s="22"/>
      <c r="BA9" s="22"/>
      <c r="BB9" s="22"/>
      <c r="BC9" s="22"/>
      <c r="BD9" s="22"/>
      <c r="BE9" s="22"/>
      <c r="BF9" s="22"/>
      <c r="BG9" s="22"/>
      <c r="BH9" s="22"/>
      <c r="BI9" s="18"/>
      <c r="BJ9" s="18"/>
      <c r="BK9" s="18"/>
      <c r="BL9" s="18"/>
      <c r="BM9" s="18"/>
      <c r="BN9" s="18"/>
      <c r="BO9" s="20"/>
      <c r="BP9" s="20"/>
      <c r="BQ9" s="20"/>
      <c r="BR9" s="20"/>
      <c r="BS9" s="20"/>
      <c r="BT9" s="20"/>
      <c r="BU9" s="20"/>
      <c r="BV9" s="20"/>
      <c r="BW9" s="20"/>
      <c r="BX9" s="20"/>
      <c r="BY9" s="20"/>
      <c r="BZ9" s="20"/>
      <c r="CA9" s="20"/>
      <c r="CB9" s="20"/>
      <c r="CC9" s="20"/>
      <c r="CD9" s="20"/>
      <c r="CE9" s="20"/>
      <c r="CF9" s="20"/>
      <c r="CG9" s="20"/>
      <c r="CH9" s="20"/>
      <c r="CI9" s="20"/>
      <c r="CJ9" s="20"/>
      <c r="CK9" s="20"/>
      <c r="CL9" s="20"/>
      <c r="DG9" s="111"/>
      <c r="DH9" s="111"/>
      <c r="DI9" s="111"/>
      <c r="DJ9" s="111"/>
      <c r="DK9" s="111"/>
      <c r="DL9" s="111"/>
      <c r="DM9" s="111"/>
      <c r="DN9" s="111"/>
      <c r="DO9" s="111"/>
      <c r="DP9" s="111"/>
      <c r="DQ9" s="111"/>
    </row>
    <row r="10" spans="5:121" s="16" customFormat="1" ht="8.1" customHeight="1">
      <c r="E10" s="19"/>
      <c r="F10" s="348" t="s">
        <v>30</v>
      </c>
      <c r="G10" s="348"/>
      <c r="H10" s="348"/>
      <c r="I10" s="348"/>
      <c r="J10" s="348"/>
      <c r="K10" s="348"/>
      <c r="L10" s="348"/>
      <c r="M10" s="348"/>
      <c r="N10" s="348"/>
      <c r="O10" s="348"/>
      <c r="P10" s="348"/>
      <c r="Q10" s="350" t="s">
        <v>31</v>
      </c>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19"/>
      <c r="AQ10" s="19"/>
      <c r="AR10" s="203"/>
      <c r="AS10" s="300"/>
      <c r="AT10" s="300"/>
      <c r="AU10" s="300"/>
      <c r="AV10" s="300"/>
      <c r="AW10" s="300"/>
      <c r="AX10" s="370"/>
      <c r="AY10" s="370"/>
      <c r="AZ10" s="370"/>
      <c r="BA10" s="370"/>
      <c r="BB10" s="370"/>
      <c r="BC10" s="22"/>
      <c r="BD10" s="22"/>
      <c r="BE10" s="22"/>
      <c r="BF10" s="22"/>
      <c r="BG10" s="22"/>
      <c r="BH10" s="22"/>
      <c r="BI10" s="15"/>
      <c r="BJ10" s="15"/>
      <c r="BK10" s="15"/>
      <c r="BL10" s="15"/>
      <c r="BM10" s="15"/>
      <c r="BN10" s="15"/>
      <c r="BO10" s="299" t="s">
        <v>202</v>
      </c>
      <c r="BP10" s="299"/>
      <c r="BQ10" s="299"/>
      <c r="BR10" s="299"/>
      <c r="BS10" s="299"/>
      <c r="BT10" s="299"/>
      <c r="BU10" s="299"/>
      <c r="BV10" s="299"/>
      <c r="BW10" s="299"/>
      <c r="BX10" s="299"/>
      <c r="BY10" s="299"/>
      <c r="BZ10" s="299"/>
      <c r="CA10" s="299"/>
      <c r="CB10" s="299"/>
      <c r="CC10" s="299"/>
      <c r="CD10" s="299"/>
      <c r="CE10" s="299"/>
      <c r="CF10" s="299"/>
      <c r="CG10" s="299"/>
      <c r="CH10" s="299"/>
      <c r="CI10" s="299"/>
      <c r="CJ10" s="299"/>
      <c r="CK10" s="299"/>
      <c r="CL10" s="299"/>
      <c r="DG10" s="111"/>
      <c r="DH10" s="111"/>
      <c r="DI10" s="111"/>
      <c r="DJ10" s="111"/>
      <c r="DK10" s="111"/>
      <c r="DL10" s="111"/>
      <c r="DM10" s="111"/>
      <c r="DN10" s="111"/>
      <c r="DO10" s="111"/>
      <c r="DP10" s="111"/>
      <c r="DQ10" s="111"/>
    </row>
    <row r="11" spans="5:121" s="16" customFormat="1" ht="8.1" customHeight="1">
      <c r="E11" s="19"/>
      <c r="F11" s="349"/>
      <c r="G11" s="349"/>
      <c r="H11" s="349"/>
      <c r="I11" s="349"/>
      <c r="J11" s="349"/>
      <c r="K11" s="349"/>
      <c r="L11" s="349"/>
      <c r="M11" s="349"/>
      <c r="N11" s="349"/>
      <c r="O11" s="349"/>
      <c r="P11" s="349"/>
      <c r="Q11" s="351"/>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19"/>
      <c r="AQ11" s="19"/>
      <c r="AR11" s="300"/>
      <c r="AS11" s="300"/>
      <c r="AT11" s="300"/>
      <c r="AU11" s="300"/>
      <c r="AV11" s="300"/>
      <c r="AW11" s="300"/>
      <c r="AX11" s="370"/>
      <c r="AY11" s="370"/>
      <c r="AZ11" s="370"/>
      <c r="BA11" s="370"/>
      <c r="BB11" s="370"/>
      <c r="BC11" s="23"/>
      <c r="BD11" s="19"/>
      <c r="BE11" s="24"/>
      <c r="BF11" s="24"/>
      <c r="BG11" s="24"/>
      <c r="BH11" s="24"/>
      <c r="BI11" s="24"/>
      <c r="BJ11" s="21"/>
      <c r="BK11" s="25"/>
      <c r="BL11" s="25"/>
      <c r="BM11" s="25"/>
      <c r="BN11" s="25"/>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DG11" s="111"/>
      <c r="DH11" s="111"/>
      <c r="DI11" s="111"/>
      <c r="DJ11" s="111"/>
      <c r="DK11" s="111"/>
      <c r="DL11" s="111"/>
      <c r="DM11" s="111"/>
      <c r="DN11" s="111"/>
      <c r="DO11" s="111"/>
      <c r="DP11" s="111"/>
      <c r="DQ11" s="111"/>
    </row>
    <row r="12" spans="5:121" s="16" customFormat="1" ht="8.1" customHeight="1">
      <c r="E12" s="19"/>
      <c r="F12" s="348" t="s">
        <v>29</v>
      </c>
      <c r="G12" s="348"/>
      <c r="H12" s="348"/>
      <c r="I12" s="348"/>
      <c r="J12" s="348"/>
      <c r="K12" s="348"/>
      <c r="L12" s="348"/>
      <c r="M12" s="348"/>
      <c r="N12" s="348"/>
      <c r="O12" s="348"/>
      <c r="P12" s="350"/>
      <c r="Q12" s="350" t="s">
        <v>31</v>
      </c>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19"/>
      <c r="AQ12" s="19"/>
      <c r="AR12" s="343" t="s">
        <v>52</v>
      </c>
      <c r="AS12" s="343"/>
      <c r="AT12" s="343"/>
      <c r="AU12" s="343"/>
      <c r="AV12" s="343"/>
      <c r="AW12" s="343" t="s">
        <v>58</v>
      </c>
      <c r="AX12" s="287" t="s">
        <v>201</v>
      </c>
      <c r="AY12" s="287"/>
      <c r="AZ12" s="287"/>
      <c r="BA12" s="287"/>
      <c r="BB12" s="287"/>
      <c r="BC12" s="287"/>
      <c r="BD12" s="287"/>
      <c r="BE12" s="287"/>
      <c r="BF12" s="287"/>
      <c r="BG12" s="287"/>
      <c r="BH12" s="287"/>
      <c r="BI12" s="287"/>
      <c r="BJ12" s="287"/>
      <c r="BK12" s="287"/>
      <c r="BL12" s="287"/>
      <c r="BM12" s="287"/>
      <c r="BN12" s="287"/>
      <c r="BO12" s="19"/>
      <c r="BP12" s="26"/>
      <c r="BQ12" s="26"/>
      <c r="BR12" s="26"/>
      <c r="BS12" s="26"/>
      <c r="BT12" s="26"/>
      <c r="BU12" s="26"/>
      <c r="BV12" s="26"/>
      <c r="BW12" s="26"/>
      <c r="BX12" s="24"/>
      <c r="BY12" s="24"/>
      <c r="BZ12" s="24"/>
      <c r="CA12" s="24"/>
      <c r="CB12" s="24"/>
      <c r="CC12" s="24"/>
      <c r="CD12" s="24"/>
      <c r="CE12" s="24"/>
      <c r="CF12" s="24"/>
      <c r="CG12" s="24"/>
      <c r="CH12" s="24"/>
      <c r="CI12" s="24"/>
      <c r="CJ12" s="26"/>
      <c r="CK12" s="26"/>
      <c r="CL12" s="26"/>
      <c r="DA12" s="27"/>
      <c r="DB12" s="27"/>
      <c r="DC12" s="27"/>
      <c r="DD12" s="27"/>
      <c r="DE12" s="27"/>
      <c r="DF12" s="27"/>
      <c r="DG12" s="113"/>
      <c r="DH12" s="113"/>
      <c r="DI12" s="111"/>
      <c r="DJ12" s="111"/>
      <c r="DK12" s="111"/>
      <c r="DL12" s="111"/>
      <c r="DM12" s="111"/>
      <c r="DN12" s="111"/>
      <c r="DO12" s="111"/>
      <c r="DP12" s="111"/>
      <c r="DQ12" s="111"/>
    </row>
    <row r="13" spans="5:121" s="16" customFormat="1" ht="8.1" customHeight="1">
      <c r="E13" s="19"/>
      <c r="F13" s="349"/>
      <c r="G13" s="349"/>
      <c r="H13" s="349"/>
      <c r="I13" s="349"/>
      <c r="J13" s="349"/>
      <c r="K13" s="349"/>
      <c r="L13" s="349"/>
      <c r="M13" s="349"/>
      <c r="N13" s="349"/>
      <c r="O13" s="349"/>
      <c r="P13" s="351"/>
      <c r="Q13" s="351"/>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19"/>
      <c r="AQ13" s="19"/>
      <c r="AR13" s="363"/>
      <c r="AS13" s="363"/>
      <c r="AT13" s="363"/>
      <c r="AU13" s="363"/>
      <c r="AV13" s="363"/>
      <c r="AW13" s="363"/>
      <c r="AX13" s="288"/>
      <c r="AY13" s="288"/>
      <c r="AZ13" s="288"/>
      <c r="BA13" s="288"/>
      <c r="BB13" s="288"/>
      <c r="BC13" s="288"/>
      <c r="BD13" s="288"/>
      <c r="BE13" s="288"/>
      <c r="BF13" s="288"/>
      <c r="BG13" s="288"/>
      <c r="BH13" s="288"/>
      <c r="BI13" s="288"/>
      <c r="BJ13" s="288"/>
      <c r="BK13" s="288"/>
      <c r="BL13" s="288"/>
      <c r="BM13" s="288"/>
      <c r="BN13" s="288"/>
      <c r="BO13" s="25"/>
      <c r="BP13" s="26"/>
      <c r="BQ13" s="26"/>
      <c r="BR13" s="26"/>
      <c r="BS13" s="26"/>
      <c r="BT13" s="26"/>
      <c r="BU13" s="26"/>
      <c r="BV13" s="26"/>
      <c r="BW13" s="26"/>
      <c r="BX13" s="24"/>
      <c r="BY13" s="24"/>
      <c r="BZ13" s="24"/>
      <c r="CA13" s="24"/>
      <c r="CB13" s="24"/>
      <c r="CC13" s="24"/>
      <c r="CD13" s="24"/>
      <c r="CE13" s="24"/>
      <c r="CF13" s="24"/>
      <c r="CG13" s="24"/>
      <c r="CH13" s="24"/>
      <c r="CI13" s="24"/>
      <c r="CJ13" s="26"/>
      <c r="CK13" s="26"/>
      <c r="CL13" s="26"/>
      <c r="DA13" s="27"/>
      <c r="DB13" s="27"/>
      <c r="DC13" s="27"/>
      <c r="DD13" s="27"/>
      <c r="DE13" s="27"/>
      <c r="DF13" s="27"/>
      <c r="DG13" s="113"/>
      <c r="DH13" s="113"/>
      <c r="DI13" s="111"/>
      <c r="DJ13" s="111"/>
      <c r="DK13" s="111"/>
      <c r="DL13" s="111"/>
      <c r="DM13" s="111"/>
      <c r="DN13" s="111"/>
      <c r="DO13" s="111"/>
      <c r="DP13" s="111"/>
      <c r="DQ13" s="111"/>
    </row>
    <row r="14" spans="5:121" s="16" customFormat="1" ht="8.1" customHeight="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343" t="s">
        <v>26</v>
      </c>
      <c r="BQ14" s="343"/>
      <c r="BR14" s="343"/>
      <c r="BS14" s="343"/>
      <c r="BT14" s="343"/>
      <c r="BU14" s="343"/>
      <c r="BV14" s="343"/>
      <c r="BW14" s="343"/>
      <c r="BX14" s="364"/>
      <c r="BY14" s="364"/>
      <c r="BZ14" s="364"/>
      <c r="CA14" s="364"/>
      <c r="CB14" s="364"/>
      <c r="CC14" s="364"/>
      <c r="CD14" s="364"/>
      <c r="CE14" s="364"/>
      <c r="CF14" s="364"/>
      <c r="CG14" s="364"/>
      <c r="CH14" s="364"/>
      <c r="CI14" s="364"/>
      <c r="CJ14" s="343" t="s">
        <v>41</v>
      </c>
      <c r="CK14" s="343"/>
      <c r="CL14" s="343"/>
      <c r="DA14" s="27"/>
      <c r="DB14" s="27"/>
      <c r="DC14" s="27"/>
      <c r="DD14" s="27"/>
      <c r="DE14" s="27"/>
      <c r="DF14" s="27"/>
      <c r="DG14" s="113"/>
      <c r="DH14" s="113"/>
      <c r="DI14" s="111"/>
      <c r="DJ14" s="111"/>
      <c r="DK14" s="111"/>
      <c r="DL14" s="111"/>
      <c r="DM14" s="111"/>
      <c r="DN14" s="111"/>
      <c r="DO14" s="111"/>
      <c r="DP14" s="111"/>
      <c r="DQ14" s="111"/>
    </row>
    <row r="15" spans="5:121" s="16" customFormat="1" ht="8.1" customHeight="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363"/>
      <c r="BQ15" s="363"/>
      <c r="BR15" s="363"/>
      <c r="BS15" s="363"/>
      <c r="BT15" s="363"/>
      <c r="BU15" s="363"/>
      <c r="BV15" s="363"/>
      <c r="BW15" s="363"/>
      <c r="BX15" s="365"/>
      <c r="BY15" s="365"/>
      <c r="BZ15" s="365"/>
      <c r="CA15" s="365"/>
      <c r="CB15" s="365"/>
      <c r="CC15" s="365"/>
      <c r="CD15" s="365"/>
      <c r="CE15" s="365"/>
      <c r="CF15" s="365"/>
      <c r="CG15" s="365"/>
      <c r="CH15" s="365"/>
      <c r="CI15" s="365"/>
      <c r="CJ15" s="363"/>
      <c r="CK15" s="363"/>
      <c r="CL15" s="363"/>
      <c r="DA15" s="27"/>
      <c r="DB15" s="27"/>
      <c r="DC15" s="27"/>
      <c r="DD15" s="27"/>
      <c r="DE15" s="27"/>
      <c r="DF15" s="27"/>
      <c r="DG15" s="113"/>
      <c r="DH15" s="113"/>
      <c r="DI15" s="111"/>
      <c r="DJ15" s="111"/>
      <c r="DK15" s="111"/>
      <c r="DL15" s="111"/>
      <c r="DM15" s="111"/>
      <c r="DN15" s="111"/>
      <c r="DO15" s="111"/>
      <c r="DP15" s="111"/>
      <c r="DQ15" s="111"/>
    </row>
    <row r="16" spans="5:121" s="16" customFormat="1" ht="8.1" customHeight="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8"/>
      <c r="BQ16" s="28"/>
      <c r="BR16" s="28"/>
      <c r="BS16" s="28"/>
      <c r="BT16" s="28"/>
      <c r="BU16" s="28"/>
      <c r="BV16" s="28"/>
      <c r="BW16" s="28"/>
      <c r="BX16" s="28"/>
      <c r="BY16" s="28"/>
      <c r="BZ16" s="28"/>
      <c r="CA16" s="28"/>
      <c r="CB16" s="28"/>
      <c r="CC16" s="28"/>
      <c r="CD16" s="28"/>
      <c r="CE16" s="28"/>
      <c r="CF16" s="28"/>
      <c r="CG16" s="28"/>
      <c r="CH16" s="28"/>
      <c r="CI16" s="28"/>
      <c r="CJ16" s="28"/>
      <c r="CK16" s="28"/>
      <c r="CL16" s="29"/>
      <c r="CU16" s="30"/>
      <c r="CV16" s="31"/>
      <c r="CW16" s="31"/>
      <c r="CX16" s="31"/>
      <c r="CY16" s="31"/>
      <c r="CZ16" s="31"/>
      <c r="DA16" s="31"/>
      <c r="DB16" s="31"/>
      <c r="DC16" s="31"/>
      <c r="DD16" s="31"/>
      <c r="DE16" s="27"/>
      <c r="DF16" s="27"/>
      <c r="DG16" s="113"/>
      <c r="DH16" s="113"/>
      <c r="DI16" s="111"/>
      <c r="DJ16" s="111"/>
      <c r="DK16" s="111"/>
      <c r="DL16" s="111"/>
      <c r="DM16" s="111"/>
      <c r="DN16" s="111"/>
      <c r="DO16" s="111"/>
      <c r="DP16" s="111"/>
      <c r="DQ16" s="111"/>
    </row>
    <row r="17" spans="3:131" s="16" customFormat="1" ht="6.75" customHeight="1">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3"/>
      <c r="BQ17" s="33"/>
      <c r="BR17" s="33"/>
      <c r="BS17" s="33"/>
      <c r="BT17" s="33"/>
      <c r="BU17" s="33"/>
      <c r="BV17" s="33"/>
      <c r="BW17" s="33"/>
      <c r="BX17" s="33"/>
      <c r="BY17" s="33"/>
      <c r="BZ17" s="33"/>
      <c r="CA17" s="33"/>
      <c r="CB17" s="33"/>
      <c r="CC17" s="33"/>
      <c r="CD17" s="33"/>
      <c r="CE17" s="33"/>
      <c r="CF17" s="33"/>
      <c r="CG17" s="33"/>
      <c r="CH17" s="33"/>
      <c r="CI17" s="33"/>
      <c r="CJ17" s="33"/>
      <c r="CK17" s="33"/>
      <c r="CL17" s="114"/>
      <c r="CU17" s="31"/>
      <c r="CV17" s="31"/>
      <c r="CW17" s="31"/>
      <c r="CX17" s="31"/>
      <c r="CY17" s="31"/>
      <c r="CZ17" s="31"/>
      <c r="DA17" s="31"/>
      <c r="DB17" s="31"/>
      <c r="DC17" s="31"/>
      <c r="DD17" s="31"/>
      <c r="DG17" s="111"/>
      <c r="DH17" s="111"/>
      <c r="DI17" s="111"/>
      <c r="DJ17" s="111"/>
      <c r="DK17" s="111"/>
      <c r="DL17" s="111"/>
      <c r="DM17" s="111"/>
      <c r="DN17" s="111"/>
      <c r="DO17" s="111"/>
      <c r="DP17" s="111"/>
      <c r="DQ17" s="111"/>
      <c r="DW17" s="115"/>
    </row>
    <row r="18" spans="3:131" s="16" customFormat="1" ht="6.95" customHeight="1">
      <c r="E18" s="214" t="s">
        <v>0</v>
      </c>
      <c r="F18" s="321"/>
      <c r="G18" s="321"/>
      <c r="H18" s="321"/>
      <c r="I18" s="321"/>
      <c r="J18" s="321"/>
      <c r="K18" s="321"/>
      <c r="L18" s="322"/>
      <c r="M18" s="329" t="s">
        <v>1</v>
      </c>
      <c r="N18" s="311"/>
      <c r="O18" s="311"/>
      <c r="P18" s="311"/>
      <c r="Q18" s="311"/>
      <c r="R18" s="311"/>
      <c r="S18" s="311"/>
      <c r="T18" s="311"/>
      <c r="U18" s="311"/>
      <c r="V18" s="311"/>
      <c r="W18" s="311"/>
      <c r="X18" s="329" t="s">
        <v>4</v>
      </c>
      <c r="Y18" s="311"/>
      <c r="Z18" s="311"/>
      <c r="AA18" s="311"/>
      <c r="AB18" s="311"/>
      <c r="AC18" s="311"/>
      <c r="AD18" s="311"/>
      <c r="AE18" s="311"/>
      <c r="AF18" s="311"/>
      <c r="AG18" s="311"/>
      <c r="AH18" s="311"/>
      <c r="AI18" s="311"/>
      <c r="AJ18" s="311"/>
      <c r="AK18" s="311"/>
      <c r="AL18" s="329" t="s">
        <v>3</v>
      </c>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61" t="s">
        <v>5</v>
      </c>
      <c r="BJ18" s="362"/>
      <c r="BK18" s="362"/>
      <c r="BL18" s="362"/>
      <c r="BM18" s="362"/>
      <c r="BN18" s="362"/>
      <c r="BO18" s="362"/>
      <c r="BP18" s="362"/>
      <c r="BQ18" s="362"/>
      <c r="BR18" s="362"/>
      <c r="BS18" s="362"/>
      <c r="BT18" s="362"/>
      <c r="BU18" s="362"/>
      <c r="BV18" s="362"/>
      <c r="BW18" s="362"/>
      <c r="BX18" s="352" t="s">
        <v>6</v>
      </c>
      <c r="BY18" s="353"/>
      <c r="BZ18" s="353"/>
      <c r="CA18" s="353"/>
      <c r="CB18" s="353"/>
      <c r="CC18" s="353"/>
      <c r="CD18" s="353"/>
      <c r="CE18" s="353"/>
      <c r="CF18" s="353"/>
      <c r="CG18" s="353"/>
      <c r="CH18" s="353"/>
      <c r="CI18" s="353"/>
      <c r="CJ18" s="353"/>
      <c r="CK18" s="353"/>
      <c r="CL18" s="354"/>
      <c r="DG18" s="116"/>
      <c r="DH18" s="116" t="s">
        <v>72</v>
      </c>
      <c r="DI18" s="116"/>
      <c r="DJ18" s="116"/>
      <c r="DK18" s="116"/>
      <c r="DL18" s="116"/>
      <c r="DM18" s="116"/>
      <c r="DN18" s="116"/>
      <c r="DO18" s="116"/>
      <c r="DP18" s="111"/>
      <c r="DQ18" s="111"/>
      <c r="DY18" s="117"/>
    </row>
    <row r="19" spans="3:131" s="16" customFormat="1" ht="6.95" customHeight="1">
      <c r="C19" s="27"/>
      <c r="D19" s="27"/>
      <c r="E19" s="323"/>
      <c r="F19" s="324"/>
      <c r="G19" s="324"/>
      <c r="H19" s="324"/>
      <c r="I19" s="324"/>
      <c r="J19" s="324"/>
      <c r="K19" s="324"/>
      <c r="L19" s="325"/>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62"/>
      <c r="BJ19" s="362"/>
      <c r="BK19" s="362"/>
      <c r="BL19" s="362"/>
      <c r="BM19" s="362"/>
      <c r="BN19" s="362"/>
      <c r="BO19" s="362"/>
      <c r="BP19" s="362"/>
      <c r="BQ19" s="362"/>
      <c r="BR19" s="362"/>
      <c r="BS19" s="362"/>
      <c r="BT19" s="362"/>
      <c r="BU19" s="362"/>
      <c r="BV19" s="362"/>
      <c r="BW19" s="362"/>
      <c r="BX19" s="355"/>
      <c r="BY19" s="356"/>
      <c r="BZ19" s="356"/>
      <c r="CA19" s="356"/>
      <c r="CB19" s="356"/>
      <c r="CC19" s="356"/>
      <c r="CD19" s="356"/>
      <c r="CE19" s="356"/>
      <c r="CF19" s="356"/>
      <c r="CG19" s="356"/>
      <c r="CH19" s="356"/>
      <c r="CI19" s="356"/>
      <c r="CJ19" s="356"/>
      <c r="CK19" s="356"/>
      <c r="CL19" s="357"/>
      <c r="DG19" s="116" t="s">
        <v>57</v>
      </c>
      <c r="DH19" s="116" t="s">
        <v>73</v>
      </c>
      <c r="DI19" s="116">
        <v>1</v>
      </c>
      <c r="DJ19" s="116">
        <v>1</v>
      </c>
      <c r="DK19" s="116">
        <v>1</v>
      </c>
      <c r="DL19" s="116">
        <v>120</v>
      </c>
      <c r="DM19" s="116" t="s">
        <v>61</v>
      </c>
      <c r="DN19" s="116" t="s">
        <v>63</v>
      </c>
      <c r="DO19" s="116" t="s">
        <v>74</v>
      </c>
      <c r="DP19" s="118" t="s">
        <v>186</v>
      </c>
      <c r="DQ19" s="111"/>
      <c r="DX19" s="115"/>
      <c r="DY19" s="115"/>
      <c r="EA19" s="117"/>
    </row>
    <row r="20" spans="3:131" s="16" customFormat="1" ht="6.95" customHeight="1">
      <c r="E20" s="323"/>
      <c r="F20" s="324"/>
      <c r="G20" s="324"/>
      <c r="H20" s="324"/>
      <c r="I20" s="324"/>
      <c r="J20" s="324"/>
      <c r="K20" s="324"/>
      <c r="L20" s="325"/>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62"/>
      <c r="BJ20" s="362"/>
      <c r="BK20" s="362"/>
      <c r="BL20" s="362"/>
      <c r="BM20" s="362"/>
      <c r="BN20" s="362"/>
      <c r="BO20" s="362"/>
      <c r="BP20" s="362"/>
      <c r="BQ20" s="362"/>
      <c r="BR20" s="362"/>
      <c r="BS20" s="362"/>
      <c r="BT20" s="362"/>
      <c r="BU20" s="362"/>
      <c r="BV20" s="362"/>
      <c r="BW20" s="362"/>
      <c r="BX20" s="380" t="s">
        <v>16</v>
      </c>
      <c r="BY20" s="381"/>
      <c r="BZ20" s="381"/>
      <c r="CA20" s="381"/>
      <c r="CB20" s="382"/>
      <c r="CC20" s="371" t="s">
        <v>51</v>
      </c>
      <c r="CD20" s="372"/>
      <c r="CE20" s="372"/>
      <c r="CF20" s="372"/>
      <c r="CG20" s="373"/>
      <c r="CH20" s="384" t="s">
        <v>17</v>
      </c>
      <c r="CI20" s="381"/>
      <c r="CJ20" s="381"/>
      <c r="CK20" s="382"/>
      <c r="CL20" s="385"/>
      <c r="DG20" s="116"/>
      <c r="DH20" s="116" t="s">
        <v>59</v>
      </c>
      <c r="DI20" s="116">
        <v>2</v>
      </c>
      <c r="DJ20" s="116">
        <v>2</v>
      </c>
      <c r="DK20" s="116">
        <v>2</v>
      </c>
      <c r="DL20" s="116">
        <v>150</v>
      </c>
      <c r="DM20" s="116" t="s">
        <v>105</v>
      </c>
      <c r="DN20" s="116" t="s">
        <v>107</v>
      </c>
      <c r="DO20" s="116" t="s">
        <v>109</v>
      </c>
      <c r="DP20" s="116">
        <v>750</v>
      </c>
      <c r="DQ20" s="111"/>
      <c r="EA20" s="117"/>
    </row>
    <row r="21" spans="3:131" s="16" customFormat="1" ht="6.95" customHeight="1">
      <c r="E21" s="323"/>
      <c r="F21" s="324"/>
      <c r="G21" s="324"/>
      <c r="H21" s="324"/>
      <c r="I21" s="324"/>
      <c r="J21" s="324"/>
      <c r="K21" s="324"/>
      <c r="L21" s="325"/>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62"/>
      <c r="BJ21" s="362"/>
      <c r="BK21" s="362"/>
      <c r="BL21" s="362"/>
      <c r="BM21" s="362"/>
      <c r="BN21" s="362"/>
      <c r="BO21" s="362"/>
      <c r="BP21" s="362"/>
      <c r="BQ21" s="362"/>
      <c r="BR21" s="362"/>
      <c r="BS21" s="362"/>
      <c r="BT21" s="362"/>
      <c r="BU21" s="362"/>
      <c r="BV21" s="362"/>
      <c r="BW21" s="362"/>
      <c r="BX21" s="380"/>
      <c r="BY21" s="381"/>
      <c r="BZ21" s="381"/>
      <c r="CA21" s="381"/>
      <c r="CB21" s="382"/>
      <c r="CC21" s="374"/>
      <c r="CD21" s="375"/>
      <c r="CE21" s="375"/>
      <c r="CF21" s="375"/>
      <c r="CG21" s="376"/>
      <c r="CH21" s="384"/>
      <c r="CI21" s="381"/>
      <c r="CJ21" s="381"/>
      <c r="CK21" s="382"/>
      <c r="CL21" s="385"/>
      <c r="DG21" s="116"/>
      <c r="DH21" s="116" t="s">
        <v>90</v>
      </c>
      <c r="DI21" s="116">
        <v>3</v>
      </c>
      <c r="DJ21" s="116">
        <v>3</v>
      </c>
      <c r="DK21" s="116">
        <v>3</v>
      </c>
      <c r="DL21" s="116">
        <v>180</v>
      </c>
      <c r="DM21" s="116" t="s">
        <v>106</v>
      </c>
      <c r="DN21" s="116" t="s">
        <v>108</v>
      </c>
      <c r="DO21" s="116" t="s">
        <v>110</v>
      </c>
      <c r="DP21" s="116">
        <v>750</v>
      </c>
      <c r="DQ21" s="111"/>
      <c r="EA21" s="117"/>
    </row>
    <row r="22" spans="3:131" s="16" customFormat="1" ht="6.95" customHeight="1">
      <c r="E22" s="326"/>
      <c r="F22" s="327"/>
      <c r="G22" s="327"/>
      <c r="H22" s="327"/>
      <c r="I22" s="327"/>
      <c r="J22" s="327"/>
      <c r="K22" s="327"/>
      <c r="L22" s="328"/>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62"/>
      <c r="BJ22" s="362"/>
      <c r="BK22" s="362"/>
      <c r="BL22" s="362"/>
      <c r="BM22" s="362"/>
      <c r="BN22" s="362"/>
      <c r="BO22" s="362"/>
      <c r="BP22" s="362"/>
      <c r="BQ22" s="362"/>
      <c r="BR22" s="362"/>
      <c r="BS22" s="362"/>
      <c r="BT22" s="362"/>
      <c r="BU22" s="362"/>
      <c r="BV22" s="362"/>
      <c r="BW22" s="362"/>
      <c r="BX22" s="383"/>
      <c r="BY22" s="381"/>
      <c r="BZ22" s="381"/>
      <c r="CA22" s="381"/>
      <c r="CB22" s="382"/>
      <c r="CC22" s="377"/>
      <c r="CD22" s="378"/>
      <c r="CE22" s="378"/>
      <c r="CF22" s="378"/>
      <c r="CG22" s="379"/>
      <c r="CH22" s="381"/>
      <c r="CI22" s="381"/>
      <c r="CJ22" s="381"/>
      <c r="CK22" s="382"/>
      <c r="CL22" s="385"/>
      <c r="DG22" s="116"/>
      <c r="DH22" s="116"/>
      <c r="DI22" s="116">
        <v>4</v>
      </c>
      <c r="DJ22" s="116">
        <v>4</v>
      </c>
      <c r="DK22" s="116">
        <v>4</v>
      </c>
      <c r="DL22" s="116">
        <v>210</v>
      </c>
      <c r="DM22" s="116"/>
      <c r="DN22" s="116"/>
      <c r="DO22" s="116"/>
      <c r="DP22" s="111"/>
      <c r="DQ22" s="111"/>
    </row>
    <row r="23" spans="3:131" s="16" customFormat="1" ht="6.95" customHeight="1">
      <c r="E23" s="234" t="s">
        <v>34</v>
      </c>
      <c r="F23" s="235"/>
      <c r="G23" s="138" t="s">
        <v>8</v>
      </c>
      <c r="H23" s="338"/>
      <c r="I23" s="338"/>
      <c r="J23" s="338"/>
      <c r="K23" s="338"/>
      <c r="L23" s="339"/>
      <c r="M23" s="138" t="s">
        <v>82</v>
      </c>
      <c r="N23" s="139"/>
      <c r="O23" s="139"/>
      <c r="P23" s="139"/>
      <c r="Q23" s="139"/>
      <c r="R23" s="139"/>
      <c r="S23" s="139"/>
      <c r="T23" s="139"/>
      <c r="U23" s="139"/>
      <c r="V23" s="139"/>
      <c r="W23" s="140"/>
      <c r="X23" s="138" t="s">
        <v>101</v>
      </c>
      <c r="Y23" s="139"/>
      <c r="Z23" s="139"/>
      <c r="AA23" s="139"/>
      <c r="AB23" s="139"/>
      <c r="AC23" s="139"/>
      <c r="AD23" s="139"/>
      <c r="AE23" s="139"/>
      <c r="AF23" s="139"/>
      <c r="AG23" s="139"/>
      <c r="AH23" s="139"/>
      <c r="AI23" s="139"/>
      <c r="AJ23" s="139"/>
      <c r="AK23" s="140"/>
      <c r="AL23" s="138" t="s">
        <v>99</v>
      </c>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40"/>
      <c r="BI23" s="144"/>
      <c r="BJ23" s="145"/>
      <c r="BK23" s="145"/>
      <c r="BL23" s="145"/>
      <c r="BM23" s="145"/>
      <c r="BN23" s="145"/>
      <c r="BO23" s="145"/>
      <c r="BP23" s="145"/>
      <c r="BQ23" s="145"/>
      <c r="BR23" s="145"/>
      <c r="BS23" s="145"/>
      <c r="BT23" s="145"/>
      <c r="BU23" s="145"/>
      <c r="BV23" s="145"/>
      <c r="BW23" s="146"/>
      <c r="BX23" s="153"/>
      <c r="BY23" s="154"/>
      <c r="BZ23" s="154"/>
      <c r="CA23" s="154"/>
      <c r="CB23" s="155"/>
      <c r="CC23" s="162" t="s">
        <v>55</v>
      </c>
      <c r="CD23" s="163"/>
      <c r="CE23" s="163"/>
      <c r="CF23" s="163"/>
      <c r="CG23" s="164"/>
      <c r="CH23" s="171"/>
      <c r="CI23" s="154"/>
      <c r="CJ23" s="154"/>
      <c r="CK23" s="154"/>
      <c r="CL23" s="172"/>
      <c r="CM23" s="129" t="s">
        <v>39</v>
      </c>
      <c r="CN23" s="130"/>
      <c r="CO23" s="130"/>
      <c r="CP23" s="130"/>
      <c r="CQ23" s="130"/>
      <c r="CR23" s="130"/>
      <c r="CS23" s="130"/>
      <c r="CT23" s="130"/>
      <c r="CU23" s="130"/>
      <c r="CV23" s="130"/>
      <c r="CW23" s="130"/>
      <c r="CX23" s="130"/>
      <c r="CY23" s="130"/>
      <c r="CZ23" s="130"/>
      <c r="DA23" s="130"/>
      <c r="DB23" s="131"/>
      <c r="DG23" s="116"/>
      <c r="DH23" s="116"/>
      <c r="DI23" s="116">
        <v>5</v>
      </c>
      <c r="DJ23" s="116">
        <v>5</v>
      </c>
      <c r="DK23" s="116">
        <v>5</v>
      </c>
      <c r="DL23" s="116">
        <v>240</v>
      </c>
      <c r="DM23" s="116"/>
      <c r="DN23" s="116"/>
      <c r="DO23" s="116"/>
      <c r="DP23" s="111"/>
      <c r="DQ23" s="111"/>
    </row>
    <row r="24" spans="3:131" s="16" customFormat="1" ht="6.95" customHeight="1">
      <c r="E24" s="236"/>
      <c r="F24" s="237"/>
      <c r="G24" s="340"/>
      <c r="H24" s="341"/>
      <c r="I24" s="341"/>
      <c r="J24" s="341"/>
      <c r="K24" s="341"/>
      <c r="L24" s="342"/>
      <c r="M24" s="141"/>
      <c r="N24" s="142"/>
      <c r="O24" s="142"/>
      <c r="P24" s="142"/>
      <c r="Q24" s="142"/>
      <c r="R24" s="142"/>
      <c r="S24" s="142"/>
      <c r="T24" s="142"/>
      <c r="U24" s="142"/>
      <c r="V24" s="142"/>
      <c r="W24" s="143"/>
      <c r="X24" s="141"/>
      <c r="Y24" s="142"/>
      <c r="Z24" s="142"/>
      <c r="AA24" s="142"/>
      <c r="AB24" s="142"/>
      <c r="AC24" s="142"/>
      <c r="AD24" s="142"/>
      <c r="AE24" s="142"/>
      <c r="AF24" s="142"/>
      <c r="AG24" s="142"/>
      <c r="AH24" s="142"/>
      <c r="AI24" s="142"/>
      <c r="AJ24" s="142"/>
      <c r="AK24" s="143"/>
      <c r="AL24" s="141"/>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3"/>
      <c r="BI24" s="147"/>
      <c r="BJ24" s="148"/>
      <c r="BK24" s="148"/>
      <c r="BL24" s="148"/>
      <c r="BM24" s="148"/>
      <c r="BN24" s="148"/>
      <c r="BO24" s="148"/>
      <c r="BP24" s="148"/>
      <c r="BQ24" s="148"/>
      <c r="BR24" s="148"/>
      <c r="BS24" s="148"/>
      <c r="BT24" s="148"/>
      <c r="BU24" s="148"/>
      <c r="BV24" s="148"/>
      <c r="BW24" s="149"/>
      <c r="BX24" s="156"/>
      <c r="BY24" s="157"/>
      <c r="BZ24" s="157"/>
      <c r="CA24" s="157"/>
      <c r="CB24" s="158"/>
      <c r="CC24" s="165"/>
      <c r="CD24" s="166"/>
      <c r="CE24" s="166"/>
      <c r="CF24" s="166"/>
      <c r="CG24" s="167"/>
      <c r="CH24" s="173"/>
      <c r="CI24" s="157"/>
      <c r="CJ24" s="157"/>
      <c r="CK24" s="157"/>
      <c r="CL24" s="174"/>
      <c r="CM24" s="132"/>
      <c r="CN24" s="133"/>
      <c r="CO24" s="133"/>
      <c r="CP24" s="133"/>
      <c r="CQ24" s="133"/>
      <c r="CR24" s="133"/>
      <c r="CS24" s="133"/>
      <c r="CT24" s="133"/>
      <c r="CU24" s="133"/>
      <c r="CV24" s="133"/>
      <c r="CW24" s="133"/>
      <c r="CX24" s="133"/>
      <c r="CY24" s="133"/>
      <c r="CZ24" s="133"/>
      <c r="DA24" s="133"/>
      <c r="DB24" s="134"/>
      <c r="DG24" s="116"/>
      <c r="DH24" s="116"/>
      <c r="DI24" s="116">
        <v>6</v>
      </c>
      <c r="DJ24" s="116">
        <v>6</v>
      </c>
      <c r="DK24" s="116">
        <v>6</v>
      </c>
      <c r="DL24" s="116">
        <v>360</v>
      </c>
      <c r="DM24" s="116"/>
      <c r="DN24" s="116"/>
      <c r="DO24" s="116"/>
      <c r="DP24" s="111"/>
      <c r="DQ24" s="111"/>
    </row>
    <row r="25" spans="3:131" s="16" customFormat="1" ht="6.95" customHeight="1">
      <c r="E25" s="236"/>
      <c r="F25" s="237"/>
      <c r="G25" s="340"/>
      <c r="H25" s="341"/>
      <c r="I25" s="341"/>
      <c r="J25" s="341"/>
      <c r="K25" s="341"/>
      <c r="L25" s="342"/>
      <c r="M25" s="141"/>
      <c r="N25" s="142"/>
      <c r="O25" s="142"/>
      <c r="P25" s="142"/>
      <c r="Q25" s="142"/>
      <c r="R25" s="142"/>
      <c r="S25" s="142"/>
      <c r="T25" s="142"/>
      <c r="U25" s="142"/>
      <c r="V25" s="142"/>
      <c r="W25" s="143"/>
      <c r="X25" s="141"/>
      <c r="Y25" s="142"/>
      <c r="Z25" s="142"/>
      <c r="AA25" s="142"/>
      <c r="AB25" s="142"/>
      <c r="AC25" s="142"/>
      <c r="AD25" s="142"/>
      <c r="AE25" s="142"/>
      <c r="AF25" s="142"/>
      <c r="AG25" s="142"/>
      <c r="AH25" s="142"/>
      <c r="AI25" s="142"/>
      <c r="AJ25" s="142"/>
      <c r="AK25" s="143"/>
      <c r="AL25" s="141"/>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3"/>
      <c r="BI25" s="147"/>
      <c r="BJ25" s="148"/>
      <c r="BK25" s="148"/>
      <c r="BL25" s="148"/>
      <c r="BM25" s="148"/>
      <c r="BN25" s="148"/>
      <c r="BO25" s="148"/>
      <c r="BP25" s="148"/>
      <c r="BQ25" s="148"/>
      <c r="BR25" s="148"/>
      <c r="BS25" s="148"/>
      <c r="BT25" s="148"/>
      <c r="BU25" s="148"/>
      <c r="BV25" s="148"/>
      <c r="BW25" s="149"/>
      <c r="BX25" s="156"/>
      <c r="BY25" s="157"/>
      <c r="BZ25" s="157"/>
      <c r="CA25" s="157"/>
      <c r="CB25" s="158"/>
      <c r="CC25" s="165"/>
      <c r="CD25" s="166"/>
      <c r="CE25" s="166"/>
      <c r="CF25" s="166"/>
      <c r="CG25" s="167"/>
      <c r="CH25" s="173"/>
      <c r="CI25" s="157"/>
      <c r="CJ25" s="157"/>
      <c r="CK25" s="157"/>
      <c r="CL25" s="174"/>
      <c r="CM25" s="132"/>
      <c r="CN25" s="133"/>
      <c r="CO25" s="133"/>
      <c r="CP25" s="133"/>
      <c r="CQ25" s="133"/>
      <c r="CR25" s="133"/>
      <c r="CS25" s="133"/>
      <c r="CT25" s="133"/>
      <c r="CU25" s="133"/>
      <c r="CV25" s="133"/>
      <c r="CW25" s="133"/>
      <c r="CX25" s="133"/>
      <c r="CY25" s="133"/>
      <c r="CZ25" s="133"/>
      <c r="DA25" s="133"/>
      <c r="DB25" s="134"/>
      <c r="DG25" s="116"/>
      <c r="DH25" s="116"/>
      <c r="DI25" s="116">
        <v>7</v>
      </c>
      <c r="DJ25" s="116">
        <v>7</v>
      </c>
      <c r="DK25" s="116">
        <v>7</v>
      </c>
      <c r="DL25" s="116">
        <v>420</v>
      </c>
      <c r="DM25" s="116"/>
      <c r="DN25" s="116"/>
      <c r="DO25" s="116"/>
      <c r="DP25" s="111"/>
      <c r="DQ25" s="111"/>
    </row>
    <row r="26" spans="3:131" s="16" customFormat="1" ht="6.95" customHeight="1">
      <c r="E26" s="236"/>
      <c r="F26" s="237"/>
      <c r="G26" s="340"/>
      <c r="H26" s="341"/>
      <c r="I26" s="341"/>
      <c r="J26" s="341"/>
      <c r="K26" s="341"/>
      <c r="L26" s="342"/>
      <c r="M26" s="141"/>
      <c r="N26" s="142"/>
      <c r="O26" s="142"/>
      <c r="P26" s="142"/>
      <c r="Q26" s="142"/>
      <c r="R26" s="142"/>
      <c r="S26" s="142"/>
      <c r="T26" s="142"/>
      <c r="U26" s="142"/>
      <c r="V26" s="142"/>
      <c r="W26" s="143"/>
      <c r="X26" s="141"/>
      <c r="Y26" s="142"/>
      <c r="Z26" s="142"/>
      <c r="AA26" s="142"/>
      <c r="AB26" s="142"/>
      <c r="AC26" s="142"/>
      <c r="AD26" s="142"/>
      <c r="AE26" s="142"/>
      <c r="AF26" s="142"/>
      <c r="AG26" s="142"/>
      <c r="AH26" s="142"/>
      <c r="AI26" s="142"/>
      <c r="AJ26" s="142"/>
      <c r="AK26" s="143"/>
      <c r="AL26" s="141"/>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3"/>
      <c r="BI26" s="147"/>
      <c r="BJ26" s="148"/>
      <c r="BK26" s="148"/>
      <c r="BL26" s="148"/>
      <c r="BM26" s="148"/>
      <c r="BN26" s="148"/>
      <c r="BO26" s="148"/>
      <c r="BP26" s="148"/>
      <c r="BQ26" s="148"/>
      <c r="BR26" s="148"/>
      <c r="BS26" s="148"/>
      <c r="BT26" s="148"/>
      <c r="BU26" s="148"/>
      <c r="BV26" s="148"/>
      <c r="BW26" s="149"/>
      <c r="BX26" s="156"/>
      <c r="BY26" s="157"/>
      <c r="BZ26" s="157"/>
      <c r="CA26" s="157"/>
      <c r="CB26" s="158"/>
      <c r="CC26" s="165"/>
      <c r="CD26" s="166"/>
      <c r="CE26" s="166"/>
      <c r="CF26" s="166"/>
      <c r="CG26" s="167"/>
      <c r="CH26" s="173"/>
      <c r="CI26" s="157"/>
      <c r="CJ26" s="157"/>
      <c r="CK26" s="157"/>
      <c r="CL26" s="174"/>
      <c r="CM26" s="132"/>
      <c r="CN26" s="133"/>
      <c r="CO26" s="133"/>
      <c r="CP26" s="133"/>
      <c r="CQ26" s="133"/>
      <c r="CR26" s="133"/>
      <c r="CS26" s="133"/>
      <c r="CT26" s="133"/>
      <c r="CU26" s="133"/>
      <c r="CV26" s="133"/>
      <c r="CW26" s="133"/>
      <c r="CX26" s="133"/>
      <c r="CY26" s="133"/>
      <c r="CZ26" s="133"/>
      <c r="DA26" s="133"/>
      <c r="DB26" s="134"/>
      <c r="DG26" s="116"/>
      <c r="DH26" s="116"/>
      <c r="DI26" s="116">
        <v>8</v>
      </c>
      <c r="DJ26" s="116">
        <v>8</v>
      </c>
      <c r="DK26" s="116">
        <v>8</v>
      </c>
      <c r="DL26" s="116">
        <v>480</v>
      </c>
      <c r="DM26" s="116"/>
      <c r="DN26" s="116"/>
      <c r="DO26" s="116"/>
      <c r="DP26" s="111"/>
      <c r="DQ26" s="111"/>
    </row>
    <row r="27" spans="3:131" s="16" customFormat="1" ht="6.95" customHeight="1">
      <c r="E27" s="236"/>
      <c r="F27" s="237"/>
      <c r="G27" s="340"/>
      <c r="H27" s="341"/>
      <c r="I27" s="341"/>
      <c r="J27" s="341"/>
      <c r="K27" s="341"/>
      <c r="L27" s="342"/>
      <c r="M27" s="141"/>
      <c r="N27" s="142"/>
      <c r="O27" s="142"/>
      <c r="P27" s="142"/>
      <c r="Q27" s="142"/>
      <c r="R27" s="142"/>
      <c r="S27" s="142"/>
      <c r="T27" s="142"/>
      <c r="U27" s="142"/>
      <c r="V27" s="142"/>
      <c r="W27" s="143"/>
      <c r="X27" s="141"/>
      <c r="Y27" s="142"/>
      <c r="Z27" s="142"/>
      <c r="AA27" s="142"/>
      <c r="AB27" s="142"/>
      <c r="AC27" s="142"/>
      <c r="AD27" s="142"/>
      <c r="AE27" s="142"/>
      <c r="AF27" s="142"/>
      <c r="AG27" s="142"/>
      <c r="AH27" s="142"/>
      <c r="AI27" s="142"/>
      <c r="AJ27" s="142"/>
      <c r="AK27" s="143"/>
      <c r="AL27" s="141"/>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3"/>
      <c r="BI27" s="147"/>
      <c r="BJ27" s="148"/>
      <c r="BK27" s="148"/>
      <c r="BL27" s="148"/>
      <c r="BM27" s="148"/>
      <c r="BN27" s="148"/>
      <c r="BO27" s="148"/>
      <c r="BP27" s="148"/>
      <c r="BQ27" s="148"/>
      <c r="BR27" s="148"/>
      <c r="BS27" s="148"/>
      <c r="BT27" s="148"/>
      <c r="BU27" s="148"/>
      <c r="BV27" s="148"/>
      <c r="BW27" s="149"/>
      <c r="BX27" s="156"/>
      <c r="BY27" s="157"/>
      <c r="BZ27" s="157"/>
      <c r="CA27" s="157"/>
      <c r="CB27" s="158"/>
      <c r="CC27" s="165"/>
      <c r="CD27" s="166"/>
      <c r="CE27" s="166"/>
      <c r="CF27" s="166"/>
      <c r="CG27" s="167"/>
      <c r="CH27" s="173"/>
      <c r="CI27" s="157"/>
      <c r="CJ27" s="157"/>
      <c r="CK27" s="157"/>
      <c r="CL27" s="174"/>
      <c r="CM27" s="132"/>
      <c r="CN27" s="133"/>
      <c r="CO27" s="133"/>
      <c r="CP27" s="133"/>
      <c r="CQ27" s="133"/>
      <c r="CR27" s="133"/>
      <c r="CS27" s="133"/>
      <c r="CT27" s="133"/>
      <c r="CU27" s="133"/>
      <c r="CV27" s="133"/>
      <c r="CW27" s="133"/>
      <c r="CX27" s="133"/>
      <c r="CY27" s="133"/>
      <c r="CZ27" s="133"/>
      <c r="DA27" s="133"/>
      <c r="DB27" s="134"/>
      <c r="DG27" s="116"/>
      <c r="DH27" s="116"/>
      <c r="DI27" s="116">
        <v>9</v>
      </c>
      <c r="DJ27" s="116">
        <v>9</v>
      </c>
      <c r="DK27" s="116">
        <v>9</v>
      </c>
      <c r="DL27" s="116">
        <v>45</v>
      </c>
      <c r="DM27" s="111"/>
      <c r="DN27" s="111"/>
      <c r="DO27" s="111"/>
      <c r="DP27" s="111"/>
      <c r="DQ27" s="111"/>
    </row>
    <row r="28" spans="3:131" s="16" customFormat="1" ht="6.95" customHeight="1">
      <c r="E28" s="236"/>
      <c r="F28" s="237"/>
      <c r="G28" s="340"/>
      <c r="H28" s="341"/>
      <c r="I28" s="341"/>
      <c r="J28" s="341"/>
      <c r="K28" s="341"/>
      <c r="L28" s="342"/>
      <c r="M28" s="241"/>
      <c r="N28" s="242"/>
      <c r="O28" s="242"/>
      <c r="P28" s="242"/>
      <c r="Q28" s="242"/>
      <c r="R28" s="242"/>
      <c r="S28" s="242"/>
      <c r="T28" s="242"/>
      <c r="U28" s="242"/>
      <c r="V28" s="242"/>
      <c r="W28" s="243"/>
      <c r="X28" s="241"/>
      <c r="Y28" s="242"/>
      <c r="Z28" s="242"/>
      <c r="AA28" s="242"/>
      <c r="AB28" s="242"/>
      <c r="AC28" s="242"/>
      <c r="AD28" s="242"/>
      <c r="AE28" s="242"/>
      <c r="AF28" s="242"/>
      <c r="AG28" s="242"/>
      <c r="AH28" s="242"/>
      <c r="AI28" s="242"/>
      <c r="AJ28" s="242"/>
      <c r="AK28" s="243"/>
      <c r="AL28" s="141"/>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3"/>
      <c r="BI28" s="150"/>
      <c r="BJ28" s="151"/>
      <c r="BK28" s="151"/>
      <c r="BL28" s="151"/>
      <c r="BM28" s="151"/>
      <c r="BN28" s="151"/>
      <c r="BO28" s="151"/>
      <c r="BP28" s="151"/>
      <c r="BQ28" s="151"/>
      <c r="BR28" s="151"/>
      <c r="BS28" s="151"/>
      <c r="BT28" s="151"/>
      <c r="BU28" s="151"/>
      <c r="BV28" s="151"/>
      <c r="BW28" s="152"/>
      <c r="BX28" s="159"/>
      <c r="BY28" s="160"/>
      <c r="BZ28" s="160"/>
      <c r="CA28" s="160"/>
      <c r="CB28" s="161"/>
      <c r="CC28" s="168"/>
      <c r="CD28" s="169"/>
      <c r="CE28" s="169"/>
      <c r="CF28" s="169"/>
      <c r="CG28" s="170"/>
      <c r="CH28" s="175"/>
      <c r="CI28" s="160"/>
      <c r="CJ28" s="160"/>
      <c r="CK28" s="160"/>
      <c r="CL28" s="176"/>
      <c r="CM28" s="135"/>
      <c r="CN28" s="136"/>
      <c r="CO28" s="136"/>
      <c r="CP28" s="136"/>
      <c r="CQ28" s="136"/>
      <c r="CR28" s="136"/>
      <c r="CS28" s="136"/>
      <c r="CT28" s="136"/>
      <c r="CU28" s="136"/>
      <c r="CV28" s="136"/>
      <c r="CW28" s="136"/>
      <c r="CX28" s="136"/>
      <c r="CY28" s="136"/>
      <c r="CZ28" s="136"/>
      <c r="DA28" s="136"/>
      <c r="DB28" s="137"/>
      <c r="DG28" s="111"/>
      <c r="DH28" s="111"/>
      <c r="DI28" s="116">
        <v>10</v>
      </c>
      <c r="DJ28" s="116">
        <v>10</v>
      </c>
      <c r="DK28" s="116">
        <v>10</v>
      </c>
      <c r="DL28" s="116">
        <v>60</v>
      </c>
      <c r="DM28" s="111"/>
      <c r="DN28" s="111"/>
      <c r="DO28" s="111"/>
      <c r="DP28" s="111"/>
      <c r="DQ28" s="111"/>
    </row>
    <row r="29" spans="3:131" s="16" customFormat="1" ht="6.95" customHeight="1">
      <c r="E29" s="236"/>
      <c r="F29" s="237"/>
      <c r="G29" s="340"/>
      <c r="H29" s="341"/>
      <c r="I29" s="341"/>
      <c r="J29" s="341"/>
      <c r="K29" s="341"/>
      <c r="L29" s="342"/>
      <c r="M29" s="331" t="s">
        <v>92</v>
      </c>
      <c r="N29" s="332"/>
      <c r="O29" s="332"/>
      <c r="P29" s="332"/>
      <c r="Q29" s="332"/>
      <c r="R29" s="332"/>
      <c r="S29" s="332"/>
      <c r="T29" s="332"/>
      <c r="U29" s="332"/>
      <c r="V29" s="332"/>
      <c r="W29" s="332"/>
      <c r="X29" s="238" t="s">
        <v>102</v>
      </c>
      <c r="Y29" s="239"/>
      <c r="Z29" s="239"/>
      <c r="AA29" s="239"/>
      <c r="AB29" s="239"/>
      <c r="AC29" s="239"/>
      <c r="AD29" s="239"/>
      <c r="AE29" s="239"/>
      <c r="AF29" s="239"/>
      <c r="AG29" s="239"/>
      <c r="AH29" s="239"/>
      <c r="AI29" s="239"/>
      <c r="AJ29" s="239"/>
      <c r="AK29" s="240"/>
      <c r="AL29" s="252" t="s">
        <v>98</v>
      </c>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4"/>
      <c r="BI29" s="253" t="s">
        <v>100</v>
      </c>
      <c r="BJ29" s="253"/>
      <c r="BK29" s="253"/>
      <c r="BL29" s="253"/>
      <c r="BM29" s="253"/>
      <c r="BN29" s="253"/>
      <c r="BO29" s="253"/>
      <c r="BP29" s="253"/>
      <c r="BQ29" s="253"/>
      <c r="BR29" s="253"/>
      <c r="BS29" s="253"/>
      <c r="BT29" s="253"/>
      <c r="BU29" s="253"/>
      <c r="BV29" s="253"/>
      <c r="BW29" s="35"/>
      <c r="BX29" s="313" t="str">
        <f>IF(BJ31="","",(IF(BJ31=AU31,"○","")))</f>
        <v/>
      </c>
      <c r="BY29" s="195"/>
      <c r="BZ29" s="195"/>
      <c r="CA29" s="195"/>
      <c r="CB29" s="220"/>
      <c r="CC29" s="194" t="s">
        <v>56</v>
      </c>
      <c r="CD29" s="209"/>
      <c r="CE29" s="209"/>
      <c r="CF29" s="209"/>
      <c r="CG29" s="210"/>
      <c r="CH29" s="194" t="str">
        <f>IF(BJ31="","",(IF(NOT(BJ31=AU31),"○","")))</f>
        <v/>
      </c>
      <c r="CI29" s="195"/>
      <c r="CJ29" s="195"/>
      <c r="CK29" s="195"/>
      <c r="CL29" s="196"/>
      <c r="CM29" s="455" t="s">
        <v>47</v>
      </c>
      <c r="CN29" s="456"/>
      <c r="CO29" s="456"/>
      <c r="CP29" s="456"/>
      <c r="CQ29" s="456"/>
      <c r="CR29" s="456"/>
      <c r="CS29" s="456"/>
      <c r="CT29" s="456"/>
      <c r="CU29" s="456"/>
      <c r="CV29" s="456"/>
      <c r="CW29" s="456"/>
      <c r="CX29" s="456"/>
      <c r="CY29" s="456"/>
      <c r="CZ29" s="456"/>
      <c r="DA29" s="456"/>
      <c r="DB29" s="456"/>
      <c r="DG29" s="111"/>
      <c r="DH29" s="111"/>
      <c r="DI29" s="116">
        <v>11</v>
      </c>
      <c r="DJ29" s="116">
        <v>11</v>
      </c>
      <c r="DK29" s="116">
        <v>11</v>
      </c>
      <c r="DL29" s="116">
        <v>90</v>
      </c>
      <c r="DM29" s="111"/>
      <c r="DN29" s="111"/>
      <c r="DO29" s="111"/>
      <c r="DP29" s="111"/>
      <c r="DQ29" s="111"/>
    </row>
    <row r="30" spans="3:131" s="16" customFormat="1" ht="6.95" customHeight="1">
      <c r="E30" s="236"/>
      <c r="F30" s="237"/>
      <c r="G30" s="340"/>
      <c r="H30" s="341"/>
      <c r="I30" s="341"/>
      <c r="J30" s="341"/>
      <c r="K30" s="341"/>
      <c r="L30" s="342"/>
      <c r="M30" s="292"/>
      <c r="N30" s="292"/>
      <c r="O30" s="292"/>
      <c r="P30" s="292"/>
      <c r="Q30" s="292"/>
      <c r="R30" s="292"/>
      <c r="S30" s="292"/>
      <c r="T30" s="292"/>
      <c r="U30" s="292"/>
      <c r="V30" s="292"/>
      <c r="W30" s="292"/>
      <c r="X30" s="141"/>
      <c r="Y30" s="142"/>
      <c r="Z30" s="142"/>
      <c r="AA30" s="142"/>
      <c r="AB30" s="142"/>
      <c r="AC30" s="142"/>
      <c r="AD30" s="142"/>
      <c r="AE30" s="142"/>
      <c r="AF30" s="142"/>
      <c r="AG30" s="142"/>
      <c r="AH30" s="142"/>
      <c r="AI30" s="142"/>
      <c r="AJ30" s="142"/>
      <c r="AK30" s="143"/>
      <c r="AL30" s="25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56"/>
      <c r="BI30" s="504"/>
      <c r="BJ30" s="504"/>
      <c r="BK30" s="504"/>
      <c r="BL30" s="504"/>
      <c r="BM30" s="504"/>
      <c r="BN30" s="504"/>
      <c r="BO30" s="504"/>
      <c r="BP30" s="504"/>
      <c r="BQ30" s="504"/>
      <c r="BR30" s="504"/>
      <c r="BS30" s="504"/>
      <c r="BT30" s="504"/>
      <c r="BU30" s="504"/>
      <c r="BV30" s="504"/>
      <c r="BW30" s="36"/>
      <c r="BX30" s="208"/>
      <c r="BY30" s="166"/>
      <c r="BZ30" s="166"/>
      <c r="CA30" s="166"/>
      <c r="CB30" s="167"/>
      <c r="CC30" s="213"/>
      <c r="CD30" s="148"/>
      <c r="CE30" s="148"/>
      <c r="CF30" s="148"/>
      <c r="CG30" s="205"/>
      <c r="CH30" s="165"/>
      <c r="CI30" s="166"/>
      <c r="CJ30" s="166"/>
      <c r="CK30" s="166"/>
      <c r="CL30" s="197"/>
      <c r="CM30" s="456"/>
      <c r="CN30" s="456"/>
      <c r="CO30" s="456"/>
      <c r="CP30" s="456"/>
      <c r="CQ30" s="456"/>
      <c r="CR30" s="456"/>
      <c r="CS30" s="456"/>
      <c r="CT30" s="456"/>
      <c r="CU30" s="456"/>
      <c r="CV30" s="456"/>
      <c r="CW30" s="456"/>
      <c r="CX30" s="456"/>
      <c r="CY30" s="456"/>
      <c r="CZ30" s="456"/>
      <c r="DA30" s="456"/>
      <c r="DB30" s="456"/>
      <c r="DG30" s="111"/>
      <c r="DH30" s="111"/>
      <c r="DI30" s="116">
        <v>12</v>
      </c>
      <c r="DJ30" s="116">
        <v>12</v>
      </c>
      <c r="DK30" s="116">
        <v>12</v>
      </c>
      <c r="DL30" s="116">
        <v>105</v>
      </c>
      <c r="DM30" s="111"/>
      <c r="DN30" s="111"/>
      <c r="DO30" s="111"/>
      <c r="DP30" s="111"/>
      <c r="DQ30" s="111"/>
    </row>
    <row r="31" spans="3:131" s="16" customFormat="1" ht="6.95" customHeight="1">
      <c r="E31" s="236"/>
      <c r="F31" s="237"/>
      <c r="G31" s="340"/>
      <c r="H31" s="341"/>
      <c r="I31" s="341"/>
      <c r="J31" s="341"/>
      <c r="K31" s="341"/>
      <c r="L31" s="342"/>
      <c r="M31" s="292"/>
      <c r="N31" s="292"/>
      <c r="O31" s="292"/>
      <c r="P31" s="292"/>
      <c r="Q31" s="292"/>
      <c r="R31" s="292"/>
      <c r="S31" s="292"/>
      <c r="T31" s="292"/>
      <c r="U31" s="292"/>
      <c r="V31" s="292"/>
      <c r="W31" s="292"/>
      <c r="X31" s="141"/>
      <c r="Y31" s="142"/>
      <c r="Z31" s="142"/>
      <c r="AA31" s="142"/>
      <c r="AB31" s="142"/>
      <c r="AC31" s="142"/>
      <c r="AD31" s="142"/>
      <c r="AE31" s="142"/>
      <c r="AF31" s="142"/>
      <c r="AG31" s="142"/>
      <c r="AH31" s="142"/>
      <c r="AI31" s="142"/>
      <c r="AJ31" s="142"/>
      <c r="AK31" s="143"/>
      <c r="AL31" s="303" t="s">
        <v>111</v>
      </c>
      <c r="AM31" s="304"/>
      <c r="AN31" s="304"/>
      <c r="AO31" s="304"/>
      <c r="AP31" s="304"/>
      <c r="AQ31" s="304"/>
      <c r="AR31" s="304"/>
      <c r="AS31" s="304"/>
      <c r="AT31" s="304"/>
      <c r="AU31" s="177" t="str">
        <f>IF(AI5="","?",VLOOKUP(AI5,DM20:DO26,3,FALSE))</f>
        <v>?</v>
      </c>
      <c r="AV31" s="301"/>
      <c r="AW31" s="301"/>
      <c r="AX31" s="301"/>
      <c r="AY31" s="301"/>
      <c r="AZ31" s="301"/>
      <c r="BA31" s="301"/>
      <c r="BB31" s="301"/>
      <c r="BC31" s="301"/>
      <c r="BD31" s="38"/>
      <c r="BE31" s="38"/>
      <c r="BF31" s="38"/>
      <c r="BG31" s="38"/>
      <c r="BH31" s="39"/>
      <c r="BI31" s="40"/>
      <c r="BJ31" s="308"/>
      <c r="BK31" s="309"/>
      <c r="BL31" s="309"/>
      <c r="BM31" s="309"/>
      <c r="BN31" s="309"/>
      <c r="BO31" s="309"/>
      <c r="BP31" s="309"/>
      <c r="BQ31" s="309"/>
      <c r="BR31" s="309"/>
      <c r="BS31" s="309"/>
      <c r="BT31" s="309"/>
      <c r="BU31" s="41"/>
      <c r="BV31" s="41"/>
      <c r="BW31" s="41"/>
      <c r="BX31" s="208"/>
      <c r="BY31" s="166"/>
      <c r="BZ31" s="166"/>
      <c r="CA31" s="166"/>
      <c r="CB31" s="167"/>
      <c r="CC31" s="213"/>
      <c r="CD31" s="148"/>
      <c r="CE31" s="148"/>
      <c r="CF31" s="148"/>
      <c r="CG31" s="205"/>
      <c r="CH31" s="165"/>
      <c r="CI31" s="166"/>
      <c r="CJ31" s="166"/>
      <c r="CK31" s="166"/>
      <c r="CL31" s="197"/>
      <c r="CM31" s="456"/>
      <c r="CN31" s="456"/>
      <c r="CO31" s="456"/>
      <c r="CP31" s="456"/>
      <c r="CQ31" s="456"/>
      <c r="CR31" s="456"/>
      <c r="CS31" s="456"/>
      <c r="CT31" s="456"/>
      <c r="CU31" s="456"/>
      <c r="CV31" s="456"/>
      <c r="CW31" s="456"/>
      <c r="CX31" s="456"/>
      <c r="CY31" s="456"/>
      <c r="CZ31" s="456"/>
      <c r="DA31" s="456"/>
      <c r="DB31" s="456"/>
      <c r="DG31" s="111"/>
      <c r="DH31" s="111"/>
      <c r="DI31" s="116">
        <v>13</v>
      </c>
      <c r="DJ31" s="116"/>
      <c r="DK31" s="116">
        <v>13</v>
      </c>
      <c r="DL31" s="116"/>
      <c r="DM31" s="111"/>
      <c r="DN31" s="111"/>
      <c r="DO31" s="111"/>
      <c r="DP31" s="111"/>
      <c r="DQ31" s="111"/>
    </row>
    <row r="32" spans="3:131" s="16" customFormat="1" ht="6.95" customHeight="1">
      <c r="E32" s="236"/>
      <c r="F32" s="237"/>
      <c r="G32" s="340"/>
      <c r="H32" s="341"/>
      <c r="I32" s="341"/>
      <c r="J32" s="341"/>
      <c r="K32" s="341"/>
      <c r="L32" s="342"/>
      <c r="M32" s="333"/>
      <c r="N32" s="333"/>
      <c r="O32" s="333"/>
      <c r="P32" s="333"/>
      <c r="Q32" s="333"/>
      <c r="R32" s="333"/>
      <c r="S32" s="333"/>
      <c r="T32" s="333"/>
      <c r="U32" s="333"/>
      <c r="V32" s="333"/>
      <c r="W32" s="333"/>
      <c r="X32" s="241"/>
      <c r="Y32" s="242"/>
      <c r="Z32" s="242"/>
      <c r="AA32" s="242"/>
      <c r="AB32" s="242"/>
      <c r="AC32" s="242"/>
      <c r="AD32" s="242"/>
      <c r="AE32" s="242"/>
      <c r="AF32" s="242"/>
      <c r="AG32" s="242"/>
      <c r="AH32" s="242"/>
      <c r="AI32" s="242"/>
      <c r="AJ32" s="242"/>
      <c r="AK32" s="243"/>
      <c r="AL32" s="305"/>
      <c r="AM32" s="306"/>
      <c r="AN32" s="306"/>
      <c r="AO32" s="306"/>
      <c r="AP32" s="306"/>
      <c r="AQ32" s="306"/>
      <c r="AR32" s="306"/>
      <c r="AS32" s="306"/>
      <c r="AT32" s="306"/>
      <c r="AU32" s="302"/>
      <c r="AV32" s="302"/>
      <c r="AW32" s="302"/>
      <c r="AX32" s="302"/>
      <c r="AY32" s="302"/>
      <c r="AZ32" s="302"/>
      <c r="BA32" s="302"/>
      <c r="BB32" s="302"/>
      <c r="BC32" s="302"/>
      <c r="BD32" s="42"/>
      <c r="BE32" s="42"/>
      <c r="BF32" s="42"/>
      <c r="BG32" s="42"/>
      <c r="BH32" s="43"/>
      <c r="BI32" s="44"/>
      <c r="BJ32" s="310"/>
      <c r="BK32" s="310"/>
      <c r="BL32" s="310"/>
      <c r="BM32" s="310"/>
      <c r="BN32" s="310"/>
      <c r="BO32" s="310"/>
      <c r="BP32" s="310"/>
      <c r="BQ32" s="310"/>
      <c r="BR32" s="310"/>
      <c r="BS32" s="310"/>
      <c r="BT32" s="310"/>
      <c r="BU32" s="45"/>
      <c r="BV32" s="45"/>
      <c r="BW32" s="45"/>
      <c r="BX32" s="314"/>
      <c r="BY32" s="169"/>
      <c r="BZ32" s="169"/>
      <c r="CA32" s="169"/>
      <c r="CB32" s="170"/>
      <c r="CC32" s="307"/>
      <c r="CD32" s="151"/>
      <c r="CE32" s="151"/>
      <c r="CF32" s="151"/>
      <c r="CG32" s="206"/>
      <c r="CH32" s="168"/>
      <c r="CI32" s="169"/>
      <c r="CJ32" s="169"/>
      <c r="CK32" s="169"/>
      <c r="CL32" s="198"/>
      <c r="CM32" s="456"/>
      <c r="CN32" s="456"/>
      <c r="CO32" s="456"/>
      <c r="CP32" s="456"/>
      <c r="CQ32" s="456"/>
      <c r="CR32" s="456"/>
      <c r="CS32" s="456"/>
      <c r="CT32" s="456"/>
      <c r="CU32" s="456"/>
      <c r="CV32" s="456"/>
      <c r="CW32" s="456"/>
      <c r="CX32" s="456"/>
      <c r="CY32" s="456"/>
      <c r="CZ32" s="456"/>
      <c r="DA32" s="456"/>
      <c r="DB32" s="456"/>
      <c r="DG32" s="111"/>
      <c r="DH32" s="111"/>
      <c r="DI32" s="116">
        <v>14</v>
      </c>
      <c r="DJ32" s="116"/>
      <c r="DK32" s="116">
        <v>14</v>
      </c>
      <c r="DL32" s="116"/>
      <c r="DM32" s="111"/>
      <c r="DN32" s="111"/>
      <c r="DO32" s="111"/>
      <c r="DP32" s="111"/>
      <c r="DQ32" s="111"/>
    </row>
    <row r="33" spans="5:121" s="16" customFormat="1" ht="7.5" customHeight="1">
      <c r="E33" s="234" t="s">
        <v>19</v>
      </c>
      <c r="F33" s="146"/>
      <c r="G33" s="345" t="s">
        <v>11</v>
      </c>
      <c r="H33" s="224"/>
      <c r="I33" s="224"/>
      <c r="J33" s="224"/>
      <c r="K33" s="224"/>
      <c r="L33" s="346"/>
      <c r="M33" s="290" t="s">
        <v>7</v>
      </c>
      <c r="N33" s="311"/>
      <c r="O33" s="311"/>
      <c r="P33" s="311"/>
      <c r="Q33" s="311"/>
      <c r="R33" s="311"/>
      <c r="S33" s="311"/>
      <c r="T33" s="311"/>
      <c r="U33" s="311"/>
      <c r="V33" s="311"/>
      <c r="W33" s="311"/>
      <c r="X33" s="289" t="s">
        <v>81</v>
      </c>
      <c r="Y33" s="290"/>
      <c r="Z33" s="290"/>
      <c r="AA33" s="290"/>
      <c r="AB33" s="290"/>
      <c r="AC33" s="290"/>
      <c r="AD33" s="290"/>
      <c r="AE33" s="290"/>
      <c r="AF33" s="290"/>
      <c r="AG33" s="290"/>
      <c r="AH33" s="290"/>
      <c r="AI33" s="290"/>
      <c r="AJ33" s="290"/>
      <c r="AK33" s="291"/>
      <c r="AL33" s="290" t="s">
        <v>18</v>
      </c>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311"/>
      <c r="BJ33" s="311"/>
      <c r="BK33" s="311"/>
      <c r="BL33" s="311"/>
      <c r="BM33" s="311"/>
      <c r="BN33" s="311"/>
      <c r="BO33" s="311"/>
      <c r="BP33" s="311"/>
      <c r="BQ33" s="311"/>
      <c r="BR33" s="311"/>
      <c r="BS33" s="311"/>
      <c r="BT33" s="311"/>
      <c r="BU33" s="311"/>
      <c r="BV33" s="311"/>
      <c r="BW33" s="311"/>
      <c r="BX33" s="315"/>
      <c r="BY33" s="315"/>
      <c r="BZ33" s="315"/>
      <c r="CA33" s="315"/>
      <c r="CB33" s="316"/>
      <c r="CC33" s="194" t="s">
        <v>56</v>
      </c>
      <c r="CD33" s="195"/>
      <c r="CE33" s="195"/>
      <c r="CF33" s="195"/>
      <c r="CG33" s="220"/>
      <c r="CH33" s="459"/>
      <c r="CI33" s="460"/>
      <c r="CJ33" s="460"/>
      <c r="CK33" s="460"/>
      <c r="CL33" s="461"/>
      <c r="CM33" s="457" t="s">
        <v>39</v>
      </c>
      <c r="CN33" s="458"/>
      <c r="CO33" s="458"/>
      <c r="CP33" s="458"/>
      <c r="CQ33" s="458"/>
      <c r="CR33" s="458"/>
      <c r="CS33" s="458"/>
      <c r="CT33" s="458"/>
      <c r="CU33" s="458"/>
      <c r="CV33" s="458"/>
      <c r="CW33" s="458"/>
      <c r="CX33" s="458"/>
      <c r="CY33" s="458"/>
      <c r="CZ33" s="458"/>
      <c r="DA33" s="458"/>
      <c r="DB33" s="458"/>
      <c r="DG33" s="111"/>
      <c r="DH33" s="111"/>
      <c r="DI33" s="116">
        <v>15</v>
      </c>
      <c r="DJ33" s="116"/>
      <c r="DK33" s="116">
        <v>15</v>
      </c>
      <c r="DL33" s="116"/>
      <c r="DM33" s="111"/>
      <c r="DN33" s="111"/>
      <c r="DO33" s="111"/>
      <c r="DP33" s="111"/>
      <c r="DQ33" s="111"/>
    </row>
    <row r="34" spans="5:121" s="16" customFormat="1" ht="7.5" customHeight="1">
      <c r="E34" s="147"/>
      <c r="F34" s="149"/>
      <c r="G34" s="255"/>
      <c r="H34" s="225"/>
      <c r="I34" s="225"/>
      <c r="J34" s="225"/>
      <c r="K34" s="225"/>
      <c r="L34" s="256"/>
      <c r="M34" s="312"/>
      <c r="N34" s="312"/>
      <c r="O34" s="312"/>
      <c r="P34" s="312"/>
      <c r="Q34" s="312"/>
      <c r="R34" s="312"/>
      <c r="S34" s="312"/>
      <c r="T34" s="312"/>
      <c r="U34" s="312"/>
      <c r="V34" s="312"/>
      <c r="W34" s="312"/>
      <c r="X34" s="292"/>
      <c r="Y34" s="292"/>
      <c r="Z34" s="292"/>
      <c r="AA34" s="292"/>
      <c r="AB34" s="292"/>
      <c r="AC34" s="292"/>
      <c r="AD34" s="292"/>
      <c r="AE34" s="292"/>
      <c r="AF34" s="292"/>
      <c r="AG34" s="292"/>
      <c r="AH34" s="292"/>
      <c r="AI34" s="292"/>
      <c r="AJ34" s="292"/>
      <c r="AK34" s="255"/>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312"/>
      <c r="BJ34" s="312"/>
      <c r="BK34" s="312"/>
      <c r="BL34" s="312"/>
      <c r="BM34" s="312"/>
      <c r="BN34" s="312"/>
      <c r="BO34" s="312"/>
      <c r="BP34" s="312"/>
      <c r="BQ34" s="312"/>
      <c r="BR34" s="312"/>
      <c r="BS34" s="312"/>
      <c r="BT34" s="312"/>
      <c r="BU34" s="312"/>
      <c r="BV34" s="312"/>
      <c r="BW34" s="312"/>
      <c r="BX34" s="317"/>
      <c r="BY34" s="317"/>
      <c r="BZ34" s="317"/>
      <c r="CA34" s="317"/>
      <c r="CB34" s="318"/>
      <c r="CC34" s="165"/>
      <c r="CD34" s="166"/>
      <c r="CE34" s="166"/>
      <c r="CF34" s="166"/>
      <c r="CG34" s="167"/>
      <c r="CH34" s="173"/>
      <c r="CI34" s="157"/>
      <c r="CJ34" s="157"/>
      <c r="CK34" s="157"/>
      <c r="CL34" s="174"/>
      <c r="CM34" s="458"/>
      <c r="CN34" s="458"/>
      <c r="CO34" s="458"/>
      <c r="CP34" s="458"/>
      <c r="CQ34" s="458"/>
      <c r="CR34" s="458"/>
      <c r="CS34" s="458"/>
      <c r="CT34" s="458"/>
      <c r="CU34" s="458"/>
      <c r="CV34" s="458"/>
      <c r="CW34" s="458"/>
      <c r="CX34" s="458"/>
      <c r="CY34" s="458"/>
      <c r="CZ34" s="458"/>
      <c r="DA34" s="458"/>
      <c r="DB34" s="458"/>
      <c r="DG34" s="111"/>
      <c r="DH34" s="111"/>
      <c r="DI34" s="116">
        <v>16</v>
      </c>
      <c r="DJ34" s="116"/>
      <c r="DK34" s="116">
        <v>16</v>
      </c>
      <c r="DL34" s="116"/>
      <c r="DM34" s="111"/>
      <c r="DN34" s="111"/>
      <c r="DO34" s="111"/>
      <c r="DP34" s="111"/>
      <c r="DQ34" s="111"/>
    </row>
    <row r="35" spans="5:121" s="16" customFormat="1" ht="7.5" customHeight="1">
      <c r="E35" s="147"/>
      <c r="F35" s="149"/>
      <c r="G35" s="255"/>
      <c r="H35" s="225"/>
      <c r="I35" s="225"/>
      <c r="J35" s="225"/>
      <c r="K35" s="225"/>
      <c r="L35" s="256"/>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4"/>
      <c r="AL35" s="333"/>
      <c r="AM35" s="333"/>
      <c r="AN35" s="333"/>
      <c r="AO35" s="333"/>
      <c r="AP35" s="333"/>
      <c r="AQ35" s="333"/>
      <c r="AR35" s="333"/>
      <c r="AS35" s="333"/>
      <c r="AT35" s="333"/>
      <c r="AU35" s="333"/>
      <c r="AV35" s="333"/>
      <c r="AW35" s="333"/>
      <c r="AX35" s="333"/>
      <c r="AY35" s="333"/>
      <c r="AZ35" s="333"/>
      <c r="BA35" s="333"/>
      <c r="BB35" s="333"/>
      <c r="BC35" s="333"/>
      <c r="BD35" s="333"/>
      <c r="BE35" s="333"/>
      <c r="BF35" s="333"/>
      <c r="BG35" s="333"/>
      <c r="BH35" s="333"/>
      <c r="BI35" s="312"/>
      <c r="BJ35" s="312"/>
      <c r="BK35" s="312"/>
      <c r="BL35" s="312"/>
      <c r="BM35" s="312"/>
      <c r="BN35" s="312"/>
      <c r="BO35" s="312"/>
      <c r="BP35" s="312"/>
      <c r="BQ35" s="312"/>
      <c r="BR35" s="312"/>
      <c r="BS35" s="312"/>
      <c r="BT35" s="312"/>
      <c r="BU35" s="312"/>
      <c r="BV35" s="312"/>
      <c r="BW35" s="312"/>
      <c r="BX35" s="319"/>
      <c r="BY35" s="319"/>
      <c r="BZ35" s="319"/>
      <c r="CA35" s="319"/>
      <c r="CB35" s="320"/>
      <c r="CC35" s="168"/>
      <c r="CD35" s="169"/>
      <c r="CE35" s="169"/>
      <c r="CF35" s="169"/>
      <c r="CG35" s="170"/>
      <c r="CH35" s="175"/>
      <c r="CI35" s="160"/>
      <c r="CJ35" s="160"/>
      <c r="CK35" s="160"/>
      <c r="CL35" s="176"/>
      <c r="CM35" s="458"/>
      <c r="CN35" s="458"/>
      <c r="CO35" s="458"/>
      <c r="CP35" s="458"/>
      <c r="CQ35" s="458"/>
      <c r="CR35" s="458"/>
      <c r="CS35" s="458"/>
      <c r="CT35" s="458"/>
      <c r="CU35" s="458"/>
      <c r="CV35" s="458"/>
      <c r="CW35" s="458"/>
      <c r="CX35" s="458"/>
      <c r="CY35" s="458"/>
      <c r="CZ35" s="458"/>
      <c r="DA35" s="458"/>
      <c r="DB35" s="458"/>
      <c r="DG35" s="111"/>
      <c r="DH35" s="111"/>
      <c r="DI35" s="116">
        <v>17</v>
      </c>
      <c r="DJ35" s="116"/>
      <c r="DK35" s="116">
        <v>17</v>
      </c>
      <c r="DL35" s="116"/>
      <c r="DM35" s="111"/>
      <c r="DN35" s="111"/>
      <c r="DO35" s="111"/>
      <c r="DP35" s="111"/>
      <c r="DQ35" s="111"/>
    </row>
    <row r="36" spans="5:121" s="16" customFormat="1" ht="6.95" customHeight="1">
      <c r="E36" s="147"/>
      <c r="F36" s="149"/>
      <c r="G36" s="255"/>
      <c r="H36" s="225"/>
      <c r="I36" s="225"/>
      <c r="J36" s="225"/>
      <c r="K36" s="225"/>
      <c r="L36" s="256"/>
      <c r="M36" s="252" t="s">
        <v>10</v>
      </c>
      <c r="N36" s="253"/>
      <c r="O36" s="253"/>
      <c r="P36" s="253"/>
      <c r="Q36" s="253"/>
      <c r="R36" s="253"/>
      <c r="S36" s="253"/>
      <c r="T36" s="253"/>
      <c r="U36" s="253"/>
      <c r="V36" s="253"/>
      <c r="W36" s="254"/>
      <c r="X36" s="298" t="s">
        <v>83</v>
      </c>
      <c r="Y36" s="253"/>
      <c r="Z36" s="253"/>
      <c r="AA36" s="253"/>
      <c r="AB36" s="253"/>
      <c r="AC36" s="253"/>
      <c r="AD36" s="253"/>
      <c r="AE36" s="253"/>
      <c r="AF36" s="253"/>
      <c r="AG36" s="253"/>
      <c r="AH36" s="253"/>
      <c r="AI36" s="253"/>
      <c r="AJ36" s="253"/>
      <c r="AK36" s="253"/>
      <c r="AL36" s="46"/>
      <c r="AM36" s="47"/>
      <c r="AN36" s="47"/>
      <c r="AO36" s="47"/>
      <c r="AP36" s="47"/>
      <c r="AQ36" s="47"/>
      <c r="AR36" s="47"/>
      <c r="AS36" s="47"/>
      <c r="AT36" s="47"/>
      <c r="AU36" s="47"/>
      <c r="AV36" s="47"/>
      <c r="AW36" s="47"/>
      <c r="AX36" s="47"/>
      <c r="AY36" s="47"/>
      <c r="AZ36" s="47"/>
      <c r="BA36" s="47"/>
      <c r="BB36" s="47"/>
      <c r="BC36" s="47"/>
      <c r="BD36" s="47"/>
      <c r="BE36" s="47"/>
      <c r="BF36" s="47"/>
      <c r="BG36" s="47"/>
      <c r="BH36" s="48"/>
      <c r="BI36" s="46"/>
      <c r="BJ36" s="49"/>
      <c r="BK36" s="49"/>
      <c r="BL36" s="49"/>
      <c r="BM36" s="49"/>
      <c r="BN36" s="49"/>
      <c r="BO36" s="49"/>
      <c r="BP36" s="49"/>
      <c r="BQ36" s="49"/>
      <c r="BR36" s="49"/>
      <c r="BS36" s="49"/>
      <c r="BT36" s="49"/>
      <c r="BU36" s="49"/>
      <c r="BV36" s="49"/>
      <c r="BW36" s="50"/>
      <c r="BX36" s="313" t="str">
        <f>IF(BM37="","",(IF(AT37&lt;=BM37,"○","")))</f>
        <v/>
      </c>
      <c r="BY36" s="195"/>
      <c r="BZ36" s="195"/>
      <c r="CA36" s="195"/>
      <c r="CB36" s="220"/>
      <c r="CC36" s="194" t="s">
        <v>56</v>
      </c>
      <c r="CD36" s="195"/>
      <c r="CE36" s="195"/>
      <c r="CF36" s="195"/>
      <c r="CG36" s="220"/>
      <c r="CH36" s="194" t="str">
        <f>IF(BM37="","",(IF(AT37&gt;BM37,"○","")))</f>
        <v/>
      </c>
      <c r="CI36" s="195"/>
      <c r="CJ36" s="195"/>
      <c r="CK36" s="195"/>
      <c r="CL36" s="196"/>
      <c r="CM36" s="423" t="s">
        <v>113</v>
      </c>
      <c r="CN36" s="424"/>
      <c r="CO36" s="424"/>
      <c r="CP36" s="424"/>
      <c r="CQ36" s="424"/>
      <c r="CR36" s="424"/>
      <c r="CS36" s="424"/>
      <c r="CT36" s="424"/>
      <c r="CU36" s="424"/>
      <c r="CV36" s="424"/>
      <c r="CW36" s="424"/>
      <c r="CX36" s="424"/>
      <c r="CY36" s="424"/>
      <c r="CZ36" s="424"/>
      <c r="DA36" s="424"/>
      <c r="DB36" s="425"/>
      <c r="DG36" s="111"/>
      <c r="DH36" s="111"/>
      <c r="DI36" s="116">
        <v>18</v>
      </c>
      <c r="DJ36" s="116"/>
      <c r="DK36" s="116">
        <v>18</v>
      </c>
      <c r="DL36" s="116"/>
      <c r="DM36" s="111"/>
      <c r="DN36" s="111"/>
      <c r="DO36" s="111"/>
      <c r="DP36" s="111"/>
      <c r="DQ36" s="111"/>
    </row>
    <row r="37" spans="5:121" s="16" customFormat="1" ht="6.95" customHeight="1">
      <c r="E37" s="147"/>
      <c r="F37" s="149"/>
      <c r="G37" s="255"/>
      <c r="H37" s="225"/>
      <c r="I37" s="225"/>
      <c r="J37" s="225"/>
      <c r="K37" s="225"/>
      <c r="L37" s="256"/>
      <c r="M37" s="255"/>
      <c r="N37" s="225"/>
      <c r="O37" s="225"/>
      <c r="P37" s="225"/>
      <c r="Q37" s="225"/>
      <c r="R37" s="225"/>
      <c r="S37" s="225"/>
      <c r="T37" s="225"/>
      <c r="U37" s="225"/>
      <c r="V37" s="225"/>
      <c r="W37" s="256"/>
      <c r="X37" s="225"/>
      <c r="Y37" s="225"/>
      <c r="Z37" s="225"/>
      <c r="AA37" s="225"/>
      <c r="AB37" s="225"/>
      <c r="AC37" s="225"/>
      <c r="AD37" s="225"/>
      <c r="AE37" s="225"/>
      <c r="AF37" s="225"/>
      <c r="AG37" s="225"/>
      <c r="AH37" s="225"/>
      <c r="AI37" s="225"/>
      <c r="AJ37" s="225"/>
      <c r="AK37" s="225"/>
      <c r="AL37" s="51"/>
      <c r="AM37" s="26"/>
      <c r="AN37" s="26"/>
      <c r="AO37" s="343" t="s">
        <v>32</v>
      </c>
      <c r="AP37" s="344"/>
      <c r="AQ37" s="344"/>
      <c r="AR37" s="344"/>
      <c r="AS37" s="344"/>
      <c r="AT37" s="335"/>
      <c r="AU37" s="336"/>
      <c r="AV37" s="336"/>
      <c r="AW37" s="336"/>
      <c r="AX37" s="201" t="s">
        <v>33</v>
      </c>
      <c r="AY37" s="334"/>
      <c r="AZ37" s="334"/>
      <c r="BA37" s="334"/>
      <c r="BB37" s="334"/>
      <c r="BC37" s="334"/>
      <c r="BD37" s="334"/>
      <c r="BE37" s="334"/>
      <c r="BF37" s="334"/>
      <c r="BG37" s="21"/>
      <c r="BH37" s="52"/>
      <c r="BI37" s="53"/>
      <c r="BJ37" s="22"/>
      <c r="BK37" s="22"/>
      <c r="BL37" s="22"/>
      <c r="BM37" s="336"/>
      <c r="BN37" s="336"/>
      <c r="BO37" s="336"/>
      <c r="BP37" s="336"/>
      <c r="BQ37" s="403" t="s">
        <v>36</v>
      </c>
      <c r="BR37" s="334"/>
      <c r="BS37" s="334"/>
      <c r="BT37" s="334"/>
      <c r="BU37" s="334"/>
      <c r="BV37" s="334"/>
      <c r="BW37" s="54"/>
      <c r="BX37" s="208"/>
      <c r="BY37" s="166"/>
      <c r="BZ37" s="166"/>
      <c r="CA37" s="166"/>
      <c r="CB37" s="167"/>
      <c r="CC37" s="165"/>
      <c r="CD37" s="166"/>
      <c r="CE37" s="166"/>
      <c r="CF37" s="166"/>
      <c r="CG37" s="167"/>
      <c r="CH37" s="165"/>
      <c r="CI37" s="166"/>
      <c r="CJ37" s="166"/>
      <c r="CK37" s="166"/>
      <c r="CL37" s="197"/>
      <c r="CM37" s="426"/>
      <c r="CN37" s="427"/>
      <c r="CO37" s="427"/>
      <c r="CP37" s="427"/>
      <c r="CQ37" s="427"/>
      <c r="CR37" s="427"/>
      <c r="CS37" s="427"/>
      <c r="CT37" s="427"/>
      <c r="CU37" s="427"/>
      <c r="CV37" s="427"/>
      <c r="CW37" s="427"/>
      <c r="CX37" s="427"/>
      <c r="CY37" s="427"/>
      <c r="CZ37" s="427"/>
      <c r="DA37" s="427"/>
      <c r="DB37" s="428"/>
      <c r="DG37" s="111"/>
      <c r="DH37" s="111"/>
      <c r="DI37" s="116">
        <v>19</v>
      </c>
      <c r="DJ37" s="116"/>
      <c r="DK37" s="116">
        <v>19</v>
      </c>
      <c r="DL37" s="116"/>
      <c r="DM37" s="111"/>
      <c r="DN37" s="111"/>
      <c r="DO37" s="111"/>
      <c r="DP37" s="111"/>
      <c r="DQ37" s="111"/>
    </row>
    <row r="38" spans="5:121" s="16" customFormat="1" ht="6.95" customHeight="1">
      <c r="E38" s="147"/>
      <c r="F38" s="149"/>
      <c r="G38" s="255"/>
      <c r="H38" s="225"/>
      <c r="I38" s="225"/>
      <c r="J38" s="225"/>
      <c r="K38" s="225"/>
      <c r="L38" s="256"/>
      <c r="M38" s="255"/>
      <c r="N38" s="225"/>
      <c r="O38" s="225"/>
      <c r="P38" s="225"/>
      <c r="Q38" s="225"/>
      <c r="R38" s="225"/>
      <c r="S38" s="225"/>
      <c r="T38" s="225"/>
      <c r="U38" s="225"/>
      <c r="V38" s="225"/>
      <c r="W38" s="256"/>
      <c r="X38" s="225"/>
      <c r="Y38" s="225"/>
      <c r="Z38" s="225"/>
      <c r="AA38" s="225"/>
      <c r="AB38" s="225"/>
      <c r="AC38" s="225"/>
      <c r="AD38" s="225"/>
      <c r="AE38" s="225"/>
      <c r="AF38" s="225"/>
      <c r="AG38" s="225"/>
      <c r="AH38" s="225"/>
      <c r="AI38" s="225"/>
      <c r="AJ38" s="225"/>
      <c r="AK38" s="225"/>
      <c r="AL38" s="55"/>
      <c r="AM38" s="56"/>
      <c r="AN38" s="56"/>
      <c r="AO38" s="344"/>
      <c r="AP38" s="344"/>
      <c r="AQ38" s="344"/>
      <c r="AR38" s="344"/>
      <c r="AS38" s="344"/>
      <c r="AT38" s="336"/>
      <c r="AU38" s="336"/>
      <c r="AV38" s="336"/>
      <c r="AW38" s="336"/>
      <c r="AX38" s="334"/>
      <c r="AY38" s="334"/>
      <c r="AZ38" s="334"/>
      <c r="BA38" s="334"/>
      <c r="BB38" s="334"/>
      <c r="BC38" s="334"/>
      <c r="BD38" s="334"/>
      <c r="BE38" s="334"/>
      <c r="BF38" s="334"/>
      <c r="BG38" s="57"/>
      <c r="BH38" s="58"/>
      <c r="BI38" s="53"/>
      <c r="BJ38" s="22"/>
      <c r="BK38" s="22"/>
      <c r="BL38" s="119"/>
      <c r="BM38" s="336"/>
      <c r="BN38" s="336"/>
      <c r="BO38" s="336"/>
      <c r="BP38" s="336"/>
      <c r="BQ38" s="334"/>
      <c r="BR38" s="334"/>
      <c r="BS38" s="334"/>
      <c r="BT38" s="334"/>
      <c r="BU38" s="334"/>
      <c r="BV38" s="334"/>
      <c r="BW38" s="54"/>
      <c r="BX38" s="208"/>
      <c r="BY38" s="166"/>
      <c r="BZ38" s="166"/>
      <c r="CA38" s="166"/>
      <c r="CB38" s="167"/>
      <c r="CC38" s="165"/>
      <c r="CD38" s="166"/>
      <c r="CE38" s="166"/>
      <c r="CF38" s="166"/>
      <c r="CG38" s="167"/>
      <c r="CH38" s="165"/>
      <c r="CI38" s="166"/>
      <c r="CJ38" s="166"/>
      <c r="CK38" s="166"/>
      <c r="CL38" s="197"/>
      <c r="CM38" s="426"/>
      <c r="CN38" s="427"/>
      <c r="CO38" s="427"/>
      <c r="CP38" s="427"/>
      <c r="CQ38" s="427"/>
      <c r="CR38" s="427"/>
      <c r="CS38" s="427"/>
      <c r="CT38" s="427"/>
      <c r="CU38" s="427"/>
      <c r="CV38" s="427"/>
      <c r="CW38" s="427"/>
      <c r="CX38" s="427"/>
      <c r="CY38" s="427"/>
      <c r="CZ38" s="427"/>
      <c r="DA38" s="427"/>
      <c r="DB38" s="428"/>
      <c r="DG38" s="111"/>
      <c r="DH38" s="111"/>
      <c r="DI38" s="116">
        <v>20</v>
      </c>
      <c r="DJ38" s="116"/>
      <c r="DK38" s="116">
        <v>20</v>
      </c>
      <c r="DL38" s="116"/>
      <c r="DM38" s="111"/>
      <c r="DN38" s="111"/>
      <c r="DO38" s="111"/>
      <c r="DP38" s="111"/>
      <c r="DQ38" s="111"/>
    </row>
    <row r="39" spans="5:121" s="16" customFormat="1" ht="6.95" customHeight="1">
      <c r="E39" s="147"/>
      <c r="F39" s="149"/>
      <c r="G39" s="255"/>
      <c r="H39" s="225"/>
      <c r="I39" s="225"/>
      <c r="J39" s="225"/>
      <c r="K39" s="225"/>
      <c r="L39" s="256"/>
      <c r="M39" s="255"/>
      <c r="N39" s="225"/>
      <c r="O39" s="225"/>
      <c r="P39" s="225"/>
      <c r="Q39" s="225"/>
      <c r="R39" s="225"/>
      <c r="S39" s="225"/>
      <c r="T39" s="225"/>
      <c r="U39" s="225"/>
      <c r="V39" s="225"/>
      <c r="W39" s="256"/>
      <c r="X39" s="225"/>
      <c r="Y39" s="225"/>
      <c r="Z39" s="225"/>
      <c r="AA39" s="225"/>
      <c r="AB39" s="225"/>
      <c r="AC39" s="225"/>
      <c r="AD39" s="225"/>
      <c r="AE39" s="225"/>
      <c r="AF39" s="225"/>
      <c r="AG39" s="225"/>
      <c r="AH39" s="225"/>
      <c r="AI39" s="225"/>
      <c r="AJ39" s="225"/>
      <c r="AK39" s="225"/>
      <c r="AL39" s="59"/>
      <c r="AM39" s="56"/>
      <c r="AN39" s="56"/>
      <c r="AO39" s="344"/>
      <c r="AP39" s="344"/>
      <c r="AQ39" s="344"/>
      <c r="AR39" s="344"/>
      <c r="AS39" s="344"/>
      <c r="AT39" s="337"/>
      <c r="AU39" s="337"/>
      <c r="AV39" s="337"/>
      <c r="AW39" s="337"/>
      <c r="AX39" s="334"/>
      <c r="AY39" s="334"/>
      <c r="AZ39" s="334"/>
      <c r="BA39" s="334"/>
      <c r="BB39" s="334"/>
      <c r="BC39" s="334"/>
      <c r="BD39" s="334"/>
      <c r="BE39" s="334"/>
      <c r="BF39" s="334"/>
      <c r="BG39" s="57"/>
      <c r="BH39" s="60"/>
      <c r="BI39" s="53"/>
      <c r="BJ39" s="22"/>
      <c r="BK39" s="119"/>
      <c r="BL39" s="119"/>
      <c r="BM39" s="337"/>
      <c r="BN39" s="337"/>
      <c r="BO39" s="337"/>
      <c r="BP39" s="337"/>
      <c r="BQ39" s="334"/>
      <c r="BR39" s="334"/>
      <c r="BS39" s="334"/>
      <c r="BT39" s="334"/>
      <c r="BU39" s="334"/>
      <c r="BV39" s="334"/>
      <c r="BW39" s="54"/>
      <c r="BX39" s="208"/>
      <c r="BY39" s="166"/>
      <c r="BZ39" s="166"/>
      <c r="CA39" s="166"/>
      <c r="CB39" s="167"/>
      <c r="CC39" s="165"/>
      <c r="CD39" s="166"/>
      <c r="CE39" s="166"/>
      <c r="CF39" s="166"/>
      <c r="CG39" s="167"/>
      <c r="CH39" s="165"/>
      <c r="CI39" s="166"/>
      <c r="CJ39" s="166"/>
      <c r="CK39" s="166"/>
      <c r="CL39" s="197"/>
      <c r="CM39" s="426"/>
      <c r="CN39" s="427"/>
      <c r="CO39" s="427"/>
      <c r="CP39" s="427"/>
      <c r="CQ39" s="427"/>
      <c r="CR39" s="427"/>
      <c r="CS39" s="427"/>
      <c r="CT39" s="427"/>
      <c r="CU39" s="427"/>
      <c r="CV39" s="427"/>
      <c r="CW39" s="427"/>
      <c r="CX39" s="427"/>
      <c r="CY39" s="427"/>
      <c r="CZ39" s="427"/>
      <c r="DA39" s="427"/>
      <c r="DB39" s="428"/>
      <c r="DG39" s="111"/>
      <c r="DH39" s="111"/>
      <c r="DI39" s="116">
        <v>21</v>
      </c>
      <c r="DJ39" s="116"/>
      <c r="DK39" s="116">
        <v>21</v>
      </c>
      <c r="DL39" s="116"/>
      <c r="DM39" s="111"/>
      <c r="DN39" s="111"/>
      <c r="DO39" s="111"/>
      <c r="DP39" s="111"/>
      <c r="DQ39" s="111"/>
    </row>
    <row r="40" spans="5:121" s="16" customFormat="1" ht="6.95" customHeight="1">
      <c r="E40" s="402"/>
      <c r="F40" s="391"/>
      <c r="G40" s="295"/>
      <c r="H40" s="296"/>
      <c r="I40" s="296"/>
      <c r="J40" s="296"/>
      <c r="K40" s="296"/>
      <c r="L40" s="297"/>
      <c r="M40" s="295"/>
      <c r="N40" s="296"/>
      <c r="O40" s="296"/>
      <c r="P40" s="296"/>
      <c r="Q40" s="296"/>
      <c r="R40" s="296"/>
      <c r="S40" s="296"/>
      <c r="T40" s="296"/>
      <c r="U40" s="296"/>
      <c r="V40" s="296"/>
      <c r="W40" s="297"/>
      <c r="X40" s="296"/>
      <c r="Y40" s="296"/>
      <c r="Z40" s="296"/>
      <c r="AA40" s="296"/>
      <c r="AB40" s="296"/>
      <c r="AC40" s="296"/>
      <c r="AD40" s="296"/>
      <c r="AE40" s="296"/>
      <c r="AF40" s="296"/>
      <c r="AG40" s="296"/>
      <c r="AH40" s="296"/>
      <c r="AI40" s="296"/>
      <c r="AJ40" s="296"/>
      <c r="AK40" s="296"/>
      <c r="AL40" s="61"/>
      <c r="AM40" s="62"/>
      <c r="AN40" s="62"/>
      <c r="AO40" s="62"/>
      <c r="AP40" s="62"/>
      <c r="AQ40" s="62"/>
      <c r="AR40" s="62"/>
      <c r="AS40" s="62"/>
      <c r="AT40" s="62"/>
      <c r="AU40" s="62"/>
      <c r="AV40" s="62"/>
      <c r="AW40" s="62"/>
      <c r="AX40" s="62"/>
      <c r="AY40" s="62"/>
      <c r="AZ40" s="62"/>
      <c r="BA40" s="62"/>
      <c r="BB40" s="62"/>
      <c r="BC40" s="62"/>
      <c r="BD40" s="62"/>
      <c r="BE40" s="62"/>
      <c r="BF40" s="62"/>
      <c r="BG40" s="62"/>
      <c r="BH40" s="63"/>
      <c r="BI40" s="64"/>
      <c r="BJ40" s="65"/>
      <c r="BK40" s="65"/>
      <c r="BL40" s="65"/>
      <c r="BM40" s="327"/>
      <c r="BN40" s="327"/>
      <c r="BO40" s="327"/>
      <c r="BP40" s="327"/>
      <c r="BQ40" s="327"/>
      <c r="BR40" s="327"/>
      <c r="BS40" s="327"/>
      <c r="BT40" s="327"/>
      <c r="BU40" s="65"/>
      <c r="BV40" s="65"/>
      <c r="BW40" s="66"/>
      <c r="BX40" s="404"/>
      <c r="BY40" s="222"/>
      <c r="BZ40" s="222"/>
      <c r="CA40" s="222"/>
      <c r="CB40" s="223"/>
      <c r="CC40" s="221"/>
      <c r="CD40" s="222"/>
      <c r="CE40" s="222"/>
      <c r="CF40" s="222"/>
      <c r="CG40" s="223"/>
      <c r="CH40" s="221"/>
      <c r="CI40" s="222"/>
      <c r="CJ40" s="222"/>
      <c r="CK40" s="222"/>
      <c r="CL40" s="464"/>
      <c r="CM40" s="429"/>
      <c r="CN40" s="430"/>
      <c r="CO40" s="430"/>
      <c r="CP40" s="430"/>
      <c r="CQ40" s="430"/>
      <c r="CR40" s="430"/>
      <c r="CS40" s="430"/>
      <c r="CT40" s="430"/>
      <c r="CU40" s="430"/>
      <c r="CV40" s="430"/>
      <c r="CW40" s="430"/>
      <c r="CX40" s="430"/>
      <c r="CY40" s="430"/>
      <c r="CZ40" s="430"/>
      <c r="DA40" s="430"/>
      <c r="DB40" s="431"/>
      <c r="DG40" s="111"/>
      <c r="DH40" s="111"/>
      <c r="DI40" s="116">
        <v>22</v>
      </c>
      <c r="DJ40" s="116"/>
      <c r="DK40" s="116">
        <v>22</v>
      </c>
      <c r="DL40" s="116"/>
      <c r="DM40" s="111"/>
      <c r="DN40" s="111"/>
      <c r="DO40" s="111"/>
      <c r="DP40" s="111"/>
      <c r="DQ40" s="111"/>
    </row>
    <row r="41" spans="5:121" s="16" customFormat="1" ht="7.5" customHeight="1">
      <c r="E41" s="234" t="s">
        <v>38</v>
      </c>
      <c r="F41" s="386"/>
      <c r="G41" s="345" t="s">
        <v>12</v>
      </c>
      <c r="H41" s="224"/>
      <c r="I41" s="224"/>
      <c r="J41" s="224"/>
      <c r="K41" s="224"/>
      <c r="L41" s="346"/>
      <c r="M41" s="290" t="s">
        <v>7</v>
      </c>
      <c r="N41" s="311"/>
      <c r="O41" s="311"/>
      <c r="P41" s="311"/>
      <c r="Q41" s="311"/>
      <c r="R41" s="311"/>
      <c r="S41" s="311"/>
      <c r="T41" s="311"/>
      <c r="U41" s="311"/>
      <c r="V41" s="311"/>
      <c r="W41" s="311"/>
      <c r="X41" s="289" t="s">
        <v>81</v>
      </c>
      <c r="Y41" s="290"/>
      <c r="Z41" s="290"/>
      <c r="AA41" s="290"/>
      <c r="AB41" s="290"/>
      <c r="AC41" s="290"/>
      <c r="AD41" s="290"/>
      <c r="AE41" s="290"/>
      <c r="AF41" s="290"/>
      <c r="AG41" s="290"/>
      <c r="AH41" s="290"/>
      <c r="AI41" s="290"/>
      <c r="AJ41" s="290"/>
      <c r="AK41" s="290"/>
      <c r="AL41" s="290" t="s">
        <v>48</v>
      </c>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311"/>
      <c r="BJ41" s="311"/>
      <c r="BK41" s="311"/>
      <c r="BL41" s="311"/>
      <c r="BM41" s="311"/>
      <c r="BN41" s="311"/>
      <c r="BO41" s="311"/>
      <c r="BP41" s="311"/>
      <c r="BQ41" s="311"/>
      <c r="BR41" s="311"/>
      <c r="BS41" s="311"/>
      <c r="BT41" s="311"/>
      <c r="BU41" s="311"/>
      <c r="BV41" s="311"/>
      <c r="BW41" s="311"/>
      <c r="BX41" s="406"/>
      <c r="BY41" s="406"/>
      <c r="BZ41" s="406"/>
      <c r="CA41" s="406"/>
      <c r="CB41" s="407"/>
      <c r="CC41" s="163" t="s">
        <v>55</v>
      </c>
      <c r="CD41" s="145"/>
      <c r="CE41" s="145"/>
      <c r="CF41" s="145"/>
      <c r="CG41" s="204"/>
      <c r="CH41" s="462"/>
      <c r="CI41" s="406"/>
      <c r="CJ41" s="406"/>
      <c r="CK41" s="406"/>
      <c r="CL41" s="406"/>
      <c r="CM41" s="456" t="s">
        <v>39</v>
      </c>
      <c r="CN41" s="456"/>
      <c r="CO41" s="456"/>
      <c r="CP41" s="456"/>
      <c r="CQ41" s="456"/>
      <c r="CR41" s="456"/>
      <c r="CS41" s="456"/>
      <c r="CT41" s="456"/>
      <c r="CU41" s="456"/>
      <c r="CV41" s="456"/>
      <c r="CW41" s="456"/>
      <c r="CX41" s="456"/>
      <c r="CY41" s="456"/>
      <c r="CZ41" s="456"/>
      <c r="DA41" s="456"/>
      <c r="DB41" s="456"/>
      <c r="DG41" s="111"/>
      <c r="DH41" s="111"/>
      <c r="DI41" s="116">
        <v>23</v>
      </c>
      <c r="DJ41" s="116"/>
      <c r="DK41" s="116">
        <v>23</v>
      </c>
      <c r="DL41" s="116"/>
      <c r="DM41" s="111"/>
      <c r="DN41" s="111"/>
      <c r="DO41" s="111"/>
      <c r="DP41" s="111"/>
      <c r="DQ41" s="111"/>
    </row>
    <row r="42" spans="5:121" s="16" customFormat="1" ht="7.5" customHeight="1">
      <c r="E42" s="387"/>
      <c r="F42" s="388"/>
      <c r="G42" s="255"/>
      <c r="H42" s="225"/>
      <c r="I42" s="225"/>
      <c r="J42" s="225"/>
      <c r="K42" s="225"/>
      <c r="L42" s="256"/>
      <c r="M42" s="312"/>
      <c r="N42" s="312"/>
      <c r="O42" s="312"/>
      <c r="P42" s="312"/>
      <c r="Q42" s="312"/>
      <c r="R42" s="312"/>
      <c r="S42" s="312"/>
      <c r="T42" s="312"/>
      <c r="U42" s="312"/>
      <c r="V42" s="312"/>
      <c r="W42" s="31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312"/>
      <c r="BJ42" s="312"/>
      <c r="BK42" s="312"/>
      <c r="BL42" s="312"/>
      <c r="BM42" s="312"/>
      <c r="BN42" s="312"/>
      <c r="BO42" s="312"/>
      <c r="BP42" s="312"/>
      <c r="BQ42" s="312"/>
      <c r="BR42" s="312"/>
      <c r="BS42" s="312"/>
      <c r="BT42" s="312"/>
      <c r="BU42" s="312"/>
      <c r="BV42" s="312"/>
      <c r="BW42" s="312"/>
      <c r="BX42" s="408"/>
      <c r="BY42" s="408"/>
      <c r="BZ42" s="408"/>
      <c r="CA42" s="408"/>
      <c r="CB42" s="409"/>
      <c r="CC42" s="148"/>
      <c r="CD42" s="148"/>
      <c r="CE42" s="148"/>
      <c r="CF42" s="148"/>
      <c r="CG42" s="205"/>
      <c r="CH42" s="463"/>
      <c r="CI42" s="408"/>
      <c r="CJ42" s="408"/>
      <c r="CK42" s="408"/>
      <c r="CL42" s="408"/>
      <c r="CM42" s="456"/>
      <c r="CN42" s="456"/>
      <c r="CO42" s="456"/>
      <c r="CP42" s="456"/>
      <c r="CQ42" s="456"/>
      <c r="CR42" s="456"/>
      <c r="CS42" s="456"/>
      <c r="CT42" s="456"/>
      <c r="CU42" s="456"/>
      <c r="CV42" s="456"/>
      <c r="CW42" s="456"/>
      <c r="CX42" s="456"/>
      <c r="CY42" s="456"/>
      <c r="CZ42" s="456"/>
      <c r="DA42" s="456"/>
      <c r="DB42" s="456"/>
      <c r="DG42" s="111"/>
      <c r="DH42" s="111"/>
      <c r="DI42" s="116">
        <v>24</v>
      </c>
      <c r="DJ42" s="116"/>
      <c r="DK42" s="116">
        <v>24</v>
      </c>
      <c r="DL42" s="116"/>
      <c r="DM42" s="111"/>
      <c r="DN42" s="111"/>
      <c r="DO42" s="111"/>
      <c r="DP42" s="111"/>
      <c r="DQ42" s="111"/>
    </row>
    <row r="43" spans="5:121" s="16" customFormat="1" ht="7.5" customHeight="1">
      <c r="E43" s="387"/>
      <c r="F43" s="388"/>
      <c r="G43" s="255"/>
      <c r="H43" s="225"/>
      <c r="I43" s="225"/>
      <c r="J43" s="225"/>
      <c r="K43" s="225"/>
      <c r="L43" s="256"/>
      <c r="M43" s="312"/>
      <c r="N43" s="312"/>
      <c r="O43" s="312"/>
      <c r="P43" s="312"/>
      <c r="Q43" s="312"/>
      <c r="R43" s="312"/>
      <c r="S43" s="312"/>
      <c r="T43" s="312"/>
      <c r="U43" s="312"/>
      <c r="V43" s="312"/>
      <c r="W43" s="31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3"/>
      <c r="BJ43" s="293"/>
      <c r="BK43" s="293"/>
      <c r="BL43" s="293"/>
      <c r="BM43" s="293"/>
      <c r="BN43" s="293"/>
      <c r="BO43" s="293"/>
      <c r="BP43" s="293"/>
      <c r="BQ43" s="293"/>
      <c r="BR43" s="293"/>
      <c r="BS43" s="293"/>
      <c r="BT43" s="293"/>
      <c r="BU43" s="293"/>
      <c r="BV43" s="293"/>
      <c r="BW43" s="293"/>
      <c r="BX43" s="410"/>
      <c r="BY43" s="410"/>
      <c r="BZ43" s="410"/>
      <c r="CA43" s="410"/>
      <c r="CB43" s="189"/>
      <c r="CC43" s="151"/>
      <c r="CD43" s="151"/>
      <c r="CE43" s="151"/>
      <c r="CF43" s="151"/>
      <c r="CG43" s="206"/>
      <c r="CH43" s="463"/>
      <c r="CI43" s="408"/>
      <c r="CJ43" s="408"/>
      <c r="CK43" s="408"/>
      <c r="CL43" s="408"/>
      <c r="CM43" s="456"/>
      <c r="CN43" s="456"/>
      <c r="CO43" s="456"/>
      <c r="CP43" s="456"/>
      <c r="CQ43" s="456"/>
      <c r="CR43" s="456"/>
      <c r="CS43" s="456"/>
      <c r="CT43" s="456"/>
      <c r="CU43" s="456"/>
      <c r="CV43" s="456"/>
      <c r="CW43" s="456"/>
      <c r="CX43" s="456"/>
      <c r="CY43" s="456"/>
      <c r="CZ43" s="456"/>
      <c r="DA43" s="456"/>
      <c r="DB43" s="456"/>
      <c r="DG43" s="111"/>
      <c r="DH43" s="111"/>
      <c r="DI43" s="116">
        <v>25</v>
      </c>
      <c r="DJ43" s="116"/>
      <c r="DK43" s="116">
        <v>25</v>
      </c>
      <c r="DL43" s="116"/>
      <c r="DM43" s="111"/>
      <c r="DN43" s="111"/>
      <c r="DO43" s="111"/>
      <c r="DP43" s="111"/>
      <c r="DQ43" s="111"/>
    </row>
    <row r="44" spans="5:121" s="16" customFormat="1" ht="7.5" customHeight="1">
      <c r="E44" s="387"/>
      <c r="F44" s="388"/>
      <c r="G44" s="255"/>
      <c r="H44" s="225"/>
      <c r="I44" s="225"/>
      <c r="J44" s="225"/>
      <c r="K44" s="225"/>
      <c r="L44" s="256"/>
      <c r="M44" s="332" t="s">
        <v>14</v>
      </c>
      <c r="N44" s="422"/>
      <c r="O44" s="422"/>
      <c r="P44" s="422"/>
      <c r="Q44" s="422"/>
      <c r="R44" s="422"/>
      <c r="S44" s="422"/>
      <c r="T44" s="422"/>
      <c r="U44" s="422"/>
      <c r="V44" s="422"/>
      <c r="W44" s="422"/>
      <c r="X44" s="331" t="s">
        <v>50</v>
      </c>
      <c r="Y44" s="332"/>
      <c r="Z44" s="332"/>
      <c r="AA44" s="332"/>
      <c r="AB44" s="332"/>
      <c r="AC44" s="332"/>
      <c r="AD44" s="332"/>
      <c r="AE44" s="332"/>
      <c r="AF44" s="332"/>
      <c r="AG44" s="332"/>
      <c r="AH44" s="332"/>
      <c r="AI44" s="332"/>
      <c r="AJ44" s="332"/>
      <c r="AK44" s="332"/>
      <c r="AL44" s="414" t="s">
        <v>193</v>
      </c>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415"/>
      <c r="BI44" s="67"/>
      <c r="BJ44" s="24"/>
      <c r="BK44" s="287"/>
      <c r="BL44" s="287"/>
      <c r="BM44" s="287"/>
      <c r="BN44" s="287"/>
      <c r="BO44" s="287"/>
      <c r="BP44" s="287"/>
      <c r="BQ44" s="287"/>
      <c r="BR44" s="287"/>
      <c r="BS44" s="201" t="s">
        <v>36</v>
      </c>
      <c r="BT44" s="201"/>
      <c r="BU44" s="201"/>
      <c r="BV44" s="24"/>
      <c r="BW44" s="54"/>
      <c r="BX44" s="466" t="str">
        <f>IF(BK44="","",IF(AND(60&lt;=BK44,BK44&lt;=90),"○",""))</f>
        <v/>
      </c>
      <c r="BY44" s="466"/>
      <c r="BZ44" s="466"/>
      <c r="CA44" s="466"/>
      <c r="CB44" s="517"/>
      <c r="CC44" s="195" t="s">
        <v>55</v>
      </c>
      <c r="CD44" s="209"/>
      <c r="CE44" s="209"/>
      <c r="CF44" s="209"/>
      <c r="CG44" s="210"/>
      <c r="CH44" s="465" t="str">
        <f>IF(BK44="","",IF(OR(BK44&gt;90,BK44&lt;60),"○",""))</f>
        <v/>
      </c>
      <c r="CI44" s="466"/>
      <c r="CJ44" s="466"/>
      <c r="CK44" s="466"/>
      <c r="CL44" s="466"/>
      <c r="CM44" s="455" t="s">
        <v>40</v>
      </c>
      <c r="CN44" s="456"/>
      <c r="CO44" s="456"/>
      <c r="CP44" s="456"/>
      <c r="CQ44" s="456"/>
      <c r="CR44" s="456"/>
      <c r="CS44" s="456"/>
      <c r="CT44" s="456"/>
      <c r="CU44" s="456"/>
      <c r="CV44" s="456"/>
      <c r="CW44" s="456"/>
      <c r="CX44" s="456"/>
      <c r="CY44" s="456"/>
      <c r="CZ44" s="456"/>
      <c r="DA44" s="456"/>
      <c r="DB44" s="456"/>
      <c r="DG44" s="111"/>
      <c r="DH44" s="111"/>
      <c r="DI44" s="116">
        <v>26</v>
      </c>
      <c r="DJ44" s="116"/>
      <c r="DK44" s="116">
        <v>26</v>
      </c>
      <c r="DL44" s="116"/>
      <c r="DM44" s="111"/>
      <c r="DN44" s="111"/>
      <c r="DO44" s="111"/>
      <c r="DP44" s="111"/>
      <c r="DQ44" s="111"/>
    </row>
    <row r="45" spans="5:121" s="16" customFormat="1" ht="7.5" customHeight="1">
      <c r="E45" s="387"/>
      <c r="F45" s="388"/>
      <c r="G45" s="255"/>
      <c r="H45" s="225"/>
      <c r="I45" s="225"/>
      <c r="J45" s="225"/>
      <c r="K45" s="225"/>
      <c r="L45" s="256"/>
      <c r="M45" s="312"/>
      <c r="N45" s="312"/>
      <c r="O45" s="312"/>
      <c r="P45" s="312"/>
      <c r="Q45" s="312"/>
      <c r="R45" s="312"/>
      <c r="S45" s="312"/>
      <c r="T45" s="312"/>
      <c r="U45" s="312"/>
      <c r="V45" s="312"/>
      <c r="W45" s="312"/>
      <c r="X45" s="292"/>
      <c r="Y45" s="292"/>
      <c r="Z45" s="292"/>
      <c r="AA45" s="292"/>
      <c r="AB45" s="292"/>
      <c r="AC45" s="292"/>
      <c r="AD45" s="292"/>
      <c r="AE45" s="292"/>
      <c r="AF45" s="292"/>
      <c r="AG45" s="292"/>
      <c r="AH45" s="292"/>
      <c r="AI45" s="292"/>
      <c r="AJ45" s="292"/>
      <c r="AK45" s="292"/>
      <c r="AL45" s="416"/>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8"/>
      <c r="BI45" s="67"/>
      <c r="BJ45" s="24"/>
      <c r="BK45" s="288"/>
      <c r="BL45" s="288"/>
      <c r="BM45" s="288"/>
      <c r="BN45" s="288"/>
      <c r="BO45" s="288"/>
      <c r="BP45" s="288"/>
      <c r="BQ45" s="288"/>
      <c r="BR45" s="288"/>
      <c r="BS45" s="201"/>
      <c r="BT45" s="201"/>
      <c r="BU45" s="201"/>
      <c r="BV45" s="24"/>
      <c r="BW45" s="54"/>
      <c r="BX45" s="468"/>
      <c r="BY45" s="468"/>
      <c r="BZ45" s="468"/>
      <c r="CA45" s="468"/>
      <c r="CB45" s="518"/>
      <c r="CC45" s="148"/>
      <c r="CD45" s="148"/>
      <c r="CE45" s="148"/>
      <c r="CF45" s="148"/>
      <c r="CG45" s="205"/>
      <c r="CH45" s="467"/>
      <c r="CI45" s="468"/>
      <c r="CJ45" s="468"/>
      <c r="CK45" s="468"/>
      <c r="CL45" s="468"/>
      <c r="CM45" s="456"/>
      <c r="CN45" s="456"/>
      <c r="CO45" s="456"/>
      <c r="CP45" s="456"/>
      <c r="CQ45" s="456"/>
      <c r="CR45" s="456"/>
      <c r="CS45" s="456"/>
      <c r="CT45" s="456"/>
      <c r="CU45" s="456"/>
      <c r="CV45" s="456"/>
      <c r="CW45" s="456"/>
      <c r="CX45" s="456"/>
      <c r="CY45" s="456"/>
      <c r="CZ45" s="456"/>
      <c r="DA45" s="456"/>
      <c r="DB45" s="456"/>
      <c r="DC45" s="27"/>
      <c r="DD45" s="27"/>
      <c r="DG45" s="111"/>
      <c r="DH45" s="111"/>
      <c r="DI45" s="116">
        <v>27</v>
      </c>
      <c r="DJ45" s="116"/>
      <c r="DK45" s="116">
        <v>27</v>
      </c>
      <c r="DL45" s="116"/>
      <c r="DM45" s="111"/>
      <c r="DN45" s="111"/>
      <c r="DO45" s="111"/>
      <c r="DP45" s="111"/>
      <c r="DQ45" s="111"/>
    </row>
    <row r="46" spans="5:121" s="16" customFormat="1" ht="7.5" customHeight="1">
      <c r="E46" s="389"/>
      <c r="F46" s="390"/>
      <c r="G46" s="295"/>
      <c r="H46" s="296"/>
      <c r="I46" s="296"/>
      <c r="J46" s="296"/>
      <c r="K46" s="296"/>
      <c r="L46" s="297"/>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419"/>
      <c r="AM46" s="420"/>
      <c r="AN46" s="420"/>
      <c r="AO46" s="420"/>
      <c r="AP46" s="420"/>
      <c r="AQ46" s="420"/>
      <c r="AR46" s="420"/>
      <c r="AS46" s="420"/>
      <c r="AT46" s="420"/>
      <c r="AU46" s="420"/>
      <c r="AV46" s="420"/>
      <c r="AW46" s="420"/>
      <c r="AX46" s="420"/>
      <c r="AY46" s="420"/>
      <c r="AZ46" s="420"/>
      <c r="BA46" s="420"/>
      <c r="BB46" s="420"/>
      <c r="BC46" s="420"/>
      <c r="BD46" s="420"/>
      <c r="BE46" s="420"/>
      <c r="BF46" s="420"/>
      <c r="BG46" s="420"/>
      <c r="BH46" s="421"/>
      <c r="BI46" s="64"/>
      <c r="BJ46" s="65"/>
      <c r="BK46" s="65"/>
      <c r="BL46" s="65"/>
      <c r="BM46" s="65"/>
      <c r="BN46" s="65"/>
      <c r="BO46" s="65"/>
      <c r="BP46" s="65"/>
      <c r="BQ46" s="65"/>
      <c r="BR46" s="65"/>
      <c r="BS46" s="65"/>
      <c r="BT46" s="65"/>
      <c r="BU46" s="65"/>
      <c r="BV46" s="65"/>
      <c r="BW46" s="66"/>
      <c r="BX46" s="470"/>
      <c r="BY46" s="470"/>
      <c r="BZ46" s="470"/>
      <c r="CA46" s="470"/>
      <c r="CB46" s="519"/>
      <c r="CC46" s="211"/>
      <c r="CD46" s="211"/>
      <c r="CE46" s="211"/>
      <c r="CF46" s="211"/>
      <c r="CG46" s="212"/>
      <c r="CH46" s="469"/>
      <c r="CI46" s="470"/>
      <c r="CJ46" s="470"/>
      <c r="CK46" s="470"/>
      <c r="CL46" s="470"/>
      <c r="CM46" s="456"/>
      <c r="CN46" s="456"/>
      <c r="CO46" s="456"/>
      <c r="CP46" s="456"/>
      <c r="CQ46" s="456"/>
      <c r="CR46" s="456"/>
      <c r="CS46" s="456"/>
      <c r="CT46" s="456"/>
      <c r="CU46" s="456"/>
      <c r="CV46" s="456"/>
      <c r="CW46" s="456"/>
      <c r="CX46" s="456"/>
      <c r="CY46" s="456"/>
      <c r="CZ46" s="456"/>
      <c r="DA46" s="456"/>
      <c r="DB46" s="456"/>
      <c r="DC46" s="27"/>
      <c r="DD46" s="27"/>
      <c r="DG46" s="111"/>
      <c r="DH46" s="111"/>
      <c r="DI46" s="116">
        <v>28</v>
      </c>
      <c r="DJ46" s="116"/>
      <c r="DK46" s="116">
        <v>28</v>
      </c>
      <c r="DL46" s="116"/>
      <c r="DM46" s="111"/>
      <c r="DN46" s="111"/>
      <c r="DO46" s="111"/>
      <c r="DP46" s="111"/>
      <c r="DQ46" s="111"/>
    </row>
    <row r="47" spans="5:121" s="16" customFormat="1" ht="6.95" customHeight="1">
      <c r="E47" s="234" t="s">
        <v>35</v>
      </c>
      <c r="F47" s="235"/>
      <c r="G47" s="260" t="s">
        <v>2</v>
      </c>
      <c r="H47" s="261"/>
      <c r="I47" s="261"/>
      <c r="J47" s="261"/>
      <c r="K47" s="261"/>
      <c r="L47" s="262"/>
      <c r="M47" s="291" t="s">
        <v>20</v>
      </c>
      <c r="N47" s="224"/>
      <c r="O47" s="224"/>
      <c r="P47" s="224"/>
      <c r="Q47" s="224"/>
      <c r="R47" s="224"/>
      <c r="S47" s="224"/>
      <c r="T47" s="224"/>
      <c r="U47" s="224"/>
      <c r="V47" s="224"/>
      <c r="W47" s="346"/>
      <c r="X47" s="290" t="s">
        <v>9</v>
      </c>
      <c r="Y47" s="290"/>
      <c r="Z47" s="290"/>
      <c r="AA47" s="290"/>
      <c r="AB47" s="290"/>
      <c r="AC47" s="290"/>
      <c r="AD47" s="290"/>
      <c r="AE47" s="290"/>
      <c r="AF47" s="290"/>
      <c r="AG47" s="290"/>
      <c r="AH47" s="290"/>
      <c r="AI47" s="290"/>
      <c r="AJ47" s="290"/>
      <c r="AK47" s="290"/>
      <c r="AL47" s="290" t="s">
        <v>49</v>
      </c>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14"/>
      <c r="BJ47" s="215"/>
      <c r="BK47" s="215"/>
      <c r="BL47" s="215"/>
      <c r="BM47" s="215"/>
      <c r="BN47" s="215"/>
      <c r="BO47" s="215"/>
      <c r="BP47" s="215"/>
      <c r="BQ47" s="215"/>
      <c r="BR47" s="215"/>
      <c r="BS47" s="215"/>
      <c r="BT47" s="215"/>
      <c r="BU47" s="215"/>
      <c r="BV47" s="215"/>
      <c r="BW47" s="216"/>
      <c r="BX47" s="153"/>
      <c r="BY47" s="154"/>
      <c r="BZ47" s="154"/>
      <c r="CA47" s="154"/>
      <c r="CB47" s="155"/>
      <c r="CC47" s="162" t="s">
        <v>55</v>
      </c>
      <c r="CD47" s="163"/>
      <c r="CE47" s="163"/>
      <c r="CF47" s="163"/>
      <c r="CG47" s="164"/>
      <c r="CH47" s="154"/>
      <c r="CI47" s="154"/>
      <c r="CJ47" s="154"/>
      <c r="CK47" s="154"/>
      <c r="CL47" s="172"/>
      <c r="CM47" s="129" t="s">
        <v>39</v>
      </c>
      <c r="CN47" s="130"/>
      <c r="CO47" s="130"/>
      <c r="CP47" s="130"/>
      <c r="CQ47" s="130"/>
      <c r="CR47" s="130"/>
      <c r="CS47" s="130"/>
      <c r="CT47" s="130"/>
      <c r="CU47" s="130"/>
      <c r="CV47" s="130"/>
      <c r="CW47" s="130"/>
      <c r="CX47" s="130"/>
      <c r="CY47" s="130"/>
      <c r="CZ47" s="130"/>
      <c r="DA47" s="130"/>
      <c r="DB47" s="131"/>
      <c r="DC47" s="27"/>
      <c r="DD47" s="27"/>
      <c r="DE47" s="27"/>
      <c r="DF47" s="27"/>
      <c r="DG47" s="111"/>
      <c r="DH47" s="111"/>
      <c r="DI47" s="116">
        <v>29</v>
      </c>
      <c r="DJ47" s="116"/>
      <c r="DK47" s="116">
        <v>29</v>
      </c>
      <c r="DL47" s="116"/>
      <c r="DM47" s="111"/>
      <c r="DN47" s="111"/>
      <c r="DO47" s="111"/>
      <c r="DP47" s="111"/>
      <c r="DQ47" s="111"/>
    </row>
    <row r="48" spans="5:121" s="16" customFormat="1" ht="6.95" customHeight="1">
      <c r="E48" s="236"/>
      <c r="F48" s="237"/>
      <c r="G48" s="246"/>
      <c r="H48" s="247"/>
      <c r="I48" s="247"/>
      <c r="J48" s="247"/>
      <c r="K48" s="247"/>
      <c r="L48" s="248"/>
      <c r="M48" s="257"/>
      <c r="N48" s="258"/>
      <c r="O48" s="258"/>
      <c r="P48" s="258"/>
      <c r="Q48" s="258"/>
      <c r="R48" s="258"/>
      <c r="S48" s="258"/>
      <c r="T48" s="258"/>
      <c r="U48" s="258"/>
      <c r="V48" s="258"/>
      <c r="W48" s="259"/>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217"/>
      <c r="BJ48" s="218"/>
      <c r="BK48" s="218"/>
      <c r="BL48" s="218"/>
      <c r="BM48" s="218"/>
      <c r="BN48" s="218"/>
      <c r="BO48" s="218"/>
      <c r="BP48" s="218"/>
      <c r="BQ48" s="218"/>
      <c r="BR48" s="218"/>
      <c r="BS48" s="218"/>
      <c r="BT48" s="218"/>
      <c r="BU48" s="218"/>
      <c r="BV48" s="218"/>
      <c r="BW48" s="219"/>
      <c r="BX48" s="159"/>
      <c r="BY48" s="160"/>
      <c r="BZ48" s="160"/>
      <c r="CA48" s="160"/>
      <c r="CB48" s="161"/>
      <c r="CC48" s="168"/>
      <c r="CD48" s="169"/>
      <c r="CE48" s="169"/>
      <c r="CF48" s="169"/>
      <c r="CG48" s="170"/>
      <c r="CH48" s="160"/>
      <c r="CI48" s="160"/>
      <c r="CJ48" s="160"/>
      <c r="CK48" s="160"/>
      <c r="CL48" s="176"/>
      <c r="CM48" s="135"/>
      <c r="CN48" s="136"/>
      <c r="CO48" s="136"/>
      <c r="CP48" s="136"/>
      <c r="CQ48" s="136"/>
      <c r="CR48" s="136"/>
      <c r="CS48" s="136"/>
      <c r="CT48" s="136"/>
      <c r="CU48" s="136"/>
      <c r="CV48" s="136"/>
      <c r="CW48" s="136"/>
      <c r="CX48" s="136"/>
      <c r="CY48" s="136"/>
      <c r="CZ48" s="136"/>
      <c r="DA48" s="136"/>
      <c r="DB48" s="137"/>
      <c r="DC48" s="27"/>
      <c r="DD48" s="27"/>
      <c r="DE48" s="27"/>
      <c r="DF48" s="27"/>
      <c r="DG48" s="111"/>
      <c r="DH48" s="111"/>
      <c r="DI48" s="116">
        <v>30</v>
      </c>
      <c r="DJ48" s="116"/>
      <c r="DK48" s="116">
        <v>30</v>
      </c>
      <c r="DL48" s="116"/>
      <c r="DM48" s="111"/>
      <c r="DN48" s="111"/>
      <c r="DO48" s="111"/>
      <c r="DP48" s="111"/>
      <c r="DQ48" s="111"/>
    </row>
    <row r="49" spans="5:121" s="16" customFormat="1" ht="6.95" customHeight="1">
      <c r="E49" s="236"/>
      <c r="F49" s="237"/>
      <c r="G49" s="246"/>
      <c r="H49" s="247"/>
      <c r="I49" s="247"/>
      <c r="J49" s="247"/>
      <c r="K49" s="247"/>
      <c r="L49" s="248"/>
      <c r="M49" s="238" t="s">
        <v>84</v>
      </c>
      <c r="N49" s="239"/>
      <c r="O49" s="239"/>
      <c r="P49" s="239"/>
      <c r="Q49" s="239"/>
      <c r="R49" s="239"/>
      <c r="S49" s="239"/>
      <c r="T49" s="239"/>
      <c r="U49" s="239"/>
      <c r="V49" s="239"/>
      <c r="W49" s="240"/>
      <c r="X49" s="238" t="s">
        <v>81</v>
      </c>
      <c r="Y49" s="239"/>
      <c r="Z49" s="239"/>
      <c r="AA49" s="239"/>
      <c r="AB49" s="239"/>
      <c r="AC49" s="239"/>
      <c r="AD49" s="239"/>
      <c r="AE49" s="239"/>
      <c r="AF49" s="239"/>
      <c r="AG49" s="239"/>
      <c r="AH49" s="239"/>
      <c r="AI49" s="239"/>
      <c r="AJ49" s="239"/>
      <c r="AK49" s="240"/>
      <c r="AL49" s="238" t="s">
        <v>89</v>
      </c>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40"/>
      <c r="BI49" s="303" t="s">
        <v>77</v>
      </c>
      <c r="BJ49" s="177"/>
      <c r="BK49" s="177"/>
      <c r="BL49" s="177"/>
      <c r="BM49" s="228"/>
      <c r="BN49" s="228"/>
      <c r="BO49" s="228"/>
      <c r="BP49" s="228"/>
      <c r="BQ49" s="228"/>
      <c r="BR49" s="177" t="s">
        <v>60</v>
      </c>
      <c r="BS49" s="177"/>
      <c r="BT49" s="177"/>
      <c r="BU49" s="26"/>
      <c r="BV49" s="26"/>
      <c r="BW49" s="68"/>
      <c r="BX49" s="147" t="str">
        <f>IF(OR(DH61="",DH62=""),"",IF(AND(DH61="○",DH62="○"),"○",""))</f>
        <v/>
      </c>
      <c r="BY49" s="148"/>
      <c r="BZ49" s="148"/>
      <c r="CA49" s="148"/>
      <c r="CB49" s="205"/>
      <c r="CC49" s="194" t="s">
        <v>55</v>
      </c>
      <c r="CD49" s="195"/>
      <c r="CE49" s="195"/>
      <c r="CF49" s="195"/>
      <c r="CG49" s="220"/>
      <c r="CH49" s="148" t="str">
        <f>IF(OR(DH61="",DH62=""),"",IF(OR(DH61="×",DH62="×"),"○",""))</f>
        <v/>
      </c>
      <c r="CI49" s="148"/>
      <c r="CJ49" s="148"/>
      <c r="CK49" s="148"/>
      <c r="CL49" s="149"/>
      <c r="CM49" s="392" t="s">
        <v>79</v>
      </c>
      <c r="CN49" s="393"/>
      <c r="CO49" s="393"/>
      <c r="CP49" s="393"/>
      <c r="CQ49" s="393"/>
      <c r="CR49" s="393"/>
      <c r="CS49" s="393"/>
      <c r="CT49" s="393"/>
      <c r="CU49" s="393"/>
      <c r="CV49" s="393"/>
      <c r="CW49" s="393"/>
      <c r="CX49" s="393"/>
      <c r="CY49" s="393"/>
      <c r="CZ49" s="393"/>
      <c r="DA49" s="393"/>
      <c r="DB49" s="394"/>
      <c r="DE49" s="27"/>
      <c r="DF49" s="27"/>
      <c r="DG49" s="111"/>
      <c r="DH49" s="111"/>
      <c r="DI49" s="116">
        <v>31</v>
      </c>
      <c r="DJ49" s="116"/>
      <c r="DK49" s="116">
        <v>31</v>
      </c>
      <c r="DL49" s="116"/>
      <c r="DM49" s="111"/>
      <c r="DN49" s="111"/>
      <c r="DO49" s="111"/>
      <c r="DP49" s="111"/>
      <c r="DQ49" s="111"/>
    </row>
    <row r="50" spans="5:121" s="16" customFormat="1" ht="6.95" customHeight="1">
      <c r="E50" s="236"/>
      <c r="F50" s="237"/>
      <c r="G50" s="246"/>
      <c r="H50" s="247"/>
      <c r="I50" s="247"/>
      <c r="J50" s="247"/>
      <c r="K50" s="247"/>
      <c r="L50" s="248"/>
      <c r="M50" s="141"/>
      <c r="N50" s="142"/>
      <c r="O50" s="142"/>
      <c r="P50" s="142"/>
      <c r="Q50" s="142"/>
      <c r="R50" s="142"/>
      <c r="S50" s="142"/>
      <c r="T50" s="142"/>
      <c r="U50" s="142"/>
      <c r="V50" s="142"/>
      <c r="W50" s="143"/>
      <c r="X50" s="141"/>
      <c r="Y50" s="142"/>
      <c r="Z50" s="142"/>
      <c r="AA50" s="142"/>
      <c r="AB50" s="142"/>
      <c r="AC50" s="142"/>
      <c r="AD50" s="142"/>
      <c r="AE50" s="142"/>
      <c r="AF50" s="142"/>
      <c r="AG50" s="142"/>
      <c r="AH50" s="142"/>
      <c r="AI50" s="142"/>
      <c r="AJ50" s="142"/>
      <c r="AK50" s="143"/>
      <c r="AL50" s="141"/>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3"/>
      <c r="BI50" s="303"/>
      <c r="BJ50" s="177"/>
      <c r="BK50" s="177"/>
      <c r="BL50" s="177"/>
      <c r="BM50" s="229"/>
      <c r="BN50" s="229"/>
      <c r="BO50" s="229"/>
      <c r="BP50" s="229"/>
      <c r="BQ50" s="229"/>
      <c r="BR50" s="177"/>
      <c r="BS50" s="177"/>
      <c r="BT50" s="177"/>
      <c r="BU50" s="26"/>
      <c r="BV50" s="26"/>
      <c r="BW50" s="68"/>
      <c r="BX50" s="147"/>
      <c r="BY50" s="148"/>
      <c r="BZ50" s="148"/>
      <c r="CA50" s="148"/>
      <c r="CB50" s="205"/>
      <c r="CC50" s="165"/>
      <c r="CD50" s="166"/>
      <c r="CE50" s="166"/>
      <c r="CF50" s="166"/>
      <c r="CG50" s="167"/>
      <c r="CH50" s="148"/>
      <c r="CI50" s="148"/>
      <c r="CJ50" s="148"/>
      <c r="CK50" s="148"/>
      <c r="CL50" s="149"/>
      <c r="CM50" s="395"/>
      <c r="CN50" s="396"/>
      <c r="CO50" s="396"/>
      <c r="CP50" s="396"/>
      <c r="CQ50" s="396"/>
      <c r="CR50" s="396"/>
      <c r="CS50" s="396"/>
      <c r="CT50" s="396"/>
      <c r="CU50" s="396"/>
      <c r="CV50" s="396"/>
      <c r="CW50" s="396"/>
      <c r="CX50" s="396"/>
      <c r="CY50" s="396"/>
      <c r="CZ50" s="396"/>
      <c r="DA50" s="396"/>
      <c r="DB50" s="397"/>
      <c r="DE50" s="27"/>
      <c r="DF50" s="27"/>
      <c r="DG50" s="111"/>
      <c r="DH50" s="111"/>
      <c r="DI50" s="118">
        <v>32</v>
      </c>
      <c r="DJ50" s="116"/>
      <c r="DK50" s="116"/>
      <c r="DL50" s="116"/>
      <c r="DM50" s="111"/>
      <c r="DN50" s="111"/>
      <c r="DO50" s="111"/>
      <c r="DP50" s="111"/>
      <c r="DQ50" s="111"/>
    </row>
    <row r="51" spans="5:121" s="16" customFormat="1" ht="6.95" customHeight="1">
      <c r="E51" s="236"/>
      <c r="F51" s="237"/>
      <c r="G51" s="246"/>
      <c r="H51" s="247"/>
      <c r="I51" s="247"/>
      <c r="J51" s="247"/>
      <c r="K51" s="247"/>
      <c r="L51" s="248"/>
      <c r="M51" s="141"/>
      <c r="N51" s="142"/>
      <c r="O51" s="142"/>
      <c r="P51" s="142"/>
      <c r="Q51" s="142"/>
      <c r="R51" s="142"/>
      <c r="S51" s="142"/>
      <c r="T51" s="142"/>
      <c r="U51" s="142"/>
      <c r="V51" s="142"/>
      <c r="W51" s="143"/>
      <c r="X51" s="141"/>
      <c r="Y51" s="142"/>
      <c r="Z51" s="142"/>
      <c r="AA51" s="142"/>
      <c r="AB51" s="142"/>
      <c r="AC51" s="142"/>
      <c r="AD51" s="142"/>
      <c r="AE51" s="142"/>
      <c r="AF51" s="142"/>
      <c r="AG51" s="142"/>
      <c r="AH51" s="142"/>
      <c r="AI51" s="142"/>
      <c r="AJ51" s="142"/>
      <c r="AK51" s="143"/>
      <c r="AL51" s="141"/>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3"/>
      <c r="BI51" s="303"/>
      <c r="BJ51" s="177"/>
      <c r="BK51" s="177"/>
      <c r="BL51" s="177"/>
      <c r="BM51" s="401"/>
      <c r="BN51" s="401"/>
      <c r="BO51" s="401"/>
      <c r="BP51" s="401"/>
      <c r="BQ51" s="401"/>
      <c r="BR51" s="177" t="s">
        <v>75</v>
      </c>
      <c r="BS51" s="177"/>
      <c r="BT51" s="177"/>
      <c r="BU51" s="26"/>
      <c r="BV51" s="26"/>
      <c r="BW51" s="68"/>
      <c r="BX51" s="147"/>
      <c r="BY51" s="148"/>
      <c r="BZ51" s="148"/>
      <c r="CA51" s="148"/>
      <c r="CB51" s="205"/>
      <c r="CC51" s="165"/>
      <c r="CD51" s="166"/>
      <c r="CE51" s="166"/>
      <c r="CF51" s="166"/>
      <c r="CG51" s="167"/>
      <c r="CH51" s="148"/>
      <c r="CI51" s="148"/>
      <c r="CJ51" s="148"/>
      <c r="CK51" s="148"/>
      <c r="CL51" s="149"/>
      <c r="CM51" s="395"/>
      <c r="CN51" s="396"/>
      <c r="CO51" s="396"/>
      <c r="CP51" s="396"/>
      <c r="CQ51" s="396"/>
      <c r="CR51" s="396"/>
      <c r="CS51" s="396"/>
      <c r="CT51" s="396"/>
      <c r="CU51" s="396"/>
      <c r="CV51" s="396"/>
      <c r="CW51" s="396"/>
      <c r="CX51" s="396"/>
      <c r="CY51" s="396"/>
      <c r="CZ51" s="396"/>
      <c r="DA51" s="396"/>
      <c r="DB51" s="397"/>
      <c r="DG51" s="111"/>
      <c r="DH51" s="111"/>
      <c r="DI51" s="111"/>
      <c r="DJ51" s="111"/>
      <c r="DK51" s="111"/>
      <c r="DL51" s="111"/>
      <c r="DM51" s="111"/>
      <c r="DN51" s="111"/>
      <c r="DO51" s="111"/>
      <c r="DP51" s="111"/>
      <c r="DQ51" s="111"/>
    </row>
    <row r="52" spans="5:121" s="16" customFormat="1" ht="6.95" customHeight="1">
      <c r="E52" s="236"/>
      <c r="F52" s="237"/>
      <c r="G52" s="246"/>
      <c r="H52" s="247"/>
      <c r="I52" s="247"/>
      <c r="J52" s="247"/>
      <c r="K52" s="247"/>
      <c r="L52" s="248"/>
      <c r="M52" s="141"/>
      <c r="N52" s="142"/>
      <c r="O52" s="142"/>
      <c r="P52" s="142"/>
      <c r="Q52" s="142"/>
      <c r="R52" s="142"/>
      <c r="S52" s="142"/>
      <c r="T52" s="142"/>
      <c r="U52" s="142"/>
      <c r="V52" s="142"/>
      <c r="W52" s="143"/>
      <c r="X52" s="141"/>
      <c r="Y52" s="142"/>
      <c r="Z52" s="142"/>
      <c r="AA52" s="142"/>
      <c r="AB52" s="142"/>
      <c r="AC52" s="142"/>
      <c r="AD52" s="142"/>
      <c r="AE52" s="142"/>
      <c r="AF52" s="142"/>
      <c r="AG52" s="142"/>
      <c r="AH52" s="142"/>
      <c r="AI52" s="142"/>
      <c r="AJ52" s="142"/>
      <c r="AK52" s="143"/>
      <c r="AL52" s="141"/>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3"/>
      <c r="BI52" s="303"/>
      <c r="BJ52" s="177"/>
      <c r="BK52" s="177"/>
      <c r="BL52" s="177"/>
      <c r="BM52" s="229"/>
      <c r="BN52" s="229"/>
      <c r="BO52" s="229"/>
      <c r="BP52" s="229"/>
      <c r="BQ52" s="229"/>
      <c r="BR52" s="177"/>
      <c r="BS52" s="177"/>
      <c r="BT52" s="177"/>
      <c r="BU52" s="26"/>
      <c r="BV52" s="26"/>
      <c r="BW52" s="68"/>
      <c r="BX52" s="147"/>
      <c r="BY52" s="148"/>
      <c r="BZ52" s="148"/>
      <c r="CA52" s="148"/>
      <c r="CB52" s="205"/>
      <c r="CC52" s="165"/>
      <c r="CD52" s="166"/>
      <c r="CE52" s="166"/>
      <c r="CF52" s="166"/>
      <c r="CG52" s="167"/>
      <c r="CH52" s="148"/>
      <c r="CI52" s="148"/>
      <c r="CJ52" s="148"/>
      <c r="CK52" s="148"/>
      <c r="CL52" s="149"/>
      <c r="CM52" s="395"/>
      <c r="CN52" s="396"/>
      <c r="CO52" s="396"/>
      <c r="CP52" s="396"/>
      <c r="CQ52" s="396"/>
      <c r="CR52" s="396"/>
      <c r="CS52" s="396"/>
      <c r="CT52" s="396"/>
      <c r="CU52" s="396"/>
      <c r="CV52" s="396"/>
      <c r="CW52" s="396"/>
      <c r="CX52" s="396"/>
      <c r="CY52" s="396"/>
      <c r="CZ52" s="396"/>
      <c r="DA52" s="396"/>
      <c r="DB52" s="397"/>
      <c r="DG52" s="111"/>
      <c r="DH52" s="111"/>
      <c r="DI52" s="111"/>
      <c r="DJ52" s="111"/>
      <c r="DK52" s="111"/>
      <c r="DL52" s="111"/>
      <c r="DM52" s="111"/>
      <c r="DN52" s="111"/>
      <c r="DO52" s="111"/>
      <c r="DP52" s="111"/>
      <c r="DQ52" s="111"/>
    </row>
    <row r="53" spans="5:121" s="16" customFormat="1" ht="6.95" customHeight="1">
      <c r="E53" s="236"/>
      <c r="F53" s="237"/>
      <c r="G53" s="246"/>
      <c r="H53" s="247"/>
      <c r="I53" s="247"/>
      <c r="J53" s="247"/>
      <c r="K53" s="247"/>
      <c r="L53" s="248"/>
      <c r="M53" s="141"/>
      <c r="N53" s="142"/>
      <c r="O53" s="142"/>
      <c r="P53" s="142"/>
      <c r="Q53" s="142"/>
      <c r="R53" s="142"/>
      <c r="S53" s="142"/>
      <c r="T53" s="142"/>
      <c r="U53" s="142"/>
      <c r="V53" s="142"/>
      <c r="W53" s="143"/>
      <c r="X53" s="141"/>
      <c r="Y53" s="142"/>
      <c r="Z53" s="142"/>
      <c r="AA53" s="142"/>
      <c r="AB53" s="142"/>
      <c r="AC53" s="142"/>
      <c r="AD53" s="142"/>
      <c r="AE53" s="142"/>
      <c r="AF53" s="142"/>
      <c r="AG53" s="142"/>
      <c r="AH53" s="142"/>
      <c r="AI53" s="142"/>
      <c r="AJ53" s="142"/>
      <c r="AK53" s="143"/>
      <c r="AL53" s="141"/>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3"/>
      <c r="BI53" s="303" t="s">
        <v>78</v>
      </c>
      <c r="BJ53" s="177"/>
      <c r="BK53" s="177"/>
      <c r="BL53" s="177"/>
      <c r="BM53" s="405"/>
      <c r="BN53" s="405"/>
      <c r="BO53" s="405"/>
      <c r="BP53" s="405"/>
      <c r="BQ53" s="405"/>
      <c r="BR53" s="177" t="s">
        <v>60</v>
      </c>
      <c r="BS53" s="177"/>
      <c r="BT53" s="177"/>
      <c r="BU53" s="26"/>
      <c r="BV53" s="26"/>
      <c r="BW53" s="68"/>
      <c r="BX53" s="147"/>
      <c r="BY53" s="148"/>
      <c r="BZ53" s="148"/>
      <c r="CA53" s="148"/>
      <c r="CB53" s="205"/>
      <c r="CC53" s="165"/>
      <c r="CD53" s="166"/>
      <c r="CE53" s="166"/>
      <c r="CF53" s="166"/>
      <c r="CG53" s="167"/>
      <c r="CH53" s="148"/>
      <c r="CI53" s="148"/>
      <c r="CJ53" s="148"/>
      <c r="CK53" s="148"/>
      <c r="CL53" s="149"/>
      <c r="CM53" s="395"/>
      <c r="CN53" s="396"/>
      <c r="CO53" s="396"/>
      <c r="CP53" s="396"/>
      <c r="CQ53" s="396"/>
      <c r="CR53" s="396"/>
      <c r="CS53" s="396"/>
      <c r="CT53" s="396"/>
      <c r="CU53" s="396"/>
      <c r="CV53" s="396"/>
      <c r="CW53" s="396"/>
      <c r="CX53" s="396"/>
      <c r="CY53" s="396"/>
      <c r="CZ53" s="396"/>
      <c r="DA53" s="396"/>
      <c r="DB53" s="397"/>
      <c r="DG53" s="116"/>
      <c r="DH53" s="539" t="s">
        <v>148</v>
      </c>
      <c r="DI53" s="540"/>
      <c r="DJ53" s="541"/>
      <c r="DK53" s="116" t="s">
        <v>146</v>
      </c>
      <c r="DL53" s="116" t="s">
        <v>146</v>
      </c>
      <c r="DM53" s="111"/>
      <c r="DN53" s="111"/>
      <c r="DO53" s="111"/>
      <c r="DP53" s="111"/>
      <c r="DQ53" s="111"/>
    </row>
    <row r="54" spans="5:121" s="16" customFormat="1" ht="6.95" customHeight="1">
      <c r="E54" s="236"/>
      <c r="F54" s="237"/>
      <c r="G54" s="246"/>
      <c r="H54" s="247"/>
      <c r="I54" s="247"/>
      <c r="J54" s="247"/>
      <c r="K54" s="247"/>
      <c r="L54" s="248"/>
      <c r="M54" s="141"/>
      <c r="N54" s="142"/>
      <c r="O54" s="142"/>
      <c r="P54" s="142"/>
      <c r="Q54" s="142"/>
      <c r="R54" s="142"/>
      <c r="S54" s="142"/>
      <c r="T54" s="142"/>
      <c r="U54" s="142"/>
      <c r="V54" s="142"/>
      <c r="W54" s="143"/>
      <c r="X54" s="141"/>
      <c r="Y54" s="142"/>
      <c r="Z54" s="142"/>
      <c r="AA54" s="142"/>
      <c r="AB54" s="142"/>
      <c r="AC54" s="142"/>
      <c r="AD54" s="142"/>
      <c r="AE54" s="142"/>
      <c r="AF54" s="142"/>
      <c r="AG54" s="142"/>
      <c r="AH54" s="142"/>
      <c r="AI54" s="142"/>
      <c r="AJ54" s="142"/>
      <c r="AK54" s="143"/>
      <c r="AL54" s="303" t="s">
        <v>76</v>
      </c>
      <c r="AM54" s="177"/>
      <c r="AN54" s="177"/>
      <c r="AO54" s="177"/>
      <c r="AP54" s="177"/>
      <c r="AQ54" s="177"/>
      <c r="AR54" s="177" t="s">
        <v>77</v>
      </c>
      <c r="AS54" s="177"/>
      <c r="AT54" s="177"/>
      <c r="AU54" s="177"/>
      <c r="AV54" s="177"/>
      <c r="AW54" s="247" t="s">
        <v>88</v>
      </c>
      <c r="AX54" s="247"/>
      <c r="AY54" s="247"/>
      <c r="AZ54" s="247"/>
      <c r="BA54" s="247"/>
      <c r="BB54" s="247"/>
      <c r="BC54" s="247"/>
      <c r="BD54" s="247"/>
      <c r="BE54" s="247"/>
      <c r="BF54" s="247"/>
      <c r="BG54" s="247"/>
      <c r="BH54" s="248"/>
      <c r="BI54" s="303"/>
      <c r="BJ54" s="177"/>
      <c r="BK54" s="177"/>
      <c r="BL54" s="177"/>
      <c r="BM54" s="229"/>
      <c r="BN54" s="229"/>
      <c r="BO54" s="229"/>
      <c r="BP54" s="229"/>
      <c r="BQ54" s="229"/>
      <c r="BR54" s="177"/>
      <c r="BS54" s="177"/>
      <c r="BT54" s="177"/>
      <c r="BU54" s="26"/>
      <c r="BV54" s="26"/>
      <c r="BW54" s="68"/>
      <c r="BX54" s="147"/>
      <c r="BY54" s="148"/>
      <c r="BZ54" s="148"/>
      <c r="CA54" s="148"/>
      <c r="CB54" s="205"/>
      <c r="CC54" s="165"/>
      <c r="CD54" s="166"/>
      <c r="CE54" s="166"/>
      <c r="CF54" s="166"/>
      <c r="CG54" s="167"/>
      <c r="CH54" s="148"/>
      <c r="CI54" s="148"/>
      <c r="CJ54" s="148"/>
      <c r="CK54" s="148"/>
      <c r="CL54" s="149"/>
      <c r="CM54" s="395"/>
      <c r="CN54" s="396"/>
      <c r="CO54" s="396"/>
      <c r="CP54" s="396"/>
      <c r="CQ54" s="396"/>
      <c r="CR54" s="396"/>
      <c r="CS54" s="396"/>
      <c r="CT54" s="396"/>
      <c r="CU54" s="396"/>
      <c r="CV54" s="396"/>
      <c r="CW54" s="396"/>
      <c r="CX54" s="396"/>
      <c r="CY54" s="396"/>
      <c r="CZ54" s="396"/>
      <c r="DA54" s="396"/>
      <c r="DB54" s="397"/>
      <c r="DG54" s="116"/>
      <c r="DH54" s="116" t="s">
        <v>145</v>
      </c>
      <c r="DI54" s="116" t="s">
        <v>147</v>
      </c>
      <c r="DJ54" s="116" t="s">
        <v>149</v>
      </c>
      <c r="DK54" s="116" t="s">
        <v>150</v>
      </c>
      <c r="DL54" s="116"/>
      <c r="DM54" s="111"/>
      <c r="DN54" s="111"/>
      <c r="DO54" s="111"/>
      <c r="DP54" s="111"/>
      <c r="DQ54" s="111"/>
    </row>
    <row r="55" spans="5:121" s="16" customFormat="1" ht="6.95" customHeight="1">
      <c r="E55" s="236"/>
      <c r="F55" s="237"/>
      <c r="G55" s="246"/>
      <c r="H55" s="247"/>
      <c r="I55" s="247"/>
      <c r="J55" s="247"/>
      <c r="K55" s="247"/>
      <c r="L55" s="248"/>
      <c r="M55" s="141"/>
      <c r="N55" s="142"/>
      <c r="O55" s="142"/>
      <c r="P55" s="142"/>
      <c r="Q55" s="142"/>
      <c r="R55" s="142"/>
      <c r="S55" s="142"/>
      <c r="T55" s="142"/>
      <c r="U55" s="142"/>
      <c r="V55" s="142"/>
      <c r="W55" s="143"/>
      <c r="X55" s="141"/>
      <c r="Y55" s="142"/>
      <c r="Z55" s="142"/>
      <c r="AA55" s="142"/>
      <c r="AB55" s="142"/>
      <c r="AC55" s="142"/>
      <c r="AD55" s="142"/>
      <c r="AE55" s="142"/>
      <c r="AF55" s="142"/>
      <c r="AG55" s="142"/>
      <c r="AH55" s="142"/>
      <c r="AI55" s="142"/>
      <c r="AJ55" s="142"/>
      <c r="AK55" s="143"/>
      <c r="AL55" s="303"/>
      <c r="AM55" s="177"/>
      <c r="AN55" s="177"/>
      <c r="AO55" s="177"/>
      <c r="AP55" s="177"/>
      <c r="AQ55" s="177"/>
      <c r="AR55" s="177"/>
      <c r="AS55" s="177"/>
      <c r="AT55" s="177"/>
      <c r="AU55" s="177"/>
      <c r="AV55" s="177"/>
      <c r="AW55" s="247"/>
      <c r="AX55" s="247"/>
      <c r="AY55" s="247"/>
      <c r="AZ55" s="247"/>
      <c r="BA55" s="247"/>
      <c r="BB55" s="247"/>
      <c r="BC55" s="247"/>
      <c r="BD55" s="247"/>
      <c r="BE55" s="247"/>
      <c r="BF55" s="247"/>
      <c r="BG55" s="247"/>
      <c r="BH55" s="248"/>
      <c r="BI55" s="51"/>
      <c r="BJ55" s="26"/>
      <c r="BK55" s="26"/>
      <c r="BL55" s="26"/>
      <c r="BM55" s="405"/>
      <c r="BN55" s="405"/>
      <c r="BO55" s="405"/>
      <c r="BP55" s="405"/>
      <c r="BQ55" s="405"/>
      <c r="BR55" s="177" t="s">
        <v>75</v>
      </c>
      <c r="BS55" s="177"/>
      <c r="BT55" s="177"/>
      <c r="BU55" s="26"/>
      <c r="BV55" s="26"/>
      <c r="BW55" s="68"/>
      <c r="BX55" s="147"/>
      <c r="BY55" s="148"/>
      <c r="BZ55" s="148"/>
      <c r="CA55" s="148"/>
      <c r="CB55" s="205"/>
      <c r="CC55" s="165"/>
      <c r="CD55" s="166"/>
      <c r="CE55" s="166"/>
      <c r="CF55" s="166"/>
      <c r="CG55" s="167"/>
      <c r="CH55" s="148"/>
      <c r="CI55" s="148"/>
      <c r="CJ55" s="148"/>
      <c r="CK55" s="148"/>
      <c r="CL55" s="149"/>
      <c r="CM55" s="395"/>
      <c r="CN55" s="396"/>
      <c r="CO55" s="396"/>
      <c r="CP55" s="396"/>
      <c r="CQ55" s="396"/>
      <c r="CR55" s="396"/>
      <c r="CS55" s="396"/>
      <c r="CT55" s="396"/>
      <c r="CU55" s="396"/>
      <c r="CV55" s="396"/>
      <c r="CW55" s="396"/>
      <c r="CX55" s="396"/>
      <c r="CY55" s="396"/>
      <c r="CZ55" s="396"/>
      <c r="DA55" s="396"/>
      <c r="DB55" s="397"/>
      <c r="DG55" s="116" t="s">
        <v>142</v>
      </c>
      <c r="DH55" s="120">
        <f>BO91-BO97</f>
        <v>0</v>
      </c>
      <c r="DI55" s="116" t="str">
        <f>IF(DH55&gt;N114,"○","")</f>
        <v/>
      </c>
      <c r="DJ55" s="116" t="str">
        <f>IF(BO91&gt;R108,"○","")</f>
        <v/>
      </c>
      <c r="DK55" s="116" t="str">
        <f>IF(OR(DI55="○",DJ55="○"),"○","×")</f>
        <v>×</v>
      </c>
      <c r="DL55" s="116" t="str">
        <f>IF(BO91+DH55&gt;R108,"○","")</f>
        <v/>
      </c>
      <c r="DM55" s="111"/>
      <c r="DN55" s="111"/>
      <c r="DO55" s="111"/>
      <c r="DP55" s="111"/>
      <c r="DQ55" s="111"/>
    </row>
    <row r="56" spans="5:121" s="16" customFormat="1" ht="6.95" customHeight="1">
      <c r="E56" s="236"/>
      <c r="F56" s="237"/>
      <c r="G56" s="246"/>
      <c r="H56" s="247"/>
      <c r="I56" s="247"/>
      <c r="J56" s="247"/>
      <c r="K56" s="247"/>
      <c r="L56" s="248"/>
      <c r="M56" s="141"/>
      <c r="N56" s="142"/>
      <c r="O56" s="142"/>
      <c r="P56" s="142"/>
      <c r="Q56" s="142"/>
      <c r="R56" s="142"/>
      <c r="S56" s="142"/>
      <c r="T56" s="142"/>
      <c r="U56" s="142"/>
      <c r="V56" s="142"/>
      <c r="W56" s="143"/>
      <c r="X56" s="141"/>
      <c r="Y56" s="142"/>
      <c r="Z56" s="142"/>
      <c r="AA56" s="142"/>
      <c r="AB56" s="142"/>
      <c r="AC56" s="142"/>
      <c r="AD56" s="142"/>
      <c r="AE56" s="142"/>
      <c r="AF56" s="142"/>
      <c r="AG56" s="142"/>
      <c r="AH56" s="142"/>
      <c r="AI56" s="142"/>
      <c r="AJ56" s="142"/>
      <c r="AK56" s="143"/>
      <c r="AL56" s="303"/>
      <c r="AM56" s="177"/>
      <c r="AN56" s="177"/>
      <c r="AO56" s="177"/>
      <c r="AP56" s="177"/>
      <c r="AQ56" s="177"/>
      <c r="AR56" s="177" t="s">
        <v>80</v>
      </c>
      <c r="AS56" s="177"/>
      <c r="AT56" s="177"/>
      <c r="AU56" s="177"/>
      <c r="AV56" s="177"/>
      <c r="AW56" s="247" t="s">
        <v>85</v>
      </c>
      <c r="AX56" s="247"/>
      <c r="AY56" s="247"/>
      <c r="AZ56" s="247"/>
      <c r="BA56" s="247"/>
      <c r="BB56" s="247"/>
      <c r="BC56" s="247"/>
      <c r="BD56" s="247"/>
      <c r="BE56" s="247"/>
      <c r="BF56" s="247"/>
      <c r="BG56" s="247"/>
      <c r="BH56" s="248"/>
      <c r="BI56" s="51"/>
      <c r="BJ56" s="26"/>
      <c r="BK56" s="26"/>
      <c r="BL56" s="26"/>
      <c r="BM56" s="229"/>
      <c r="BN56" s="229"/>
      <c r="BO56" s="229"/>
      <c r="BP56" s="229"/>
      <c r="BQ56" s="229"/>
      <c r="BR56" s="177"/>
      <c r="BS56" s="177"/>
      <c r="BT56" s="177"/>
      <c r="BU56" s="26"/>
      <c r="BV56" s="26"/>
      <c r="BW56" s="68"/>
      <c r="BX56" s="147"/>
      <c r="BY56" s="148"/>
      <c r="BZ56" s="148"/>
      <c r="CA56" s="148"/>
      <c r="CB56" s="205"/>
      <c r="CC56" s="165"/>
      <c r="CD56" s="166"/>
      <c r="CE56" s="166"/>
      <c r="CF56" s="166"/>
      <c r="CG56" s="167"/>
      <c r="CH56" s="148"/>
      <c r="CI56" s="148"/>
      <c r="CJ56" s="148"/>
      <c r="CK56" s="148"/>
      <c r="CL56" s="149"/>
      <c r="CM56" s="395"/>
      <c r="CN56" s="396"/>
      <c r="CO56" s="396"/>
      <c r="CP56" s="396"/>
      <c r="CQ56" s="396"/>
      <c r="CR56" s="396"/>
      <c r="CS56" s="396"/>
      <c r="CT56" s="396"/>
      <c r="CU56" s="396"/>
      <c r="CV56" s="396"/>
      <c r="CW56" s="396"/>
      <c r="CX56" s="396"/>
      <c r="CY56" s="396"/>
      <c r="CZ56" s="396"/>
      <c r="DA56" s="396"/>
      <c r="DB56" s="397"/>
      <c r="DG56" s="116" t="s">
        <v>143</v>
      </c>
      <c r="DH56" s="120">
        <f>BO101-BO107</f>
        <v>0</v>
      </c>
      <c r="DI56" s="116" t="str">
        <f>IF(DH56&gt;N114,"○","")</f>
        <v/>
      </c>
      <c r="DJ56" s="116" t="str">
        <f>IF(BO101&gt;R108,"○","")</f>
        <v/>
      </c>
      <c r="DK56" s="116" t="str">
        <f>IF(OR(DI56="○",DJ56="○"),"○","×")</f>
        <v>×</v>
      </c>
      <c r="DL56" s="116" t="str">
        <f>IF(BO101+DH56&gt;R108,"○","")</f>
        <v/>
      </c>
      <c r="DM56" s="111"/>
      <c r="DN56" s="111"/>
      <c r="DO56" s="111"/>
      <c r="DP56" s="111"/>
      <c r="DQ56" s="111"/>
    </row>
    <row r="57" spans="5:121" s="16" customFormat="1" ht="6.95" customHeight="1">
      <c r="E57" s="411"/>
      <c r="F57" s="412"/>
      <c r="G57" s="488"/>
      <c r="H57" s="489"/>
      <c r="I57" s="489"/>
      <c r="J57" s="489"/>
      <c r="K57" s="489"/>
      <c r="L57" s="490"/>
      <c r="M57" s="284"/>
      <c r="N57" s="285"/>
      <c r="O57" s="285"/>
      <c r="P57" s="285"/>
      <c r="Q57" s="285"/>
      <c r="R57" s="285"/>
      <c r="S57" s="285"/>
      <c r="T57" s="285"/>
      <c r="U57" s="285"/>
      <c r="V57" s="285"/>
      <c r="W57" s="286"/>
      <c r="X57" s="284"/>
      <c r="Y57" s="285"/>
      <c r="Z57" s="285"/>
      <c r="AA57" s="285"/>
      <c r="AB57" s="285"/>
      <c r="AC57" s="285"/>
      <c r="AD57" s="285"/>
      <c r="AE57" s="285"/>
      <c r="AF57" s="285"/>
      <c r="AG57" s="285"/>
      <c r="AH57" s="285"/>
      <c r="AI57" s="285"/>
      <c r="AJ57" s="285"/>
      <c r="AK57" s="286"/>
      <c r="AL57" s="413"/>
      <c r="AM57" s="178"/>
      <c r="AN57" s="178"/>
      <c r="AO57" s="178"/>
      <c r="AP57" s="178"/>
      <c r="AQ57" s="178"/>
      <c r="AR57" s="178"/>
      <c r="AS57" s="178"/>
      <c r="AT57" s="178"/>
      <c r="AU57" s="178"/>
      <c r="AV57" s="178"/>
      <c r="AW57" s="489"/>
      <c r="AX57" s="489"/>
      <c r="AY57" s="489"/>
      <c r="AZ57" s="489"/>
      <c r="BA57" s="489"/>
      <c r="BB57" s="489"/>
      <c r="BC57" s="489"/>
      <c r="BD57" s="489"/>
      <c r="BE57" s="489"/>
      <c r="BF57" s="489"/>
      <c r="BG57" s="489"/>
      <c r="BH57" s="490"/>
      <c r="BI57" s="71"/>
      <c r="BJ57" s="72"/>
      <c r="BK57" s="72"/>
      <c r="BL57" s="72"/>
      <c r="BM57" s="72"/>
      <c r="BN57" s="72"/>
      <c r="BO57" s="72"/>
      <c r="BP57" s="72"/>
      <c r="BQ57" s="72"/>
      <c r="BR57" s="72"/>
      <c r="BS57" s="72"/>
      <c r="BT57" s="72"/>
      <c r="BU57" s="72"/>
      <c r="BV57" s="72"/>
      <c r="BW57" s="73"/>
      <c r="BX57" s="402"/>
      <c r="BY57" s="211"/>
      <c r="BZ57" s="211"/>
      <c r="CA57" s="211"/>
      <c r="CB57" s="212"/>
      <c r="CC57" s="221"/>
      <c r="CD57" s="222"/>
      <c r="CE57" s="222"/>
      <c r="CF57" s="222"/>
      <c r="CG57" s="223"/>
      <c r="CH57" s="211"/>
      <c r="CI57" s="211"/>
      <c r="CJ57" s="211"/>
      <c r="CK57" s="211"/>
      <c r="CL57" s="391"/>
      <c r="CM57" s="398"/>
      <c r="CN57" s="399"/>
      <c r="CO57" s="399"/>
      <c r="CP57" s="399"/>
      <c r="CQ57" s="399"/>
      <c r="CR57" s="399"/>
      <c r="CS57" s="399"/>
      <c r="CT57" s="399"/>
      <c r="CU57" s="399"/>
      <c r="CV57" s="399"/>
      <c r="CW57" s="399"/>
      <c r="CX57" s="399"/>
      <c r="CY57" s="399"/>
      <c r="CZ57" s="399"/>
      <c r="DA57" s="399"/>
      <c r="DB57" s="400"/>
      <c r="DG57" s="116" t="s">
        <v>144</v>
      </c>
      <c r="DH57" s="120">
        <f>BO111-BO117</f>
        <v>0</v>
      </c>
      <c r="DI57" s="116" t="str">
        <f>IF(DH57&gt;N114,"○","")</f>
        <v/>
      </c>
      <c r="DJ57" s="116" t="str">
        <f>IF(BO111&gt;R108,"○","")</f>
        <v/>
      </c>
      <c r="DK57" s="116" t="str">
        <f>IF(OR(DI57="○",DJ57="○"),"○","×")</f>
        <v>×</v>
      </c>
      <c r="DL57" s="116" t="str">
        <f>IF(BO111+DH57&gt;R108,"○","")</f>
        <v/>
      </c>
      <c r="DM57" s="111"/>
      <c r="DN57" s="111"/>
      <c r="DO57" s="111"/>
      <c r="DP57" s="111"/>
      <c r="DQ57" s="111"/>
    </row>
    <row r="58" spans="5:121" s="16" customFormat="1" ht="6.95" customHeight="1">
      <c r="E58" s="234" t="s">
        <v>123</v>
      </c>
      <c r="F58" s="235"/>
      <c r="G58" s="260" t="s">
        <v>124</v>
      </c>
      <c r="H58" s="261"/>
      <c r="I58" s="261"/>
      <c r="J58" s="261"/>
      <c r="K58" s="261"/>
      <c r="L58" s="262"/>
      <c r="M58" s="291" t="s">
        <v>115</v>
      </c>
      <c r="N58" s="224"/>
      <c r="O58" s="224"/>
      <c r="P58" s="224"/>
      <c r="Q58" s="224"/>
      <c r="R58" s="224"/>
      <c r="S58" s="224"/>
      <c r="T58" s="224"/>
      <c r="U58" s="224"/>
      <c r="V58" s="224"/>
      <c r="W58" s="346"/>
      <c r="X58" s="291" t="s">
        <v>114</v>
      </c>
      <c r="Y58" s="224"/>
      <c r="Z58" s="224"/>
      <c r="AA58" s="224"/>
      <c r="AB58" s="224"/>
      <c r="AC58" s="224"/>
      <c r="AD58" s="224"/>
      <c r="AE58" s="224"/>
      <c r="AF58" s="224"/>
      <c r="AG58" s="224"/>
      <c r="AH58" s="224"/>
      <c r="AI58" s="224"/>
      <c r="AJ58" s="224"/>
      <c r="AK58" s="346"/>
      <c r="AL58" s="291" t="s">
        <v>116</v>
      </c>
      <c r="AM58" s="224"/>
      <c r="AN58" s="224"/>
      <c r="AO58" s="224"/>
      <c r="AP58" s="224"/>
      <c r="AQ58" s="224"/>
      <c r="AR58" s="224"/>
      <c r="AS58" s="224"/>
      <c r="AT58" s="224"/>
      <c r="AU58" s="224"/>
      <c r="AV58" s="224"/>
      <c r="AW58" s="224"/>
      <c r="AX58" s="224"/>
      <c r="AY58" s="224"/>
      <c r="AZ58" s="224"/>
      <c r="BA58" s="224"/>
      <c r="BB58" s="224"/>
      <c r="BC58" s="224"/>
      <c r="BD58" s="224"/>
      <c r="BE58" s="224"/>
      <c r="BF58" s="224"/>
      <c r="BG58" s="224"/>
      <c r="BH58" s="346"/>
      <c r="BI58" s="224" t="s">
        <v>120</v>
      </c>
      <c r="BJ58" s="224"/>
      <c r="BK58" s="224"/>
      <c r="BL58" s="224"/>
      <c r="BM58" s="224"/>
      <c r="BN58" s="224"/>
      <c r="BO58" s="224"/>
      <c r="BP58" s="224"/>
      <c r="BQ58" s="224"/>
      <c r="BR58" s="224"/>
      <c r="BS58" s="224"/>
      <c r="BT58" s="224"/>
      <c r="BU58" s="224"/>
      <c r="BV58" s="224"/>
      <c r="BW58" s="74"/>
      <c r="BX58" s="207" t="str">
        <f>IF(BJ60="","",(IF(BJ60=AU60,"○","")))</f>
        <v/>
      </c>
      <c r="BY58" s="163"/>
      <c r="BZ58" s="163"/>
      <c r="CA58" s="163"/>
      <c r="CB58" s="164"/>
      <c r="CC58" s="162" t="s">
        <v>55</v>
      </c>
      <c r="CD58" s="145"/>
      <c r="CE58" s="145"/>
      <c r="CF58" s="145"/>
      <c r="CG58" s="204"/>
      <c r="CH58" s="162" t="str">
        <f>IF(BJ60="","",(IF(NOT(BJ60=AU60),"○","")))</f>
        <v/>
      </c>
      <c r="CI58" s="163"/>
      <c r="CJ58" s="163"/>
      <c r="CK58" s="163"/>
      <c r="CL58" s="471"/>
      <c r="CM58" s="455" t="s">
        <v>121</v>
      </c>
      <c r="CN58" s="456"/>
      <c r="CO58" s="456"/>
      <c r="CP58" s="456"/>
      <c r="CQ58" s="456"/>
      <c r="CR58" s="456"/>
      <c r="CS58" s="456"/>
      <c r="CT58" s="456"/>
      <c r="CU58" s="456"/>
      <c r="CV58" s="456"/>
      <c r="CW58" s="456"/>
      <c r="CX58" s="456"/>
      <c r="CY58" s="456"/>
      <c r="CZ58" s="456"/>
      <c r="DA58" s="456"/>
      <c r="DB58" s="456"/>
      <c r="DG58" s="111"/>
      <c r="DH58" s="111"/>
      <c r="DI58" s="111"/>
      <c r="DJ58" s="111"/>
      <c r="DK58" s="111"/>
      <c r="DL58" s="111"/>
      <c r="DM58" s="111"/>
      <c r="DN58" s="111"/>
      <c r="DO58" s="111"/>
      <c r="DP58" s="111"/>
      <c r="DQ58" s="111"/>
    </row>
    <row r="59" spans="5:121" s="16" customFormat="1" ht="6.95" customHeight="1">
      <c r="E59" s="236"/>
      <c r="F59" s="237"/>
      <c r="G59" s="246"/>
      <c r="H59" s="247"/>
      <c r="I59" s="247"/>
      <c r="J59" s="247"/>
      <c r="K59" s="247"/>
      <c r="L59" s="248"/>
      <c r="M59" s="255"/>
      <c r="N59" s="225"/>
      <c r="O59" s="225"/>
      <c r="P59" s="225"/>
      <c r="Q59" s="225"/>
      <c r="R59" s="225"/>
      <c r="S59" s="225"/>
      <c r="T59" s="225"/>
      <c r="U59" s="225"/>
      <c r="V59" s="225"/>
      <c r="W59" s="256"/>
      <c r="X59" s="255"/>
      <c r="Y59" s="225"/>
      <c r="Z59" s="225"/>
      <c r="AA59" s="225"/>
      <c r="AB59" s="225"/>
      <c r="AC59" s="225"/>
      <c r="AD59" s="225"/>
      <c r="AE59" s="225"/>
      <c r="AF59" s="225"/>
      <c r="AG59" s="225"/>
      <c r="AH59" s="225"/>
      <c r="AI59" s="225"/>
      <c r="AJ59" s="225"/>
      <c r="AK59" s="256"/>
      <c r="AL59" s="25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56"/>
      <c r="BI59" s="225"/>
      <c r="BJ59" s="225"/>
      <c r="BK59" s="225"/>
      <c r="BL59" s="225"/>
      <c r="BM59" s="225"/>
      <c r="BN59" s="225"/>
      <c r="BO59" s="225"/>
      <c r="BP59" s="225"/>
      <c r="BQ59" s="225"/>
      <c r="BR59" s="225"/>
      <c r="BS59" s="225"/>
      <c r="BT59" s="225"/>
      <c r="BU59" s="225"/>
      <c r="BV59" s="225"/>
      <c r="BW59" s="36"/>
      <c r="BX59" s="208"/>
      <c r="BY59" s="166"/>
      <c r="BZ59" s="166"/>
      <c r="CA59" s="166"/>
      <c r="CB59" s="167"/>
      <c r="CC59" s="213"/>
      <c r="CD59" s="148"/>
      <c r="CE59" s="148"/>
      <c r="CF59" s="148"/>
      <c r="CG59" s="205"/>
      <c r="CH59" s="165"/>
      <c r="CI59" s="166"/>
      <c r="CJ59" s="166"/>
      <c r="CK59" s="166"/>
      <c r="CL59" s="197"/>
      <c r="CM59" s="456"/>
      <c r="CN59" s="456"/>
      <c r="CO59" s="456"/>
      <c r="CP59" s="456"/>
      <c r="CQ59" s="456"/>
      <c r="CR59" s="456"/>
      <c r="CS59" s="456"/>
      <c r="CT59" s="456"/>
      <c r="CU59" s="456"/>
      <c r="CV59" s="456"/>
      <c r="CW59" s="456"/>
      <c r="CX59" s="456"/>
      <c r="CY59" s="456"/>
      <c r="CZ59" s="456"/>
      <c r="DA59" s="456"/>
      <c r="DB59" s="456"/>
      <c r="DG59" s="111"/>
      <c r="DH59" s="111"/>
      <c r="DI59" s="111"/>
      <c r="DJ59" s="111"/>
      <c r="DK59" s="111"/>
      <c r="DL59" s="111"/>
      <c r="DM59" s="111"/>
      <c r="DN59" s="111"/>
      <c r="DO59" s="111"/>
      <c r="DP59" s="111"/>
      <c r="DQ59" s="111"/>
    </row>
    <row r="60" spans="5:121" s="16" customFormat="1" ht="6.95" customHeight="1">
      <c r="E60" s="236"/>
      <c r="F60" s="237"/>
      <c r="G60" s="246"/>
      <c r="H60" s="247"/>
      <c r="I60" s="247"/>
      <c r="J60" s="247"/>
      <c r="K60" s="247"/>
      <c r="L60" s="248"/>
      <c r="M60" s="255"/>
      <c r="N60" s="225"/>
      <c r="O60" s="225"/>
      <c r="P60" s="225"/>
      <c r="Q60" s="225"/>
      <c r="R60" s="225"/>
      <c r="S60" s="225"/>
      <c r="T60" s="225"/>
      <c r="U60" s="225"/>
      <c r="V60" s="225"/>
      <c r="W60" s="256"/>
      <c r="X60" s="255"/>
      <c r="Y60" s="225"/>
      <c r="Z60" s="225"/>
      <c r="AA60" s="225"/>
      <c r="AB60" s="225"/>
      <c r="AC60" s="225"/>
      <c r="AD60" s="225"/>
      <c r="AE60" s="225"/>
      <c r="AF60" s="225"/>
      <c r="AG60" s="225"/>
      <c r="AH60" s="225"/>
      <c r="AI60" s="225"/>
      <c r="AJ60" s="225"/>
      <c r="AK60" s="256"/>
      <c r="AL60" s="303" t="s">
        <v>117</v>
      </c>
      <c r="AM60" s="531"/>
      <c r="AN60" s="531"/>
      <c r="AO60" s="531"/>
      <c r="AP60" s="531"/>
      <c r="AQ60" s="531"/>
      <c r="AR60" s="531"/>
      <c r="AS60" s="531"/>
      <c r="AT60" s="531"/>
      <c r="AU60" s="177" t="s">
        <v>118</v>
      </c>
      <c r="AV60" s="533"/>
      <c r="AW60" s="533"/>
      <c r="AX60" s="533"/>
      <c r="AY60" s="533"/>
      <c r="AZ60" s="533"/>
      <c r="BA60" s="533"/>
      <c r="BB60" s="533"/>
      <c r="BC60" s="533"/>
      <c r="BD60" s="534" t="s">
        <v>119</v>
      </c>
      <c r="BE60" s="534"/>
      <c r="BF60" s="38"/>
      <c r="BG60" s="38"/>
      <c r="BH60" s="39"/>
      <c r="BI60" s="40"/>
      <c r="BJ60" s="157"/>
      <c r="BK60" s="226"/>
      <c r="BL60" s="226"/>
      <c r="BM60" s="226"/>
      <c r="BN60" s="226"/>
      <c r="BO60" s="226"/>
      <c r="BP60" s="226"/>
      <c r="BQ60" s="226"/>
      <c r="BR60" s="226"/>
      <c r="BS60" s="226"/>
      <c r="BT60" s="226"/>
      <c r="BU60" s="26"/>
      <c r="BV60" s="26"/>
      <c r="BW60" s="26"/>
      <c r="BX60" s="208"/>
      <c r="BY60" s="166"/>
      <c r="BZ60" s="166"/>
      <c r="CA60" s="166"/>
      <c r="CB60" s="167"/>
      <c r="CC60" s="213"/>
      <c r="CD60" s="148"/>
      <c r="CE60" s="148"/>
      <c r="CF60" s="148"/>
      <c r="CG60" s="205"/>
      <c r="CH60" s="165"/>
      <c r="CI60" s="166"/>
      <c r="CJ60" s="166"/>
      <c r="CK60" s="166"/>
      <c r="CL60" s="197"/>
      <c r="CM60" s="456"/>
      <c r="CN60" s="456"/>
      <c r="CO60" s="456"/>
      <c r="CP60" s="456"/>
      <c r="CQ60" s="456"/>
      <c r="CR60" s="456"/>
      <c r="CS60" s="456"/>
      <c r="CT60" s="456"/>
      <c r="CU60" s="456"/>
      <c r="CV60" s="456"/>
      <c r="CW60" s="456"/>
      <c r="CX60" s="456"/>
      <c r="CY60" s="456"/>
      <c r="CZ60" s="456"/>
      <c r="DA60" s="456"/>
      <c r="DB60" s="456"/>
      <c r="DG60" s="111"/>
      <c r="DH60" s="111"/>
      <c r="DI60" s="111"/>
      <c r="DJ60" s="111"/>
      <c r="DK60" s="111"/>
      <c r="DL60" s="111"/>
      <c r="DM60" s="111"/>
      <c r="DN60" s="111"/>
      <c r="DO60" s="111"/>
      <c r="DP60" s="111"/>
      <c r="DQ60" s="111"/>
    </row>
    <row r="61" spans="5:121" s="16" customFormat="1" ht="6.95" customHeight="1">
      <c r="E61" s="236"/>
      <c r="F61" s="237"/>
      <c r="G61" s="246"/>
      <c r="H61" s="247"/>
      <c r="I61" s="247"/>
      <c r="J61" s="247"/>
      <c r="K61" s="247"/>
      <c r="L61" s="248"/>
      <c r="M61" s="255"/>
      <c r="N61" s="225"/>
      <c r="O61" s="225"/>
      <c r="P61" s="225"/>
      <c r="Q61" s="225"/>
      <c r="R61" s="225"/>
      <c r="S61" s="225"/>
      <c r="T61" s="225"/>
      <c r="U61" s="225"/>
      <c r="V61" s="225"/>
      <c r="W61" s="256"/>
      <c r="X61" s="255"/>
      <c r="Y61" s="225"/>
      <c r="Z61" s="225"/>
      <c r="AA61" s="225"/>
      <c r="AB61" s="225"/>
      <c r="AC61" s="225"/>
      <c r="AD61" s="225"/>
      <c r="AE61" s="225"/>
      <c r="AF61" s="225"/>
      <c r="AG61" s="225"/>
      <c r="AH61" s="225"/>
      <c r="AI61" s="225"/>
      <c r="AJ61" s="225"/>
      <c r="AK61" s="256"/>
      <c r="AL61" s="532"/>
      <c r="AM61" s="531"/>
      <c r="AN61" s="531"/>
      <c r="AO61" s="531"/>
      <c r="AP61" s="531"/>
      <c r="AQ61" s="531"/>
      <c r="AR61" s="531"/>
      <c r="AS61" s="531"/>
      <c r="AT61" s="531"/>
      <c r="AU61" s="533"/>
      <c r="AV61" s="533"/>
      <c r="AW61" s="533"/>
      <c r="AX61" s="533"/>
      <c r="AY61" s="533"/>
      <c r="AZ61" s="533"/>
      <c r="BA61" s="533"/>
      <c r="BB61" s="533"/>
      <c r="BC61" s="533"/>
      <c r="BD61" s="534"/>
      <c r="BE61" s="534"/>
      <c r="BF61" s="38"/>
      <c r="BG61" s="38"/>
      <c r="BH61" s="39"/>
      <c r="BI61" s="75"/>
      <c r="BJ61" s="227"/>
      <c r="BK61" s="227"/>
      <c r="BL61" s="227"/>
      <c r="BM61" s="227"/>
      <c r="BN61" s="227"/>
      <c r="BO61" s="227"/>
      <c r="BP61" s="227"/>
      <c r="BQ61" s="227"/>
      <c r="BR61" s="227"/>
      <c r="BS61" s="227"/>
      <c r="BT61" s="227"/>
      <c r="BU61" s="26"/>
      <c r="BV61" s="26"/>
      <c r="BW61" s="26"/>
      <c r="BX61" s="208"/>
      <c r="BY61" s="166"/>
      <c r="BZ61" s="166"/>
      <c r="CA61" s="166"/>
      <c r="CB61" s="167"/>
      <c r="CC61" s="213"/>
      <c r="CD61" s="148"/>
      <c r="CE61" s="148"/>
      <c r="CF61" s="148"/>
      <c r="CG61" s="205"/>
      <c r="CH61" s="165"/>
      <c r="CI61" s="166"/>
      <c r="CJ61" s="166"/>
      <c r="CK61" s="166"/>
      <c r="CL61" s="197"/>
      <c r="CM61" s="456"/>
      <c r="CN61" s="456"/>
      <c r="CO61" s="456"/>
      <c r="CP61" s="456"/>
      <c r="CQ61" s="456"/>
      <c r="CR61" s="456"/>
      <c r="CS61" s="456"/>
      <c r="CT61" s="456"/>
      <c r="CU61" s="456"/>
      <c r="CV61" s="456"/>
      <c r="CW61" s="456"/>
      <c r="CX61" s="456"/>
      <c r="CY61" s="456"/>
      <c r="CZ61" s="456"/>
      <c r="DA61" s="456"/>
      <c r="DB61" s="456"/>
      <c r="DG61" s="116" t="s">
        <v>86</v>
      </c>
      <c r="DH61" s="116" t="str">
        <f>IF(OR(BM49="",BM51=""),"",IF(AND(BM49&lt;=10,BM51&lt;500),"○","×"))</f>
        <v/>
      </c>
      <c r="DI61" s="111"/>
      <c r="DJ61" s="111"/>
      <c r="DK61" s="111"/>
      <c r="DL61" s="111"/>
      <c r="DM61" s="111"/>
      <c r="DN61" s="111"/>
      <c r="DO61" s="111"/>
      <c r="DP61" s="111"/>
      <c r="DQ61" s="111"/>
    </row>
    <row r="62" spans="5:121" s="16" customFormat="1" ht="6.95" customHeight="1">
      <c r="E62" s="236"/>
      <c r="F62" s="237"/>
      <c r="G62" s="246"/>
      <c r="H62" s="247"/>
      <c r="I62" s="247"/>
      <c r="J62" s="247"/>
      <c r="K62" s="247"/>
      <c r="L62" s="248"/>
      <c r="M62" s="249" t="s">
        <v>70</v>
      </c>
      <c r="N62" s="250"/>
      <c r="O62" s="250"/>
      <c r="P62" s="250"/>
      <c r="Q62" s="250"/>
      <c r="R62" s="250"/>
      <c r="S62" s="250"/>
      <c r="T62" s="250"/>
      <c r="U62" s="250"/>
      <c r="V62" s="250"/>
      <c r="W62" s="251"/>
      <c r="X62" s="255"/>
      <c r="Y62" s="225"/>
      <c r="Z62" s="225"/>
      <c r="AA62" s="225"/>
      <c r="AB62" s="225"/>
      <c r="AC62" s="225"/>
      <c r="AD62" s="225"/>
      <c r="AE62" s="225"/>
      <c r="AF62" s="225"/>
      <c r="AG62" s="225"/>
      <c r="AH62" s="225"/>
      <c r="AI62" s="225"/>
      <c r="AJ62" s="225"/>
      <c r="AK62" s="256"/>
      <c r="AL62" s="249" t="s">
        <v>71</v>
      </c>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1"/>
      <c r="BI62" s="46"/>
      <c r="BJ62" s="47"/>
      <c r="BK62" s="47"/>
      <c r="BL62" s="47"/>
      <c r="BM62" s="47"/>
      <c r="BN62" s="47"/>
      <c r="BO62" s="47"/>
      <c r="BP62" s="47"/>
      <c r="BQ62" s="47"/>
      <c r="BR62" s="47"/>
      <c r="BS62" s="47"/>
      <c r="BT62" s="47"/>
      <c r="BU62" s="47"/>
      <c r="BV62" s="47"/>
      <c r="BW62" s="48"/>
      <c r="BX62" s="187"/>
      <c r="BY62" s="188"/>
      <c r="BZ62" s="188"/>
      <c r="CA62" s="188"/>
      <c r="CB62" s="188"/>
      <c r="CC62" s="191" t="s">
        <v>55</v>
      </c>
      <c r="CD62" s="192"/>
      <c r="CE62" s="192"/>
      <c r="CF62" s="192"/>
      <c r="CG62" s="192"/>
      <c r="CH62" s="188"/>
      <c r="CI62" s="188"/>
      <c r="CJ62" s="188"/>
      <c r="CK62" s="188"/>
      <c r="CL62" s="499"/>
      <c r="CM62" s="457" t="s">
        <v>39</v>
      </c>
      <c r="CN62" s="457"/>
      <c r="CO62" s="457"/>
      <c r="CP62" s="457"/>
      <c r="CQ62" s="457"/>
      <c r="CR62" s="457"/>
      <c r="CS62" s="457"/>
      <c r="CT62" s="457"/>
      <c r="CU62" s="457"/>
      <c r="CV62" s="457"/>
      <c r="CW62" s="457"/>
      <c r="CX62" s="457"/>
      <c r="CY62" s="457"/>
      <c r="CZ62" s="457"/>
      <c r="DA62" s="457"/>
      <c r="DB62" s="457"/>
      <c r="DG62" s="116" t="s">
        <v>87</v>
      </c>
      <c r="DH62" s="116" t="str">
        <f>IF(OR(BM53="",BM55=""),"",IF(AND(BM53&lt;=10,BM55&lt;1000),"○","×"))</f>
        <v/>
      </c>
      <c r="DI62" s="111"/>
      <c r="DJ62" s="111"/>
      <c r="DK62" s="111"/>
      <c r="DL62" s="111"/>
      <c r="DM62" s="111"/>
      <c r="DN62" s="111"/>
      <c r="DO62" s="111"/>
      <c r="DP62" s="111"/>
      <c r="DQ62" s="111"/>
    </row>
    <row r="63" spans="5:121" s="16" customFormat="1" ht="6.95" customHeight="1">
      <c r="E63" s="236"/>
      <c r="F63" s="237"/>
      <c r="G63" s="246"/>
      <c r="H63" s="247"/>
      <c r="I63" s="247"/>
      <c r="J63" s="247"/>
      <c r="K63" s="247"/>
      <c r="L63" s="248"/>
      <c r="M63" s="263"/>
      <c r="N63" s="264"/>
      <c r="O63" s="264"/>
      <c r="P63" s="264"/>
      <c r="Q63" s="264"/>
      <c r="R63" s="264"/>
      <c r="S63" s="264"/>
      <c r="T63" s="264"/>
      <c r="U63" s="264"/>
      <c r="V63" s="264"/>
      <c r="W63" s="265"/>
      <c r="X63" s="255"/>
      <c r="Y63" s="225"/>
      <c r="Z63" s="225"/>
      <c r="AA63" s="225"/>
      <c r="AB63" s="225"/>
      <c r="AC63" s="225"/>
      <c r="AD63" s="225"/>
      <c r="AE63" s="225"/>
      <c r="AF63" s="225"/>
      <c r="AG63" s="225"/>
      <c r="AH63" s="225"/>
      <c r="AI63" s="225"/>
      <c r="AJ63" s="225"/>
      <c r="AK63" s="256"/>
      <c r="AL63" s="263"/>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5"/>
      <c r="BI63" s="76"/>
      <c r="BJ63" s="45"/>
      <c r="BK63" s="45"/>
      <c r="BL63" s="45"/>
      <c r="BM63" s="45"/>
      <c r="BN63" s="45"/>
      <c r="BO63" s="45"/>
      <c r="BP63" s="45"/>
      <c r="BQ63" s="45"/>
      <c r="BR63" s="45"/>
      <c r="BS63" s="45"/>
      <c r="BT63" s="45"/>
      <c r="BU63" s="45"/>
      <c r="BV63" s="45"/>
      <c r="BW63" s="77"/>
      <c r="BX63" s="189"/>
      <c r="BY63" s="190"/>
      <c r="BZ63" s="190"/>
      <c r="CA63" s="190"/>
      <c r="CB63" s="190"/>
      <c r="CC63" s="193"/>
      <c r="CD63" s="193"/>
      <c r="CE63" s="193"/>
      <c r="CF63" s="193"/>
      <c r="CG63" s="193"/>
      <c r="CH63" s="190"/>
      <c r="CI63" s="190"/>
      <c r="CJ63" s="190"/>
      <c r="CK63" s="190"/>
      <c r="CL63" s="501"/>
      <c r="CM63" s="457"/>
      <c r="CN63" s="457"/>
      <c r="CO63" s="457"/>
      <c r="CP63" s="457"/>
      <c r="CQ63" s="457"/>
      <c r="CR63" s="457"/>
      <c r="CS63" s="457"/>
      <c r="CT63" s="457"/>
      <c r="CU63" s="457"/>
      <c r="CV63" s="457"/>
      <c r="CW63" s="457"/>
      <c r="CX63" s="457"/>
      <c r="CY63" s="457"/>
      <c r="CZ63" s="457"/>
      <c r="DA63" s="457"/>
      <c r="DB63" s="457"/>
      <c r="DG63" s="111"/>
      <c r="DH63" s="111"/>
      <c r="DI63" s="111"/>
      <c r="DJ63" s="111"/>
      <c r="DK63" s="111"/>
      <c r="DL63" s="111"/>
      <c r="DM63" s="111"/>
      <c r="DN63" s="111"/>
      <c r="DO63" s="111"/>
      <c r="DP63" s="111"/>
      <c r="DQ63" s="111"/>
    </row>
    <row r="64" spans="5:121" s="16" customFormat="1" ht="6.95" customHeight="1">
      <c r="E64" s="236"/>
      <c r="F64" s="237"/>
      <c r="G64" s="246"/>
      <c r="H64" s="247"/>
      <c r="I64" s="247"/>
      <c r="J64" s="247"/>
      <c r="K64" s="247"/>
      <c r="L64" s="248"/>
      <c r="M64" s="238" t="s">
        <v>122</v>
      </c>
      <c r="N64" s="239"/>
      <c r="O64" s="239"/>
      <c r="P64" s="239"/>
      <c r="Q64" s="239"/>
      <c r="R64" s="239"/>
      <c r="S64" s="239"/>
      <c r="T64" s="239"/>
      <c r="U64" s="239"/>
      <c r="V64" s="239"/>
      <c r="W64" s="240"/>
      <c r="X64" s="255"/>
      <c r="Y64" s="225"/>
      <c r="Z64" s="225"/>
      <c r="AA64" s="225"/>
      <c r="AB64" s="225"/>
      <c r="AC64" s="225"/>
      <c r="AD64" s="225"/>
      <c r="AE64" s="225"/>
      <c r="AF64" s="225"/>
      <c r="AG64" s="225"/>
      <c r="AH64" s="225"/>
      <c r="AI64" s="225"/>
      <c r="AJ64" s="225"/>
      <c r="AK64" s="256"/>
      <c r="AL64" s="238" t="s">
        <v>126</v>
      </c>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40"/>
      <c r="BI64" s="525"/>
      <c r="BJ64" s="526"/>
      <c r="BK64" s="526"/>
      <c r="BL64" s="526"/>
      <c r="BM64" s="526"/>
      <c r="BN64" s="526"/>
      <c r="BO64" s="526"/>
      <c r="BP64" s="526"/>
      <c r="BQ64" s="526"/>
      <c r="BR64" s="526"/>
      <c r="BS64" s="526"/>
      <c r="BT64" s="526"/>
      <c r="BU64" s="526"/>
      <c r="BV64" s="526"/>
      <c r="BW64" s="527"/>
      <c r="BX64" s="536"/>
      <c r="BY64" s="181"/>
      <c r="BZ64" s="181"/>
      <c r="CA64" s="181"/>
      <c r="CB64" s="181"/>
      <c r="CC64" s="181"/>
      <c r="CD64" s="181"/>
      <c r="CE64" s="181"/>
      <c r="CF64" s="181"/>
      <c r="CG64" s="181"/>
      <c r="CH64" s="181"/>
      <c r="CI64" s="181"/>
      <c r="CJ64" s="181"/>
      <c r="CK64" s="181"/>
      <c r="CL64" s="182"/>
      <c r="CM64" s="392" t="s">
        <v>125</v>
      </c>
      <c r="CN64" s="393"/>
      <c r="CO64" s="393"/>
      <c r="CP64" s="393"/>
      <c r="CQ64" s="393"/>
      <c r="CR64" s="393"/>
      <c r="CS64" s="393"/>
      <c r="CT64" s="393"/>
      <c r="CU64" s="393"/>
      <c r="CV64" s="393"/>
      <c r="CW64" s="393"/>
      <c r="CX64" s="393"/>
      <c r="CY64" s="393"/>
      <c r="CZ64" s="393"/>
      <c r="DA64" s="393"/>
      <c r="DB64" s="394"/>
      <c r="DG64" s="111"/>
      <c r="DH64" s="111"/>
      <c r="DI64" s="111"/>
      <c r="DJ64" s="111"/>
      <c r="DK64" s="111"/>
      <c r="DL64" s="111"/>
      <c r="DM64" s="111"/>
      <c r="DN64" s="111"/>
      <c r="DO64" s="111"/>
      <c r="DP64" s="111"/>
      <c r="DQ64" s="111"/>
    </row>
    <row r="65" spans="5:121" s="16" customFormat="1" ht="6.95" customHeight="1">
      <c r="E65" s="236"/>
      <c r="F65" s="237"/>
      <c r="G65" s="246"/>
      <c r="H65" s="247"/>
      <c r="I65" s="247"/>
      <c r="J65" s="247"/>
      <c r="K65" s="247"/>
      <c r="L65" s="248"/>
      <c r="M65" s="141"/>
      <c r="N65" s="142"/>
      <c r="O65" s="142"/>
      <c r="P65" s="142"/>
      <c r="Q65" s="142"/>
      <c r="R65" s="142"/>
      <c r="S65" s="142"/>
      <c r="T65" s="142"/>
      <c r="U65" s="142"/>
      <c r="V65" s="142"/>
      <c r="W65" s="143"/>
      <c r="X65" s="255"/>
      <c r="Y65" s="225"/>
      <c r="Z65" s="225"/>
      <c r="AA65" s="225"/>
      <c r="AB65" s="225"/>
      <c r="AC65" s="225"/>
      <c r="AD65" s="225"/>
      <c r="AE65" s="225"/>
      <c r="AF65" s="225"/>
      <c r="AG65" s="225"/>
      <c r="AH65" s="225"/>
      <c r="AI65" s="225"/>
      <c r="AJ65" s="225"/>
      <c r="AK65" s="256"/>
      <c r="AL65" s="141"/>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3"/>
      <c r="BI65" s="303"/>
      <c r="BJ65" s="177"/>
      <c r="BK65" s="177"/>
      <c r="BL65" s="177"/>
      <c r="BM65" s="177"/>
      <c r="BN65" s="177"/>
      <c r="BO65" s="177"/>
      <c r="BP65" s="177"/>
      <c r="BQ65" s="177"/>
      <c r="BR65" s="177"/>
      <c r="BS65" s="177"/>
      <c r="BT65" s="177"/>
      <c r="BU65" s="177"/>
      <c r="BV65" s="177"/>
      <c r="BW65" s="497"/>
      <c r="BX65" s="537"/>
      <c r="BY65" s="183"/>
      <c r="BZ65" s="183"/>
      <c r="CA65" s="183"/>
      <c r="CB65" s="183"/>
      <c r="CC65" s="183"/>
      <c r="CD65" s="183"/>
      <c r="CE65" s="183"/>
      <c r="CF65" s="183"/>
      <c r="CG65" s="183"/>
      <c r="CH65" s="183"/>
      <c r="CI65" s="183"/>
      <c r="CJ65" s="183"/>
      <c r="CK65" s="183"/>
      <c r="CL65" s="184"/>
      <c r="CM65" s="395"/>
      <c r="CN65" s="396"/>
      <c r="CO65" s="396"/>
      <c r="CP65" s="396"/>
      <c r="CQ65" s="396"/>
      <c r="CR65" s="396"/>
      <c r="CS65" s="396"/>
      <c r="CT65" s="396"/>
      <c r="CU65" s="396"/>
      <c r="CV65" s="396"/>
      <c r="CW65" s="396"/>
      <c r="CX65" s="396"/>
      <c r="CY65" s="396"/>
      <c r="CZ65" s="396"/>
      <c r="DA65" s="396"/>
      <c r="DB65" s="397"/>
      <c r="DG65" s="111"/>
      <c r="DH65" s="111"/>
      <c r="DI65" s="111"/>
      <c r="DJ65" s="111"/>
      <c r="DK65" s="111"/>
      <c r="DL65" s="111"/>
      <c r="DM65" s="111"/>
      <c r="DN65" s="111"/>
      <c r="DO65" s="111"/>
      <c r="DP65" s="111"/>
      <c r="DQ65" s="111"/>
    </row>
    <row r="66" spans="5:121" s="16" customFormat="1" ht="6.95" customHeight="1">
      <c r="E66" s="236"/>
      <c r="F66" s="237"/>
      <c r="G66" s="246"/>
      <c r="H66" s="247"/>
      <c r="I66" s="247"/>
      <c r="J66" s="247"/>
      <c r="K66" s="247"/>
      <c r="L66" s="248"/>
      <c r="M66" s="141"/>
      <c r="N66" s="142"/>
      <c r="O66" s="142"/>
      <c r="P66" s="142"/>
      <c r="Q66" s="142"/>
      <c r="R66" s="142"/>
      <c r="S66" s="142"/>
      <c r="T66" s="142"/>
      <c r="U66" s="142"/>
      <c r="V66" s="142"/>
      <c r="W66" s="143"/>
      <c r="X66" s="255"/>
      <c r="Y66" s="225"/>
      <c r="Z66" s="225"/>
      <c r="AA66" s="225"/>
      <c r="AB66" s="225"/>
      <c r="AC66" s="225"/>
      <c r="AD66" s="225"/>
      <c r="AE66" s="225"/>
      <c r="AF66" s="225"/>
      <c r="AG66" s="225"/>
      <c r="AH66" s="225"/>
      <c r="AI66" s="225"/>
      <c r="AJ66" s="225"/>
      <c r="AK66" s="256"/>
      <c r="AL66" s="141"/>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3"/>
      <c r="BI66" s="303"/>
      <c r="BJ66" s="177"/>
      <c r="BK66" s="177"/>
      <c r="BL66" s="177"/>
      <c r="BM66" s="177"/>
      <c r="BN66" s="177"/>
      <c r="BO66" s="177"/>
      <c r="BP66" s="177"/>
      <c r="BQ66" s="177"/>
      <c r="BR66" s="177"/>
      <c r="BS66" s="177"/>
      <c r="BT66" s="177"/>
      <c r="BU66" s="177"/>
      <c r="BV66" s="177"/>
      <c r="BW66" s="497"/>
      <c r="BX66" s="537"/>
      <c r="BY66" s="183"/>
      <c r="BZ66" s="183"/>
      <c r="CA66" s="183"/>
      <c r="CB66" s="183"/>
      <c r="CC66" s="183"/>
      <c r="CD66" s="183"/>
      <c r="CE66" s="183"/>
      <c r="CF66" s="183"/>
      <c r="CG66" s="183"/>
      <c r="CH66" s="183"/>
      <c r="CI66" s="183"/>
      <c r="CJ66" s="183"/>
      <c r="CK66" s="183"/>
      <c r="CL66" s="184"/>
      <c r="CM66" s="395"/>
      <c r="CN66" s="396"/>
      <c r="CO66" s="396"/>
      <c r="CP66" s="396"/>
      <c r="CQ66" s="396"/>
      <c r="CR66" s="396"/>
      <c r="CS66" s="396"/>
      <c r="CT66" s="396"/>
      <c r="CU66" s="396"/>
      <c r="CV66" s="396"/>
      <c r="CW66" s="396"/>
      <c r="CX66" s="396"/>
      <c r="CY66" s="396"/>
      <c r="CZ66" s="396"/>
      <c r="DA66" s="396"/>
      <c r="DB66" s="397"/>
      <c r="DG66" s="111"/>
      <c r="DH66" s="111"/>
      <c r="DI66" s="111"/>
      <c r="DJ66" s="111"/>
      <c r="DK66" s="111"/>
      <c r="DL66" s="111"/>
      <c r="DM66" s="111"/>
      <c r="DN66" s="111"/>
      <c r="DO66" s="111"/>
      <c r="DP66" s="111"/>
      <c r="DQ66" s="111"/>
    </row>
    <row r="67" spans="5:121" s="16" customFormat="1" ht="6.95" customHeight="1">
      <c r="E67" s="236"/>
      <c r="F67" s="237"/>
      <c r="G67" s="246"/>
      <c r="H67" s="247"/>
      <c r="I67" s="247"/>
      <c r="J67" s="247"/>
      <c r="K67" s="247"/>
      <c r="L67" s="248"/>
      <c r="M67" s="141"/>
      <c r="N67" s="142"/>
      <c r="O67" s="142"/>
      <c r="P67" s="142"/>
      <c r="Q67" s="142"/>
      <c r="R67" s="142"/>
      <c r="S67" s="142"/>
      <c r="T67" s="142"/>
      <c r="U67" s="142"/>
      <c r="V67" s="142"/>
      <c r="W67" s="143"/>
      <c r="X67" s="255"/>
      <c r="Y67" s="225"/>
      <c r="Z67" s="225"/>
      <c r="AA67" s="225"/>
      <c r="AB67" s="225"/>
      <c r="AC67" s="225"/>
      <c r="AD67" s="225"/>
      <c r="AE67" s="225"/>
      <c r="AF67" s="225"/>
      <c r="AG67" s="225"/>
      <c r="AH67" s="225"/>
      <c r="AI67" s="225"/>
      <c r="AJ67" s="225"/>
      <c r="AK67" s="256"/>
      <c r="AL67" s="141"/>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3"/>
      <c r="BI67" s="303"/>
      <c r="BJ67" s="177"/>
      <c r="BK67" s="177"/>
      <c r="BL67" s="177"/>
      <c r="BM67" s="177"/>
      <c r="BN67" s="177"/>
      <c r="BO67" s="177"/>
      <c r="BP67" s="177"/>
      <c r="BQ67" s="177"/>
      <c r="BR67" s="177"/>
      <c r="BS67" s="177"/>
      <c r="BT67" s="177"/>
      <c r="BU67" s="177"/>
      <c r="BV67" s="177"/>
      <c r="BW67" s="497"/>
      <c r="BX67" s="537"/>
      <c r="BY67" s="183"/>
      <c r="BZ67" s="183"/>
      <c r="CA67" s="183"/>
      <c r="CB67" s="183"/>
      <c r="CC67" s="183"/>
      <c r="CD67" s="183"/>
      <c r="CE67" s="183"/>
      <c r="CF67" s="183"/>
      <c r="CG67" s="183"/>
      <c r="CH67" s="183"/>
      <c r="CI67" s="183"/>
      <c r="CJ67" s="183"/>
      <c r="CK67" s="183"/>
      <c r="CL67" s="184"/>
      <c r="CM67" s="395"/>
      <c r="CN67" s="396"/>
      <c r="CO67" s="396"/>
      <c r="CP67" s="396"/>
      <c r="CQ67" s="396"/>
      <c r="CR67" s="396"/>
      <c r="CS67" s="396"/>
      <c r="CT67" s="396"/>
      <c r="CU67" s="396"/>
      <c r="CV67" s="396"/>
      <c r="CW67" s="396"/>
      <c r="CX67" s="396"/>
      <c r="CY67" s="396"/>
      <c r="CZ67" s="396"/>
      <c r="DA67" s="396"/>
      <c r="DB67" s="397"/>
      <c r="DG67" s="111"/>
      <c r="DH67" s="111"/>
      <c r="DI67" s="111"/>
      <c r="DJ67" s="111"/>
      <c r="DK67" s="111"/>
      <c r="DL67" s="111"/>
      <c r="DM67" s="111"/>
      <c r="DN67" s="111"/>
      <c r="DO67" s="111"/>
      <c r="DP67" s="111"/>
      <c r="DQ67" s="111"/>
    </row>
    <row r="68" spans="5:121" s="16" customFormat="1" ht="6.95" customHeight="1">
      <c r="E68" s="236"/>
      <c r="F68" s="237"/>
      <c r="G68" s="246"/>
      <c r="H68" s="247"/>
      <c r="I68" s="247"/>
      <c r="J68" s="247"/>
      <c r="K68" s="247"/>
      <c r="L68" s="248"/>
      <c r="M68" s="141"/>
      <c r="N68" s="142"/>
      <c r="O68" s="142"/>
      <c r="P68" s="142"/>
      <c r="Q68" s="142"/>
      <c r="R68" s="142"/>
      <c r="S68" s="142"/>
      <c r="T68" s="142"/>
      <c r="U68" s="142"/>
      <c r="V68" s="142"/>
      <c r="W68" s="143"/>
      <c r="X68" s="255"/>
      <c r="Y68" s="225"/>
      <c r="Z68" s="225"/>
      <c r="AA68" s="225"/>
      <c r="AB68" s="225"/>
      <c r="AC68" s="225"/>
      <c r="AD68" s="225"/>
      <c r="AE68" s="225"/>
      <c r="AF68" s="225"/>
      <c r="AG68" s="225"/>
      <c r="AH68" s="225"/>
      <c r="AI68" s="225"/>
      <c r="AJ68" s="225"/>
      <c r="AK68" s="256"/>
      <c r="AL68" s="141"/>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3"/>
      <c r="BI68" s="303"/>
      <c r="BJ68" s="177"/>
      <c r="BK68" s="177"/>
      <c r="BL68" s="177"/>
      <c r="BM68" s="177"/>
      <c r="BN68" s="177"/>
      <c r="BO68" s="177"/>
      <c r="BP68" s="177"/>
      <c r="BQ68" s="177"/>
      <c r="BR68" s="177"/>
      <c r="BS68" s="177"/>
      <c r="BT68" s="177"/>
      <c r="BU68" s="177"/>
      <c r="BV68" s="177"/>
      <c r="BW68" s="497"/>
      <c r="BX68" s="537"/>
      <c r="BY68" s="183"/>
      <c r="BZ68" s="183"/>
      <c r="CA68" s="183"/>
      <c r="CB68" s="183"/>
      <c r="CC68" s="183"/>
      <c r="CD68" s="183"/>
      <c r="CE68" s="183"/>
      <c r="CF68" s="183"/>
      <c r="CG68" s="183"/>
      <c r="CH68" s="183"/>
      <c r="CI68" s="183"/>
      <c r="CJ68" s="183"/>
      <c r="CK68" s="183"/>
      <c r="CL68" s="184"/>
      <c r="CM68" s="395"/>
      <c r="CN68" s="396"/>
      <c r="CO68" s="396"/>
      <c r="CP68" s="396"/>
      <c r="CQ68" s="396"/>
      <c r="CR68" s="396"/>
      <c r="CS68" s="396"/>
      <c r="CT68" s="396"/>
      <c r="CU68" s="396"/>
      <c r="CV68" s="396"/>
      <c r="CW68" s="396"/>
      <c r="CX68" s="396"/>
      <c r="CY68" s="396"/>
      <c r="CZ68" s="396"/>
      <c r="DA68" s="396"/>
      <c r="DB68" s="397"/>
      <c r="DG68" s="111"/>
      <c r="DH68" s="111"/>
      <c r="DI68" s="111"/>
      <c r="DJ68" s="111"/>
      <c r="DK68" s="111"/>
      <c r="DL68" s="111"/>
      <c r="DM68" s="111"/>
      <c r="DN68" s="111"/>
      <c r="DO68" s="111"/>
      <c r="DP68" s="111"/>
      <c r="DQ68" s="111"/>
    </row>
    <row r="69" spans="5:121" s="16" customFormat="1" ht="6.95" customHeight="1">
      <c r="E69" s="236"/>
      <c r="F69" s="237"/>
      <c r="G69" s="246"/>
      <c r="H69" s="247"/>
      <c r="I69" s="247"/>
      <c r="J69" s="247"/>
      <c r="K69" s="247"/>
      <c r="L69" s="248"/>
      <c r="M69" s="141"/>
      <c r="N69" s="142"/>
      <c r="O69" s="142"/>
      <c r="P69" s="142"/>
      <c r="Q69" s="142"/>
      <c r="R69" s="142"/>
      <c r="S69" s="142"/>
      <c r="T69" s="142"/>
      <c r="U69" s="142"/>
      <c r="V69" s="142"/>
      <c r="W69" s="143"/>
      <c r="X69" s="255"/>
      <c r="Y69" s="225"/>
      <c r="Z69" s="225"/>
      <c r="AA69" s="225"/>
      <c r="AB69" s="225"/>
      <c r="AC69" s="225"/>
      <c r="AD69" s="225"/>
      <c r="AE69" s="225"/>
      <c r="AF69" s="225"/>
      <c r="AG69" s="225"/>
      <c r="AH69" s="225"/>
      <c r="AI69" s="225"/>
      <c r="AJ69" s="225"/>
      <c r="AK69" s="256"/>
      <c r="AL69" s="141"/>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3"/>
      <c r="BI69" s="303"/>
      <c r="BJ69" s="177"/>
      <c r="BK69" s="177"/>
      <c r="BL69" s="177"/>
      <c r="BM69" s="177"/>
      <c r="BN69" s="177"/>
      <c r="BO69" s="177"/>
      <c r="BP69" s="177"/>
      <c r="BQ69" s="177"/>
      <c r="BR69" s="177"/>
      <c r="BS69" s="177"/>
      <c r="BT69" s="177"/>
      <c r="BU69" s="177"/>
      <c r="BV69" s="177"/>
      <c r="BW69" s="497"/>
      <c r="BX69" s="537"/>
      <c r="BY69" s="183"/>
      <c r="BZ69" s="183"/>
      <c r="CA69" s="183"/>
      <c r="CB69" s="183"/>
      <c r="CC69" s="183"/>
      <c r="CD69" s="183"/>
      <c r="CE69" s="183"/>
      <c r="CF69" s="183"/>
      <c r="CG69" s="183"/>
      <c r="CH69" s="183"/>
      <c r="CI69" s="183"/>
      <c r="CJ69" s="183"/>
      <c r="CK69" s="183"/>
      <c r="CL69" s="184"/>
      <c r="CM69" s="395"/>
      <c r="CN69" s="396"/>
      <c r="CO69" s="396"/>
      <c r="CP69" s="396"/>
      <c r="CQ69" s="396"/>
      <c r="CR69" s="396"/>
      <c r="CS69" s="396"/>
      <c r="CT69" s="396"/>
      <c r="CU69" s="396"/>
      <c r="CV69" s="396"/>
      <c r="CW69" s="396"/>
      <c r="CX69" s="396"/>
      <c r="CY69" s="396"/>
      <c r="CZ69" s="396"/>
      <c r="DA69" s="396"/>
      <c r="DB69" s="397"/>
      <c r="DG69" s="116" t="s">
        <v>64</v>
      </c>
      <c r="DH69" s="116" t="s">
        <v>68</v>
      </c>
      <c r="DI69" s="116" t="s">
        <v>51</v>
      </c>
      <c r="DJ69" s="116" t="s">
        <v>17</v>
      </c>
      <c r="DK69" s="116" t="s">
        <v>65</v>
      </c>
      <c r="DL69" s="116" t="s">
        <v>66</v>
      </c>
      <c r="DM69" s="111"/>
      <c r="DN69" s="116" t="s">
        <v>67</v>
      </c>
      <c r="DO69" s="116">
        <f>VLOOKUP(AX12,DG69:DL71,5,0)</f>
        <v>0.5</v>
      </c>
      <c r="DP69" s="111"/>
      <c r="DQ69" s="111"/>
    </row>
    <row r="70" spans="5:121" s="16" customFormat="1" ht="6.95" customHeight="1">
      <c r="E70" s="236"/>
      <c r="F70" s="237"/>
      <c r="G70" s="246"/>
      <c r="H70" s="247"/>
      <c r="I70" s="247"/>
      <c r="J70" s="247"/>
      <c r="K70" s="247"/>
      <c r="L70" s="248"/>
      <c r="M70" s="141"/>
      <c r="N70" s="142"/>
      <c r="O70" s="142"/>
      <c r="P70" s="142"/>
      <c r="Q70" s="142"/>
      <c r="R70" s="142"/>
      <c r="S70" s="142"/>
      <c r="T70" s="142"/>
      <c r="U70" s="142"/>
      <c r="V70" s="142"/>
      <c r="W70" s="143"/>
      <c r="X70" s="255"/>
      <c r="Y70" s="225"/>
      <c r="Z70" s="225"/>
      <c r="AA70" s="225"/>
      <c r="AB70" s="225"/>
      <c r="AC70" s="225"/>
      <c r="AD70" s="225"/>
      <c r="AE70" s="225"/>
      <c r="AF70" s="225"/>
      <c r="AG70" s="225"/>
      <c r="AH70" s="225"/>
      <c r="AI70" s="225"/>
      <c r="AJ70" s="225"/>
      <c r="AK70" s="256"/>
      <c r="AL70" s="141"/>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3"/>
      <c r="BI70" s="303"/>
      <c r="BJ70" s="177"/>
      <c r="BK70" s="177"/>
      <c r="BL70" s="177"/>
      <c r="BM70" s="177"/>
      <c r="BN70" s="177"/>
      <c r="BO70" s="177"/>
      <c r="BP70" s="177"/>
      <c r="BQ70" s="177"/>
      <c r="BR70" s="177"/>
      <c r="BS70" s="177"/>
      <c r="BT70" s="177"/>
      <c r="BU70" s="177"/>
      <c r="BV70" s="177"/>
      <c r="BW70" s="497"/>
      <c r="BX70" s="537"/>
      <c r="BY70" s="183"/>
      <c r="BZ70" s="183"/>
      <c r="CA70" s="183"/>
      <c r="CB70" s="183"/>
      <c r="CC70" s="183"/>
      <c r="CD70" s="183"/>
      <c r="CE70" s="183"/>
      <c r="CF70" s="183"/>
      <c r="CG70" s="183"/>
      <c r="CH70" s="183"/>
      <c r="CI70" s="183"/>
      <c r="CJ70" s="183"/>
      <c r="CK70" s="183"/>
      <c r="CL70" s="184"/>
      <c r="CM70" s="395"/>
      <c r="CN70" s="396"/>
      <c r="CO70" s="396"/>
      <c r="CP70" s="396"/>
      <c r="CQ70" s="396"/>
      <c r="CR70" s="396"/>
      <c r="CS70" s="396"/>
      <c r="CT70" s="396"/>
      <c r="CU70" s="396"/>
      <c r="CV70" s="396"/>
      <c r="CW70" s="396"/>
      <c r="CX70" s="396"/>
      <c r="CY70" s="396"/>
      <c r="CZ70" s="396"/>
      <c r="DA70" s="396"/>
      <c r="DB70" s="397"/>
      <c r="DG70" s="116" t="s">
        <v>112</v>
      </c>
      <c r="DH70" s="116" t="s">
        <v>91</v>
      </c>
      <c r="DI70" s="116" t="s">
        <v>183</v>
      </c>
      <c r="DJ70" s="116" t="s">
        <v>203</v>
      </c>
      <c r="DK70" s="116">
        <v>0.5</v>
      </c>
      <c r="DL70" s="116">
        <v>0</v>
      </c>
      <c r="DM70" s="111"/>
      <c r="DN70" s="116"/>
      <c r="DO70" s="116">
        <f>VLOOKUP(AX12,DG69:DL71,6,0)</f>
        <v>0</v>
      </c>
      <c r="DP70" s="111"/>
      <c r="DQ70" s="111"/>
    </row>
    <row r="71" spans="5:121" s="16" customFormat="1" ht="6.95" customHeight="1">
      <c r="E71" s="236"/>
      <c r="F71" s="237"/>
      <c r="G71" s="246"/>
      <c r="H71" s="247"/>
      <c r="I71" s="247"/>
      <c r="J71" s="247"/>
      <c r="K71" s="247"/>
      <c r="L71" s="248"/>
      <c r="M71" s="141"/>
      <c r="N71" s="142"/>
      <c r="O71" s="142"/>
      <c r="P71" s="142"/>
      <c r="Q71" s="142"/>
      <c r="R71" s="142"/>
      <c r="S71" s="142"/>
      <c r="T71" s="142"/>
      <c r="U71" s="142"/>
      <c r="V71" s="142"/>
      <c r="W71" s="143"/>
      <c r="X71" s="255"/>
      <c r="Y71" s="225"/>
      <c r="Z71" s="225"/>
      <c r="AA71" s="225"/>
      <c r="AB71" s="225"/>
      <c r="AC71" s="225"/>
      <c r="AD71" s="225"/>
      <c r="AE71" s="225"/>
      <c r="AF71" s="225"/>
      <c r="AG71" s="225"/>
      <c r="AH71" s="225"/>
      <c r="AI71" s="225"/>
      <c r="AJ71" s="225"/>
      <c r="AK71" s="256"/>
      <c r="AL71" s="141"/>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3"/>
      <c r="BI71" s="303"/>
      <c r="BJ71" s="177"/>
      <c r="BK71" s="177"/>
      <c r="BL71" s="177"/>
      <c r="BM71" s="177"/>
      <c r="BN71" s="177"/>
      <c r="BO71" s="177"/>
      <c r="BP71" s="177"/>
      <c r="BQ71" s="177"/>
      <c r="BR71" s="177"/>
      <c r="BS71" s="177"/>
      <c r="BT71" s="177"/>
      <c r="BU71" s="177"/>
      <c r="BV71" s="177"/>
      <c r="BW71" s="497"/>
      <c r="BX71" s="537"/>
      <c r="BY71" s="183"/>
      <c r="BZ71" s="183"/>
      <c r="CA71" s="183"/>
      <c r="CB71" s="183"/>
      <c r="CC71" s="183"/>
      <c r="CD71" s="183"/>
      <c r="CE71" s="183"/>
      <c r="CF71" s="183"/>
      <c r="CG71" s="183"/>
      <c r="CH71" s="183"/>
      <c r="CI71" s="183"/>
      <c r="CJ71" s="183"/>
      <c r="CK71" s="183"/>
      <c r="CL71" s="184"/>
      <c r="CM71" s="395"/>
      <c r="CN71" s="396"/>
      <c r="CO71" s="396"/>
      <c r="CP71" s="396"/>
      <c r="CQ71" s="396"/>
      <c r="CR71" s="396"/>
      <c r="CS71" s="396"/>
      <c r="CT71" s="396"/>
      <c r="CU71" s="396"/>
      <c r="CV71" s="396"/>
      <c r="CW71" s="396"/>
      <c r="CX71" s="396"/>
      <c r="CY71" s="396"/>
      <c r="CZ71" s="396"/>
      <c r="DA71" s="396"/>
      <c r="DB71" s="397"/>
      <c r="DG71" s="116"/>
      <c r="DH71" s="116" t="s">
        <v>69</v>
      </c>
      <c r="DI71" s="116" t="s">
        <v>184</v>
      </c>
      <c r="DJ71" s="116" t="s">
        <v>185</v>
      </c>
      <c r="DK71" s="116">
        <v>4.79</v>
      </c>
      <c r="DL71" s="116">
        <v>4.3499999999999996</v>
      </c>
      <c r="DM71" s="111"/>
      <c r="DN71" s="111"/>
      <c r="DO71" s="111"/>
      <c r="DP71" s="111"/>
      <c r="DQ71" s="111"/>
    </row>
    <row r="72" spans="5:121" s="16" customFormat="1" ht="6.95" customHeight="1">
      <c r="E72" s="236"/>
      <c r="F72" s="237"/>
      <c r="G72" s="246"/>
      <c r="H72" s="247"/>
      <c r="I72" s="247"/>
      <c r="J72" s="247"/>
      <c r="K72" s="247"/>
      <c r="L72" s="248"/>
      <c r="M72" s="141"/>
      <c r="N72" s="142"/>
      <c r="O72" s="142"/>
      <c r="P72" s="142"/>
      <c r="Q72" s="142"/>
      <c r="R72" s="142"/>
      <c r="S72" s="142"/>
      <c r="T72" s="142"/>
      <c r="U72" s="142"/>
      <c r="V72" s="142"/>
      <c r="W72" s="143"/>
      <c r="X72" s="255"/>
      <c r="Y72" s="225"/>
      <c r="Z72" s="225"/>
      <c r="AA72" s="225"/>
      <c r="AB72" s="225"/>
      <c r="AC72" s="225"/>
      <c r="AD72" s="225"/>
      <c r="AE72" s="225"/>
      <c r="AF72" s="225"/>
      <c r="AG72" s="225"/>
      <c r="AH72" s="225"/>
      <c r="AI72" s="225"/>
      <c r="AJ72" s="225"/>
      <c r="AK72" s="256"/>
      <c r="AL72" s="141"/>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3"/>
      <c r="BI72" s="303"/>
      <c r="BJ72" s="177"/>
      <c r="BK72" s="177"/>
      <c r="BL72" s="177"/>
      <c r="BM72" s="177"/>
      <c r="BN72" s="177"/>
      <c r="BO72" s="177"/>
      <c r="BP72" s="177"/>
      <c r="BQ72" s="177"/>
      <c r="BR72" s="177"/>
      <c r="BS72" s="177"/>
      <c r="BT72" s="177"/>
      <c r="BU72" s="177"/>
      <c r="BV72" s="177"/>
      <c r="BW72" s="497"/>
      <c r="BX72" s="537"/>
      <c r="BY72" s="183"/>
      <c r="BZ72" s="183"/>
      <c r="CA72" s="183"/>
      <c r="CB72" s="183"/>
      <c r="CC72" s="183"/>
      <c r="CD72" s="183"/>
      <c r="CE72" s="183"/>
      <c r="CF72" s="183"/>
      <c r="CG72" s="183"/>
      <c r="CH72" s="183"/>
      <c r="CI72" s="183"/>
      <c r="CJ72" s="183"/>
      <c r="CK72" s="183"/>
      <c r="CL72" s="184"/>
      <c r="CM72" s="395"/>
      <c r="CN72" s="396"/>
      <c r="CO72" s="396"/>
      <c r="CP72" s="396"/>
      <c r="CQ72" s="396"/>
      <c r="CR72" s="396"/>
      <c r="CS72" s="396"/>
      <c r="CT72" s="396"/>
      <c r="CU72" s="396"/>
      <c r="CV72" s="396"/>
      <c r="CW72" s="396"/>
      <c r="CX72" s="396"/>
      <c r="CY72" s="396"/>
      <c r="CZ72" s="396"/>
      <c r="DA72" s="396"/>
      <c r="DB72" s="397"/>
      <c r="DG72" s="111"/>
      <c r="DH72" s="111"/>
      <c r="DI72" s="111"/>
      <c r="DJ72" s="111"/>
      <c r="DK72" s="111"/>
      <c r="DL72" s="111"/>
      <c r="DM72" s="111"/>
      <c r="DN72" s="111"/>
      <c r="DO72" s="111"/>
      <c r="DP72" s="111"/>
      <c r="DQ72" s="111"/>
    </row>
    <row r="73" spans="5:121" s="16" customFormat="1" ht="6.95" customHeight="1">
      <c r="E73" s="411"/>
      <c r="F73" s="412"/>
      <c r="G73" s="488"/>
      <c r="H73" s="489"/>
      <c r="I73" s="489"/>
      <c r="J73" s="489"/>
      <c r="K73" s="489"/>
      <c r="L73" s="490"/>
      <c r="M73" s="284"/>
      <c r="N73" s="285"/>
      <c r="O73" s="285"/>
      <c r="P73" s="285"/>
      <c r="Q73" s="285"/>
      <c r="R73" s="285"/>
      <c r="S73" s="285"/>
      <c r="T73" s="285"/>
      <c r="U73" s="285"/>
      <c r="V73" s="285"/>
      <c r="W73" s="286"/>
      <c r="X73" s="295"/>
      <c r="Y73" s="296"/>
      <c r="Z73" s="296"/>
      <c r="AA73" s="296"/>
      <c r="AB73" s="296"/>
      <c r="AC73" s="296"/>
      <c r="AD73" s="296"/>
      <c r="AE73" s="296"/>
      <c r="AF73" s="296"/>
      <c r="AG73" s="296"/>
      <c r="AH73" s="296"/>
      <c r="AI73" s="296"/>
      <c r="AJ73" s="296"/>
      <c r="AK73" s="297"/>
      <c r="AL73" s="284"/>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6"/>
      <c r="BI73" s="413"/>
      <c r="BJ73" s="178"/>
      <c r="BK73" s="178"/>
      <c r="BL73" s="178"/>
      <c r="BM73" s="178"/>
      <c r="BN73" s="178"/>
      <c r="BO73" s="178"/>
      <c r="BP73" s="178"/>
      <c r="BQ73" s="178"/>
      <c r="BR73" s="178"/>
      <c r="BS73" s="178"/>
      <c r="BT73" s="178"/>
      <c r="BU73" s="178"/>
      <c r="BV73" s="178"/>
      <c r="BW73" s="498"/>
      <c r="BX73" s="538"/>
      <c r="BY73" s="185"/>
      <c r="BZ73" s="185"/>
      <c r="CA73" s="185"/>
      <c r="CB73" s="185"/>
      <c r="CC73" s="185"/>
      <c r="CD73" s="185"/>
      <c r="CE73" s="185"/>
      <c r="CF73" s="185"/>
      <c r="CG73" s="185"/>
      <c r="CH73" s="185"/>
      <c r="CI73" s="185"/>
      <c r="CJ73" s="185"/>
      <c r="CK73" s="185"/>
      <c r="CL73" s="186"/>
      <c r="CM73" s="398"/>
      <c r="CN73" s="399"/>
      <c r="CO73" s="399"/>
      <c r="CP73" s="399"/>
      <c r="CQ73" s="399"/>
      <c r="CR73" s="399"/>
      <c r="CS73" s="399"/>
      <c r="CT73" s="399"/>
      <c r="CU73" s="399"/>
      <c r="CV73" s="399"/>
      <c r="CW73" s="399"/>
      <c r="CX73" s="399"/>
      <c r="CY73" s="399"/>
      <c r="CZ73" s="399"/>
      <c r="DA73" s="399"/>
      <c r="DB73" s="400"/>
      <c r="DG73" s="111"/>
      <c r="DH73" s="111"/>
      <c r="DI73" s="111"/>
      <c r="DJ73" s="111"/>
      <c r="DK73" s="111"/>
      <c r="DL73" s="111"/>
      <c r="DM73" s="111"/>
      <c r="DN73" s="111"/>
      <c r="DO73" s="111"/>
      <c r="DP73" s="111"/>
      <c r="DQ73" s="111"/>
    </row>
    <row r="74" spans="5:121" s="16" customFormat="1" ht="6.95" customHeight="1">
      <c r="E74" s="234" t="s">
        <v>54</v>
      </c>
      <c r="F74" s="235"/>
      <c r="G74" s="260" t="s">
        <v>103</v>
      </c>
      <c r="H74" s="261"/>
      <c r="I74" s="261"/>
      <c r="J74" s="261"/>
      <c r="K74" s="261"/>
      <c r="L74" s="262"/>
      <c r="M74" s="266" t="s">
        <v>93</v>
      </c>
      <c r="N74" s="267"/>
      <c r="O74" s="267"/>
      <c r="P74" s="267"/>
      <c r="Q74" s="267"/>
      <c r="R74" s="267"/>
      <c r="S74" s="267"/>
      <c r="T74" s="267"/>
      <c r="U74" s="267"/>
      <c r="V74" s="267"/>
      <c r="W74" s="268"/>
      <c r="X74" s="260" t="str">
        <f>IF(AX12="","?",VLOOKUP(AX12,DG69:DL71,2,0))</f>
        <v>ﾊﾟｯﾄﾞの溝の確認</v>
      </c>
      <c r="Y74" s="261"/>
      <c r="Z74" s="261"/>
      <c r="AA74" s="261"/>
      <c r="AB74" s="261"/>
      <c r="AC74" s="261"/>
      <c r="AD74" s="261"/>
      <c r="AE74" s="261"/>
      <c r="AF74" s="261"/>
      <c r="AG74" s="261"/>
      <c r="AH74" s="261"/>
      <c r="AI74" s="261"/>
      <c r="AJ74" s="261"/>
      <c r="AK74" s="262"/>
      <c r="AL74" s="138" t="str">
        <f>IF(AX12="","?",VLOOKUP(AX12,DG69:DL71,3,0))</f>
        <v>溝深さが0.5mm以上でないこと（要重点点検）</v>
      </c>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40"/>
      <c r="BI74" s="124"/>
      <c r="BJ74" s="102"/>
      <c r="BK74" s="502"/>
      <c r="BL74" s="502"/>
      <c r="BM74" s="502"/>
      <c r="BN74" s="502"/>
      <c r="BO74" s="502"/>
      <c r="BP74" s="502"/>
      <c r="BQ74" s="502"/>
      <c r="BR74" s="502"/>
      <c r="BS74" s="507" t="s">
        <v>36</v>
      </c>
      <c r="BT74" s="507"/>
      <c r="BU74" s="507"/>
      <c r="BV74" s="125"/>
      <c r="BW74" s="126"/>
      <c r="BX74" s="163" t="str">
        <f>IF(OR(AX12="",BK74=""),"",IF(BK74&gt;=DO69,"○",""))</f>
        <v/>
      </c>
      <c r="BY74" s="163"/>
      <c r="BZ74" s="163"/>
      <c r="CA74" s="163"/>
      <c r="CB74" s="164"/>
      <c r="CC74" s="162" t="str">
        <f>IF(OR(AX12="",BK74=""),"",IF(AND(BK74&lt;DO69,BK74&gt;=DO70),"○",""))</f>
        <v/>
      </c>
      <c r="CD74" s="163"/>
      <c r="CE74" s="163"/>
      <c r="CF74" s="163"/>
      <c r="CG74" s="164"/>
      <c r="CH74" s="163" t="str">
        <f>IF(OR(AX12="",BK74=""),"",IF(BK74&lt;DO70,"○",""))</f>
        <v/>
      </c>
      <c r="CI74" s="163"/>
      <c r="CJ74" s="163"/>
      <c r="CK74" s="163"/>
      <c r="CL74" s="471"/>
      <c r="CM74" s="455" t="s">
        <v>40</v>
      </c>
      <c r="CN74" s="456"/>
      <c r="CO74" s="456"/>
      <c r="CP74" s="456"/>
      <c r="CQ74" s="456"/>
      <c r="CR74" s="456"/>
      <c r="CS74" s="456"/>
      <c r="CT74" s="456"/>
      <c r="CU74" s="456"/>
      <c r="CV74" s="456"/>
      <c r="CW74" s="456"/>
      <c r="CX74" s="456"/>
      <c r="CY74" s="456"/>
      <c r="CZ74" s="456"/>
      <c r="DA74" s="456"/>
      <c r="DB74" s="456"/>
      <c r="DG74" s="116"/>
      <c r="DH74" s="111"/>
      <c r="DI74" s="111"/>
      <c r="DJ74" s="111"/>
      <c r="DK74" s="111"/>
      <c r="DL74" s="111"/>
      <c r="DM74" s="111"/>
      <c r="DN74" s="111"/>
      <c r="DO74" s="111"/>
      <c r="DP74" s="111"/>
      <c r="DQ74" s="111"/>
    </row>
    <row r="75" spans="5:121" s="16" customFormat="1" ht="6.95" customHeight="1">
      <c r="E75" s="236"/>
      <c r="F75" s="237"/>
      <c r="G75" s="246"/>
      <c r="H75" s="247"/>
      <c r="I75" s="247"/>
      <c r="J75" s="247"/>
      <c r="K75" s="247"/>
      <c r="L75" s="248"/>
      <c r="M75" s="269"/>
      <c r="N75" s="270"/>
      <c r="O75" s="270"/>
      <c r="P75" s="270"/>
      <c r="Q75" s="270"/>
      <c r="R75" s="270"/>
      <c r="S75" s="270"/>
      <c r="T75" s="270"/>
      <c r="U75" s="270"/>
      <c r="V75" s="270"/>
      <c r="W75" s="271"/>
      <c r="X75" s="246"/>
      <c r="Y75" s="247"/>
      <c r="Z75" s="247"/>
      <c r="AA75" s="247"/>
      <c r="AB75" s="247"/>
      <c r="AC75" s="247"/>
      <c r="AD75" s="247"/>
      <c r="AE75" s="247"/>
      <c r="AF75" s="247"/>
      <c r="AG75" s="247"/>
      <c r="AH75" s="247"/>
      <c r="AI75" s="247"/>
      <c r="AJ75" s="247"/>
      <c r="AK75" s="248"/>
      <c r="AL75" s="141"/>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3"/>
      <c r="BI75" s="78"/>
      <c r="BJ75" s="21"/>
      <c r="BK75" s="287"/>
      <c r="BL75" s="287"/>
      <c r="BM75" s="287"/>
      <c r="BN75" s="287"/>
      <c r="BO75" s="287"/>
      <c r="BP75" s="287"/>
      <c r="BQ75" s="287"/>
      <c r="BR75" s="287"/>
      <c r="BS75" s="201"/>
      <c r="BT75" s="201"/>
      <c r="BU75" s="201"/>
      <c r="BV75" s="79"/>
      <c r="BW75" s="80"/>
      <c r="BX75" s="166"/>
      <c r="BY75" s="166"/>
      <c r="BZ75" s="166"/>
      <c r="CA75" s="166"/>
      <c r="CB75" s="167"/>
      <c r="CC75" s="165"/>
      <c r="CD75" s="166"/>
      <c r="CE75" s="166"/>
      <c r="CF75" s="166"/>
      <c r="CG75" s="167"/>
      <c r="CH75" s="166"/>
      <c r="CI75" s="166"/>
      <c r="CJ75" s="166"/>
      <c r="CK75" s="166"/>
      <c r="CL75" s="197"/>
      <c r="CM75" s="455"/>
      <c r="CN75" s="456"/>
      <c r="CO75" s="456"/>
      <c r="CP75" s="456"/>
      <c r="CQ75" s="456"/>
      <c r="CR75" s="456"/>
      <c r="CS75" s="456"/>
      <c r="CT75" s="456"/>
      <c r="CU75" s="456"/>
      <c r="CV75" s="456"/>
      <c r="CW75" s="456"/>
      <c r="CX75" s="456"/>
      <c r="CY75" s="456"/>
      <c r="CZ75" s="456"/>
      <c r="DA75" s="456"/>
      <c r="DB75" s="456"/>
      <c r="DG75" s="116" t="s">
        <v>187</v>
      </c>
      <c r="DH75" s="111"/>
      <c r="DI75" s="111"/>
      <c r="DJ75" s="111"/>
      <c r="DK75" s="111"/>
      <c r="DL75" s="111"/>
      <c r="DM75" s="111"/>
      <c r="DN75" s="111"/>
      <c r="DO75" s="111"/>
      <c r="DP75" s="111"/>
      <c r="DQ75" s="111"/>
    </row>
    <row r="76" spans="5:121" s="16" customFormat="1" ht="6.95" customHeight="1">
      <c r="E76" s="236"/>
      <c r="F76" s="237"/>
      <c r="G76" s="246"/>
      <c r="H76" s="247"/>
      <c r="I76" s="247"/>
      <c r="J76" s="247"/>
      <c r="K76" s="247"/>
      <c r="L76" s="248"/>
      <c r="M76" s="269"/>
      <c r="N76" s="270"/>
      <c r="O76" s="270"/>
      <c r="P76" s="270"/>
      <c r="Q76" s="270"/>
      <c r="R76" s="270"/>
      <c r="S76" s="270"/>
      <c r="T76" s="270"/>
      <c r="U76" s="270"/>
      <c r="V76" s="270"/>
      <c r="W76" s="271"/>
      <c r="X76" s="246"/>
      <c r="Y76" s="247"/>
      <c r="Z76" s="247"/>
      <c r="AA76" s="247"/>
      <c r="AB76" s="247"/>
      <c r="AC76" s="247"/>
      <c r="AD76" s="247"/>
      <c r="AE76" s="247"/>
      <c r="AF76" s="247"/>
      <c r="AG76" s="247"/>
      <c r="AH76" s="247"/>
      <c r="AI76" s="247"/>
      <c r="AJ76" s="247"/>
      <c r="AK76" s="248"/>
      <c r="AL76" s="141"/>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3"/>
      <c r="BI76" s="78"/>
      <c r="BJ76" s="21"/>
      <c r="BK76" s="287"/>
      <c r="BL76" s="287"/>
      <c r="BM76" s="287"/>
      <c r="BN76" s="287"/>
      <c r="BO76" s="287"/>
      <c r="BP76" s="287"/>
      <c r="BQ76" s="287"/>
      <c r="BR76" s="287"/>
      <c r="BS76" s="201"/>
      <c r="BT76" s="201"/>
      <c r="BU76" s="201"/>
      <c r="BV76" s="79"/>
      <c r="BW76" s="80"/>
      <c r="BX76" s="166"/>
      <c r="BY76" s="166"/>
      <c r="BZ76" s="166"/>
      <c r="CA76" s="166"/>
      <c r="CB76" s="167"/>
      <c r="CC76" s="165"/>
      <c r="CD76" s="166"/>
      <c r="CE76" s="166"/>
      <c r="CF76" s="166"/>
      <c r="CG76" s="167"/>
      <c r="CH76" s="166"/>
      <c r="CI76" s="166"/>
      <c r="CJ76" s="166"/>
      <c r="CK76" s="166"/>
      <c r="CL76" s="197"/>
      <c r="CM76" s="455"/>
      <c r="CN76" s="456"/>
      <c r="CO76" s="456"/>
      <c r="CP76" s="456"/>
      <c r="CQ76" s="456"/>
      <c r="CR76" s="456"/>
      <c r="CS76" s="456"/>
      <c r="CT76" s="456"/>
      <c r="CU76" s="456"/>
      <c r="CV76" s="456"/>
      <c r="CW76" s="456"/>
      <c r="CX76" s="456"/>
      <c r="CY76" s="456"/>
      <c r="CZ76" s="456"/>
      <c r="DA76" s="456"/>
      <c r="DB76" s="456"/>
      <c r="DG76" s="116" t="s">
        <v>188</v>
      </c>
      <c r="DH76" s="111"/>
      <c r="DI76" s="111"/>
      <c r="DJ76" s="111"/>
      <c r="DK76" s="111"/>
      <c r="DL76" s="111"/>
      <c r="DM76" s="111"/>
      <c r="DN76" s="111"/>
      <c r="DO76" s="111"/>
      <c r="DP76" s="111"/>
      <c r="DQ76" s="111"/>
    </row>
    <row r="77" spans="5:121" s="16" customFormat="1" ht="6.95" customHeight="1">
      <c r="E77" s="236"/>
      <c r="F77" s="237"/>
      <c r="G77" s="246"/>
      <c r="H77" s="247"/>
      <c r="I77" s="247"/>
      <c r="J77" s="247"/>
      <c r="K77" s="247"/>
      <c r="L77" s="248"/>
      <c r="M77" s="272"/>
      <c r="N77" s="273"/>
      <c r="O77" s="273"/>
      <c r="P77" s="273"/>
      <c r="Q77" s="273"/>
      <c r="R77" s="273"/>
      <c r="S77" s="273"/>
      <c r="T77" s="273"/>
      <c r="U77" s="273"/>
      <c r="V77" s="273"/>
      <c r="W77" s="274"/>
      <c r="X77" s="246"/>
      <c r="Y77" s="247"/>
      <c r="Z77" s="247"/>
      <c r="AA77" s="247"/>
      <c r="AB77" s="247"/>
      <c r="AC77" s="247"/>
      <c r="AD77" s="247"/>
      <c r="AE77" s="247"/>
      <c r="AF77" s="247"/>
      <c r="AG77" s="247"/>
      <c r="AH77" s="247"/>
      <c r="AI77" s="247"/>
      <c r="AJ77" s="247"/>
      <c r="AK77" s="248"/>
      <c r="AL77" s="141" t="str">
        <f>IF(AX12="","?",VLOOKUP(AX12,DG69:DL71,4,0))</f>
        <v>溝がないこと（要是正）</v>
      </c>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3"/>
      <c r="BI77" s="78"/>
      <c r="BJ77" s="21"/>
      <c r="BK77" s="288"/>
      <c r="BL77" s="288"/>
      <c r="BM77" s="288"/>
      <c r="BN77" s="288"/>
      <c r="BO77" s="288"/>
      <c r="BP77" s="288"/>
      <c r="BQ77" s="288"/>
      <c r="BR77" s="288"/>
      <c r="BS77" s="201"/>
      <c r="BT77" s="201"/>
      <c r="BU77" s="201"/>
      <c r="BV77" s="79"/>
      <c r="BW77" s="80"/>
      <c r="BX77" s="166"/>
      <c r="BY77" s="166"/>
      <c r="BZ77" s="166"/>
      <c r="CA77" s="166"/>
      <c r="CB77" s="167"/>
      <c r="CC77" s="165"/>
      <c r="CD77" s="166"/>
      <c r="CE77" s="166"/>
      <c r="CF77" s="166"/>
      <c r="CG77" s="167"/>
      <c r="CH77" s="166"/>
      <c r="CI77" s="166"/>
      <c r="CJ77" s="166"/>
      <c r="CK77" s="166"/>
      <c r="CL77" s="197"/>
      <c r="CM77" s="455"/>
      <c r="CN77" s="456"/>
      <c r="CO77" s="456"/>
      <c r="CP77" s="456"/>
      <c r="CQ77" s="456"/>
      <c r="CR77" s="456"/>
      <c r="CS77" s="456"/>
      <c r="CT77" s="456"/>
      <c r="CU77" s="456"/>
      <c r="CV77" s="456"/>
      <c r="CW77" s="456"/>
      <c r="CX77" s="456"/>
      <c r="CY77" s="456"/>
      <c r="CZ77" s="456"/>
      <c r="DA77" s="456"/>
      <c r="DB77" s="456"/>
      <c r="DG77" s="111"/>
      <c r="DH77" s="111"/>
      <c r="DI77" s="111"/>
      <c r="DJ77" s="111"/>
      <c r="DK77" s="111"/>
      <c r="DL77" s="111"/>
      <c r="DM77" s="111"/>
      <c r="DN77" s="111"/>
      <c r="DO77" s="111"/>
      <c r="DP77" s="111"/>
      <c r="DQ77" s="111"/>
    </row>
    <row r="78" spans="5:121" s="16" customFormat="1" ht="6.95" customHeight="1">
      <c r="E78" s="236"/>
      <c r="F78" s="237"/>
      <c r="G78" s="246"/>
      <c r="H78" s="247"/>
      <c r="I78" s="247"/>
      <c r="J78" s="247"/>
      <c r="K78" s="247"/>
      <c r="L78" s="248"/>
      <c r="M78" s="272"/>
      <c r="N78" s="273"/>
      <c r="O78" s="273"/>
      <c r="P78" s="273"/>
      <c r="Q78" s="273"/>
      <c r="R78" s="273"/>
      <c r="S78" s="273"/>
      <c r="T78" s="273"/>
      <c r="U78" s="273"/>
      <c r="V78" s="273"/>
      <c r="W78" s="274"/>
      <c r="X78" s="246"/>
      <c r="Y78" s="247"/>
      <c r="Z78" s="247"/>
      <c r="AA78" s="247"/>
      <c r="AB78" s="247"/>
      <c r="AC78" s="247"/>
      <c r="AD78" s="247"/>
      <c r="AE78" s="247"/>
      <c r="AF78" s="247"/>
      <c r="AG78" s="247"/>
      <c r="AH78" s="247"/>
      <c r="AI78" s="247"/>
      <c r="AJ78" s="247"/>
      <c r="AK78" s="248"/>
      <c r="AL78" s="141"/>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3"/>
      <c r="BI78" s="78"/>
      <c r="BJ78" s="21"/>
      <c r="BK78" s="121"/>
      <c r="BL78" s="121"/>
      <c r="BM78" s="121"/>
      <c r="BN78" s="121"/>
      <c r="BO78" s="121"/>
      <c r="BP78" s="121"/>
      <c r="BQ78" s="121"/>
      <c r="BR78" s="121"/>
      <c r="BS78" s="81"/>
      <c r="BT78" s="81"/>
      <c r="BU78" s="81"/>
      <c r="BV78" s="79"/>
      <c r="BW78" s="80"/>
      <c r="BX78" s="166"/>
      <c r="BY78" s="166"/>
      <c r="BZ78" s="166"/>
      <c r="CA78" s="166"/>
      <c r="CB78" s="167"/>
      <c r="CC78" s="165"/>
      <c r="CD78" s="166"/>
      <c r="CE78" s="166"/>
      <c r="CF78" s="166"/>
      <c r="CG78" s="167"/>
      <c r="CH78" s="166"/>
      <c r="CI78" s="166"/>
      <c r="CJ78" s="166"/>
      <c r="CK78" s="166"/>
      <c r="CL78" s="197"/>
      <c r="CM78" s="455"/>
      <c r="CN78" s="456"/>
      <c r="CO78" s="456"/>
      <c r="CP78" s="456"/>
      <c r="CQ78" s="456"/>
      <c r="CR78" s="456"/>
      <c r="CS78" s="456"/>
      <c r="CT78" s="456"/>
      <c r="CU78" s="456"/>
      <c r="CV78" s="456"/>
      <c r="CW78" s="456"/>
      <c r="CX78" s="456"/>
      <c r="CY78" s="456"/>
      <c r="CZ78" s="456"/>
      <c r="DA78" s="456"/>
      <c r="DB78" s="456"/>
      <c r="DG78" s="111"/>
      <c r="DH78" s="111"/>
      <c r="DI78" s="111"/>
      <c r="DJ78" s="111"/>
      <c r="DK78" s="111"/>
      <c r="DL78" s="111"/>
      <c r="DM78" s="111"/>
      <c r="DN78" s="111"/>
      <c r="DO78" s="111"/>
      <c r="DP78" s="111"/>
      <c r="DQ78" s="111"/>
    </row>
    <row r="79" spans="5:121" s="16" customFormat="1" ht="6.95" customHeight="1">
      <c r="E79" s="236"/>
      <c r="F79" s="237"/>
      <c r="G79" s="246"/>
      <c r="H79" s="247"/>
      <c r="I79" s="247"/>
      <c r="J79" s="247"/>
      <c r="K79" s="247"/>
      <c r="L79" s="248"/>
      <c r="M79" s="272"/>
      <c r="N79" s="273"/>
      <c r="O79" s="273"/>
      <c r="P79" s="273"/>
      <c r="Q79" s="273"/>
      <c r="R79" s="273"/>
      <c r="S79" s="273"/>
      <c r="T79" s="273"/>
      <c r="U79" s="273"/>
      <c r="V79" s="273"/>
      <c r="W79" s="274"/>
      <c r="X79" s="263"/>
      <c r="Y79" s="264"/>
      <c r="Z79" s="264"/>
      <c r="AA79" s="264"/>
      <c r="AB79" s="264"/>
      <c r="AC79" s="264"/>
      <c r="AD79" s="264"/>
      <c r="AE79" s="264"/>
      <c r="AF79" s="264"/>
      <c r="AG79" s="264"/>
      <c r="AH79" s="264"/>
      <c r="AI79" s="264"/>
      <c r="AJ79" s="264"/>
      <c r="AK79" s="265"/>
      <c r="AL79" s="241"/>
      <c r="AM79" s="242"/>
      <c r="AN79" s="242"/>
      <c r="AO79" s="242"/>
      <c r="AP79" s="242"/>
      <c r="AQ79" s="242"/>
      <c r="AR79" s="242"/>
      <c r="AS79" s="242"/>
      <c r="AT79" s="242"/>
      <c r="AU79" s="242"/>
      <c r="AV79" s="242"/>
      <c r="AW79" s="242"/>
      <c r="AX79" s="242"/>
      <c r="AY79" s="242"/>
      <c r="AZ79" s="242"/>
      <c r="BA79" s="242"/>
      <c r="BB79" s="242"/>
      <c r="BC79" s="242"/>
      <c r="BD79" s="242"/>
      <c r="BE79" s="242"/>
      <c r="BF79" s="242"/>
      <c r="BG79" s="242"/>
      <c r="BH79" s="243"/>
      <c r="BI79" s="82"/>
      <c r="BJ79" s="83"/>
      <c r="BK79" s="83"/>
      <c r="BL79" s="83"/>
      <c r="BM79" s="83"/>
      <c r="BN79" s="83"/>
      <c r="BO79" s="83"/>
      <c r="BP79" s="83"/>
      <c r="BQ79" s="83"/>
      <c r="BR79" s="83"/>
      <c r="BS79" s="83"/>
      <c r="BT79" s="83"/>
      <c r="BU79" s="83"/>
      <c r="BV79" s="83"/>
      <c r="BW79" s="84"/>
      <c r="BX79" s="169"/>
      <c r="BY79" s="169"/>
      <c r="BZ79" s="169"/>
      <c r="CA79" s="169"/>
      <c r="CB79" s="170"/>
      <c r="CC79" s="168"/>
      <c r="CD79" s="169"/>
      <c r="CE79" s="169"/>
      <c r="CF79" s="169"/>
      <c r="CG79" s="170"/>
      <c r="CH79" s="169"/>
      <c r="CI79" s="169"/>
      <c r="CJ79" s="169"/>
      <c r="CK79" s="169"/>
      <c r="CL79" s="198"/>
      <c r="CM79" s="456"/>
      <c r="CN79" s="456"/>
      <c r="CO79" s="456"/>
      <c r="CP79" s="456"/>
      <c r="CQ79" s="456"/>
      <c r="CR79" s="456"/>
      <c r="CS79" s="456"/>
      <c r="CT79" s="456"/>
      <c r="CU79" s="456"/>
      <c r="CV79" s="456"/>
      <c r="CW79" s="456"/>
      <c r="CX79" s="456"/>
      <c r="CY79" s="456"/>
      <c r="CZ79" s="456"/>
      <c r="DA79" s="456"/>
      <c r="DB79" s="456"/>
      <c r="DG79" s="111"/>
      <c r="DH79" s="111"/>
      <c r="DI79" s="111"/>
      <c r="DJ79" s="111"/>
      <c r="DK79" s="111"/>
      <c r="DL79" s="111"/>
      <c r="DM79" s="111"/>
      <c r="DN79" s="111"/>
      <c r="DO79" s="111"/>
      <c r="DP79" s="111"/>
      <c r="DQ79" s="111"/>
    </row>
    <row r="80" spans="5:121" s="16" customFormat="1" ht="6.95" customHeight="1">
      <c r="E80" s="236"/>
      <c r="F80" s="237"/>
      <c r="G80" s="246"/>
      <c r="H80" s="247"/>
      <c r="I80" s="247"/>
      <c r="J80" s="247"/>
      <c r="K80" s="247"/>
      <c r="L80" s="248"/>
      <c r="M80" s="492" t="s">
        <v>94</v>
      </c>
      <c r="N80" s="493"/>
      <c r="O80" s="493"/>
      <c r="P80" s="493"/>
      <c r="Q80" s="493"/>
      <c r="R80" s="493"/>
      <c r="S80" s="493"/>
      <c r="T80" s="493"/>
      <c r="U80" s="493"/>
      <c r="V80" s="493"/>
      <c r="W80" s="494"/>
      <c r="X80" s="252" t="s">
        <v>9</v>
      </c>
      <c r="Y80" s="253"/>
      <c r="Z80" s="253"/>
      <c r="AA80" s="253"/>
      <c r="AB80" s="253"/>
      <c r="AC80" s="253"/>
      <c r="AD80" s="253"/>
      <c r="AE80" s="253"/>
      <c r="AF80" s="253"/>
      <c r="AG80" s="253"/>
      <c r="AH80" s="253"/>
      <c r="AI80" s="253"/>
      <c r="AJ80" s="253"/>
      <c r="AK80" s="254"/>
      <c r="AL80" s="414" t="s">
        <v>96</v>
      </c>
      <c r="AM80" s="253"/>
      <c r="AN80" s="253"/>
      <c r="AO80" s="253"/>
      <c r="AP80" s="253"/>
      <c r="AQ80" s="253"/>
      <c r="AR80" s="253"/>
      <c r="AS80" s="253"/>
      <c r="AT80" s="253"/>
      <c r="AU80" s="253"/>
      <c r="AV80" s="253"/>
      <c r="AW80" s="253"/>
      <c r="AX80" s="253"/>
      <c r="AY80" s="253"/>
      <c r="AZ80" s="253"/>
      <c r="BA80" s="253"/>
      <c r="BB80" s="253"/>
      <c r="BC80" s="253"/>
      <c r="BD80" s="253"/>
      <c r="BE80" s="253"/>
      <c r="BF80" s="253"/>
      <c r="BG80" s="253"/>
      <c r="BH80" s="254"/>
      <c r="BI80" s="252"/>
      <c r="BJ80" s="253"/>
      <c r="BK80" s="253"/>
      <c r="BL80" s="253"/>
      <c r="BM80" s="253"/>
      <c r="BN80" s="253"/>
      <c r="BO80" s="253"/>
      <c r="BP80" s="253"/>
      <c r="BQ80" s="253"/>
      <c r="BR80" s="253"/>
      <c r="BS80" s="253"/>
      <c r="BT80" s="253"/>
      <c r="BU80" s="253"/>
      <c r="BV80" s="253"/>
      <c r="BW80" s="85"/>
      <c r="BX80" s="505"/>
      <c r="BY80" s="460"/>
      <c r="BZ80" s="460"/>
      <c r="CA80" s="460"/>
      <c r="CB80" s="506"/>
      <c r="CC80" s="194" t="s">
        <v>56</v>
      </c>
      <c r="CD80" s="209"/>
      <c r="CE80" s="209"/>
      <c r="CF80" s="209"/>
      <c r="CG80" s="210"/>
      <c r="CH80" s="188"/>
      <c r="CI80" s="188"/>
      <c r="CJ80" s="188"/>
      <c r="CK80" s="188"/>
      <c r="CL80" s="499"/>
      <c r="CM80" s="457" t="s">
        <v>39</v>
      </c>
      <c r="CN80" s="457"/>
      <c r="CO80" s="457"/>
      <c r="CP80" s="457"/>
      <c r="CQ80" s="457"/>
      <c r="CR80" s="457"/>
      <c r="CS80" s="457"/>
      <c r="CT80" s="457"/>
      <c r="CU80" s="457"/>
      <c r="CV80" s="457"/>
      <c r="CW80" s="457"/>
      <c r="CX80" s="457"/>
      <c r="CY80" s="457"/>
      <c r="CZ80" s="457"/>
      <c r="DA80" s="457"/>
      <c r="DB80" s="457"/>
      <c r="DG80" s="111"/>
      <c r="DH80" s="111"/>
      <c r="DI80" s="111"/>
      <c r="DJ80" s="111"/>
      <c r="DK80" s="111"/>
      <c r="DL80" s="111"/>
      <c r="DM80" s="111"/>
      <c r="DN80" s="111"/>
      <c r="DO80" s="111"/>
      <c r="DP80" s="111"/>
      <c r="DQ80" s="111"/>
    </row>
    <row r="81" spans="5:121" s="16" customFormat="1" ht="6.95" customHeight="1">
      <c r="E81" s="236"/>
      <c r="F81" s="237"/>
      <c r="G81" s="246"/>
      <c r="H81" s="247"/>
      <c r="I81" s="247"/>
      <c r="J81" s="247"/>
      <c r="K81" s="247"/>
      <c r="L81" s="248"/>
      <c r="M81" s="492"/>
      <c r="N81" s="493"/>
      <c r="O81" s="493"/>
      <c r="P81" s="493"/>
      <c r="Q81" s="493"/>
      <c r="R81" s="493"/>
      <c r="S81" s="493"/>
      <c r="T81" s="493"/>
      <c r="U81" s="493"/>
      <c r="V81" s="493"/>
      <c r="W81" s="494"/>
      <c r="X81" s="255"/>
      <c r="Y81" s="225"/>
      <c r="Z81" s="225"/>
      <c r="AA81" s="225"/>
      <c r="AB81" s="225"/>
      <c r="AC81" s="225"/>
      <c r="AD81" s="225"/>
      <c r="AE81" s="225"/>
      <c r="AF81" s="225"/>
      <c r="AG81" s="225"/>
      <c r="AH81" s="225"/>
      <c r="AI81" s="225"/>
      <c r="AJ81" s="225"/>
      <c r="AK81" s="256"/>
      <c r="AL81" s="416"/>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56"/>
      <c r="BI81" s="255"/>
      <c r="BJ81" s="225"/>
      <c r="BK81" s="225"/>
      <c r="BL81" s="225"/>
      <c r="BM81" s="225"/>
      <c r="BN81" s="225"/>
      <c r="BO81" s="225"/>
      <c r="BP81" s="225"/>
      <c r="BQ81" s="225"/>
      <c r="BR81" s="225"/>
      <c r="BS81" s="225"/>
      <c r="BT81" s="225"/>
      <c r="BU81" s="225"/>
      <c r="BV81" s="225"/>
      <c r="BW81" s="86"/>
      <c r="BX81" s="156"/>
      <c r="BY81" s="157"/>
      <c r="BZ81" s="157"/>
      <c r="CA81" s="157"/>
      <c r="CB81" s="158"/>
      <c r="CC81" s="213"/>
      <c r="CD81" s="148"/>
      <c r="CE81" s="148"/>
      <c r="CF81" s="148"/>
      <c r="CG81" s="205"/>
      <c r="CH81" s="500"/>
      <c r="CI81" s="500"/>
      <c r="CJ81" s="500"/>
      <c r="CK81" s="500"/>
      <c r="CL81" s="463"/>
      <c r="CM81" s="457"/>
      <c r="CN81" s="457"/>
      <c r="CO81" s="457"/>
      <c r="CP81" s="457"/>
      <c r="CQ81" s="457"/>
      <c r="CR81" s="457"/>
      <c r="CS81" s="457"/>
      <c r="CT81" s="457"/>
      <c r="CU81" s="457"/>
      <c r="CV81" s="457"/>
      <c r="CW81" s="457"/>
      <c r="CX81" s="457"/>
      <c r="CY81" s="457"/>
      <c r="CZ81" s="457"/>
      <c r="DA81" s="457"/>
      <c r="DB81" s="457"/>
      <c r="DG81" s="111"/>
      <c r="DH81" s="111"/>
      <c r="DI81" s="111"/>
      <c r="DJ81" s="111"/>
      <c r="DK81" s="111"/>
      <c r="DL81" s="111"/>
      <c r="DM81" s="111"/>
      <c r="DN81" s="111"/>
      <c r="DO81" s="111"/>
      <c r="DP81" s="111"/>
      <c r="DQ81" s="111"/>
    </row>
    <row r="82" spans="5:121" s="16" customFormat="1" ht="6.95" customHeight="1">
      <c r="E82" s="236"/>
      <c r="F82" s="237"/>
      <c r="G82" s="246"/>
      <c r="H82" s="247"/>
      <c r="I82" s="247"/>
      <c r="J82" s="247"/>
      <c r="K82" s="247"/>
      <c r="L82" s="248"/>
      <c r="M82" s="492"/>
      <c r="N82" s="493"/>
      <c r="O82" s="493"/>
      <c r="P82" s="493"/>
      <c r="Q82" s="493"/>
      <c r="R82" s="493"/>
      <c r="S82" s="493"/>
      <c r="T82" s="493"/>
      <c r="U82" s="493"/>
      <c r="V82" s="493"/>
      <c r="W82" s="494"/>
      <c r="X82" s="255"/>
      <c r="Y82" s="225"/>
      <c r="Z82" s="225"/>
      <c r="AA82" s="225"/>
      <c r="AB82" s="225"/>
      <c r="AC82" s="225"/>
      <c r="AD82" s="225"/>
      <c r="AE82" s="225"/>
      <c r="AF82" s="225"/>
      <c r="AG82" s="225"/>
      <c r="AH82" s="225"/>
      <c r="AI82" s="225"/>
      <c r="AJ82" s="225"/>
      <c r="AK82" s="256"/>
      <c r="AL82" s="25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56"/>
      <c r="BI82" s="255"/>
      <c r="BJ82" s="225"/>
      <c r="BK82" s="225"/>
      <c r="BL82" s="225"/>
      <c r="BM82" s="225"/>
      <c r="BN82" s="225"/>
      <c r="BO82" s="225"/>
      <c r="BP82" s="225"/>
      <c r="BQ82" s="225"/>
      <c r="BR82" s="225"/>
      <c r="BS82" s="225"/>
      <c r="BT82" s="225"/>
      <c r="BU82" s="225"/>
      <c r="BV82" s="225"/>
      <c r="BW82" s="86"/>
      <c r="BX82" s="156"/>
      <c r="BY82" s="157"/>
      <c r="BZ82" s="157"/>
      <c r="CA82" s="157"/>
      <c r="CB82" s="158"/>
      <c r="CC82" s="213"/>
      <c r="CD82" s="148"/>
      <c r="CE82" s="148"/>
      <c r="CF82" s="148"/>
      <c r="CG82" s="205"/>
      <c r="CH82" s="500"/>
      <c r="CI82" s="500"/>
      <c r="CJ82" s="500"/>
      <c r="CK82" s="500"/>
      <c r="CL82" s="463"/>
      <c r="CM82" s="457"/>
      <c r="CN82" s="457"/>
      <c r="CO82" s="457"/>
      <c r="CP82" s="457"/>
      <c r="CQ82" s="457"/>
      <c r="CR82" s="457"/>
      <c r="CS82" s="457"/>
      <c r="CT82" s="457"/>
      <c r="CU82" s="457"/>
      <c r="CV82" s="457"/>
      <c r="CW82" s="457"/>
      <c r="CX82" s="457"/>
      <c r="CY82" s="457"/>
      <c r="CZ82" s="457"/>
      <c r="DA82" s="457"/>
      <c r="DB82" s="457"/>
      <c r="DG82" s="111"/>
      <c r="DH82" s="111"/>
      <c r="DI82" s="111"/>
      <c r="DJ82" s="111"/>
      <c r="DK82" s="111"/>
      <c r="DL82" s="111"/>
      <c r="DM82" s="111"/>
      <c r="DN82" s="111"/>
      <c r="DO82" s="111"/>
      <c r="DP82" s="111"/>
      <c r="DQ82" s="111"/>
    </row>
    <row r="83" spans="5:121" s="16" customFormat="1" ht="6.95" customHeight="1">
      <c r="E83" s="236"/>
      <c r="F83" s="237"/>
      <c r="G83" s="246"/>
      <c r="H83" s="247"/>
      <c r="I83" s="247"/>
      <c r="J83" s="247"/>
      <c r="K83" s="247"/>
      <c r="L83" s="248"/>
      <c r="M83" s="492"/>
      <c r="N83" s="493"/>
      <c r="O83" s="493"/>
      <c r="P83" s="493"/>
      <c r="Q83" s="493"/>
      <c r="R83" s="493"/>
      <c r="S83" s="493"/>
      <c r="T83" s="493"/>
      <c r="U83" s="493"/>
      <c r="V83" s="493"/>
      <c r="W83" s="494"/>
      <c r="X83" s="257"/>
      <c r="Y83" s="258"/>
      <c r="Z83" s="258"/>
      <c r="AA83" s="258"/>
      <c r="AB83" s="258"/>
      <c r="AC83" s="258"/>
      <c r="AD83" s="258"/>
      <c r="AE83" s="258"/>
      <c r="AF83" s="258"/>
      <c r="AG83" s="258"/>
      <c r="AH83" s="258"/>
      <c r="AI83" s="258"/>
      <c r="AJ83" s="258"/>
      <c r="AK83" s="259"/>
      <c r="AL83" s="257"/>
      <c r="AM83" s="258"/>
      <c r="AN83" s="258"/>
      <c r="AO83" s="258"/>
      <c r="AP83" s="258"/>
      <c r="AQ83" s="258"/>
      <c r="AR83" s="258"/>
      <c r="AS83" s="258"/>
      <c r="AT83" s="258"/>
      <c r="AU83" s="258"/>
      <c r="AV83" s="258"/>
      <c r="AW83" s="258"/>
      <c r="AX83" s="258"/>
      <c r="AY83" s="258"/>
      <c r="AZ83" s="258"/>
      <c r="BA83" s="258"/>
      <c r="BB83" s="258"/>
      <c r="BC83" s="258"/>
      <c r="BD83" s="258"/>
      <c r="BE83" s="258"/>
      <c r="BF83" s="258"/>
      <c r="BG83" s="258"/>
      <c r="BH83" s="259"/>
      <c r="BI83" s="257"/>
      <c r="BJ83" s="258"/>
      <c r="BK83" s="258"/>
      <c r="BL83" s="258"/>
      <c r="BM83" s="258"/>
      <c r="BN83" s="258"/>
      <c r="BO83" s="258"/>
      <c r="BP83" s="258"/>
      <c r="BQ83" s="258"/>
      <c r="BR83" s="258"/>
      <c r="BS83" s="258"/>
      <c r="BT83" s="258"/>
      <c r="BU83" s="258"/>
      <c r="BV83" s="258"/>
      <c r="BW83" s="87"/>
      <c r="BX83" s="159"/>
      <c r="BY83" s="160"/>
      <c r="BZ83" s="160"/>
      <c r="CA83" s="160"/>
      <c r="CB83" s="161"/>
      <c r="CC83" s="307"/>
      <c r="CD83" s="151"/>
      <c r="CE83" s="151"/>
      <c r="CF83" s="151"/>
      <c r="CG83" s="206"/>
      <c r="CH83" s="190"/>
      <c r="CI83" s="190"/>
      <c r="CJ83" s="190"/>
      <c r="CK83" s="190"/>
      <c r="CL83" s="501"/>
      <c r="CM83" s="457"/>
      <c r="CN83" s="457"/>
      <c r="CO83" s="457"/>
      <c r="CP83" s="457"/>
      <c r="CQ83" s="457"/>
      <c r="CR83" s="457"/>
      <c r="CS83" s="457"/>
      <c r="CT83" s="457"/>
      <c r="CU83" s="457"/>
      <c r="CV83" s="457"/>
      <c r="CW83" s="457"/>
      <c r="CX83" s="457"/>
      <c r="CY83" s="457"/>
      <c r="CZ83" s="457"/>
      <c r="DA83" s="457"/>
      <c r="DB83" s="457"/>
      <c r="DG83" s="111"/>
      <c r="DH83" s="111"/>
      <c r="DI83" s="111"/>
      <c r="DJ83" s="111"/>
      <c r="DK83" s="111"/>
      <c r="DL83" s="111"/>
      <c r="DM83" s="111"/>
      <c r="DN83" s="111"/>
      <c r="DO83" s="111"/>
      <c r="DP83" s="111"/>
      <c r="DQ83" s="111"/>
    </row>
    <row r="84" spans="5:121" s="16" customFormat="1" ht="6.95" customHeight="1">
      <c r="E84" s="236"/>
      <c r="F84" s="237"/>
      <c r="G84" s="246"/>
      <c r="H84" s="247"/>
      <c r="I84" s="247"/>
      <c r="J84" s="247"/>
      <c r="K84" s="247"/>
      <c r="L84" s="248"/>
      <c r="M84" s="238" t="s">
        <v>95</v>
      </c>
      <c r="N84" s="239"/>
      <c r="O84" s="239"/>
      <c r="P84" s="239"/>
      <c r="Q84" s="239"/>
      <c r="R84" s="239"/>
      <c r="S84" s="239"/>
      <c r="T84" s="239"/>
      <c r="U84" s="239"/>
      <c r="V84" s="239"/>
      <c r="W84" s="240"/>
      <c r="X84" s="238" t="s">
        <v>104</v>
      </c>
      <c r="Y84" s="239"/>
      <c r="Z84" s="239"/>
      <c r="AA84" s="239"/>
      <c r="AB84" s="239"/>
      <c r="AC84" s="239"/>
      <c r="AD84" s="239"/>
      <c r="AE84" s="239"/>
      <c r="AF84" s="239"/>
      <c r="AG84" s="239"/>
      <c r="AH84" s="239"/>
      <c r="AI84" s="239"/>
      <c r="AJ84" s="239"/>
      <c r="AK84" s="240"/>
      <c r="AL84" s="238" t="s">
        <v>97</v>
      </c>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40"/>
      <c r="BI84" s="508"/>
      <c r="BJ84" s="509"/>
      <c r="BK84" s="509"/>
      <c r="BL84" s="509"/>
      <c r="BM84" s="509"/>
      <c r="BN84" s="509"/>
      <c r="BO84" s="509"/>
      <c r="BP84" s="509"/>
      <c r="BQ84" s="509"/>
      <c r="BR84" s="509"/>
      <c r="BS84" s="509"/>
      <c r="BT84" s="509"/>
      <c r="BU84" s="509"/>
      <c r="BV84" s="509"/>
      <c r="BW84" s="510"/>
      <c r="BX84" s="505"/>
      <c r="BY84" s="460"/>
      <c r="BZ84" s="460"/>
      <c r="CA84" s="460"/>
      <c r="CB84" s="506"/>
      <c r="CC84" s="194" t="s">
        <v>56</v>
      </c>
      <c r="CD84" s="195"/>
      <c r="CE84" s="195"/>
      <c r="CF84" s="195"/>
      <c r="CG84" s="220"/>
      <c r="CH84" s="459"/>
      <c r="CI84" s="460"/>
      <c r="CJ84" s="460"/>
      <c r="CK84" s="460"/>
      <c r="CL84" s="461"/>
      <c r="CM84" s="129" t="s">
        <v>39</v>
      </c>
      <c r="CN84" s="130"/>
      <c r="CO84" s="130"/>
      <c r="CP84" s="130"/>
      <c r="CQ84" s="130"/>
      <c r="CR84" s="130"/>
      <c r="CS84" s="130"/>
      <c r="CT84" s="130"/>
      <c r="CU84" s="130"/>
      <c r="CV84" s="130"/>
      <c r="CW84" s="130"/>
      <c r="CX84" s="130"/>
      <c r="CY84" s="130"/>
      <c r="CZ84" s="130"/>
      <c r="DA84" s="130"/>
      <c r="DB84" s="131"/>
      <c r="DG84" s="111"/>
      <c r="DH84" s="111"/>
      <c r="DI84" s="111"/>
      <c r="DJ84" s="111"/>
      <c r="DK84" s="111"/>
      <c r="DL84" s="111"/>
      <c r="DM84" s="111"/>
      <c r="DN84" s="111"/>
      <c r="DO84" s="111"/>
      <c r="DP84" s="111"/>
      <c r="DQ84" s="111"/>
    </row>
    <row r="85" spans="5:121" s="16" customFormat="1" ht="6.95" customHeight="1">
      <c r="E85" s="236"/>
      <c r="F85" s="237"/>
      <c r="G85" s="246"/>
      <c r="H85" s="247"/>
      <c r="I85" s="247"/>
      <c r="J85" s="247"/>
      <c r="K85" s="247"/>
      <c r="L85" s="248"/>
      <c r="M85" s="141"/>
      <c r="N85" s="142"/>
      <c r="O85" s="142"/>
      <c r="P85" s="142"/>
      <c r="Q85" s="142"/>
      <c r="R85" s="142"/>
      <c r="S85" s="142"/>
      <c r="T85" s="142"/>
      <c r="U85" s="142"/>
      <c r="V85" s="142"/>
      <c r="W85" s="143"/>
      <c r="X85" s="141"/>
      <c r="Y85" s="142"/>
      <c r="Z85" s="142"/>
      <c r="AA85" s="142"/>
      <c r="AB85" s="142"/>
      <c r="AC85" s="142"/>
      <c r="AD85" s="142"/>
      <c r="AE85" s="142"/>
      <c r="AF85" s="142"/>
      <c r="AG85" s="142"/>
      <c r="AH85" s="142"/>
      <c r="AI85" s="142"/>
      <c r="AJ85" s="142"/>
      <c r="AK85" s="143"/>
      <c r="AL85" s="141"/>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3"/>
      <c r="BI85" s="511"/>
      <c r="BJ85" s="512"/>
      <c r="BK85" s="512"/>
      <c r="BL85" s="512"/>
      <c r="BM85" s="512"/>
      <c r="BN85" s="512"/>
      <c r="BO85" s="512"/>
      <c r="BP85" s="512"/>
      <c r="BQ85" s="512"/>
      <c r="BR85" s="512"/>
      <c r="BS85" s="512"/>
      <c r="BT85" s="512"/>
      <c r="BU85" s="512"/>
      <c r="BV85" s="512"/>
      <c r="BW85" s="513"/>
      <c r="BX85" s="156"/>
      <c r="BY85" s="157"/>
      <c r="BZ85" s="157"/>
      <c r="CA85" s="157"/>
      <c r="CB85" s="158"/>
      <c r="CC85" s="165"/>
      <c r="CD85" s="166"/>
      <c r="CE85" s="166"/>
      <c r="CF85" s="166"/>
      <c r="CG85" s="167"/>
      <c r="CH85" s="173"/>
      <c r="CI85" s="157"/>
      <c r="CJ85" s="157"/>
      <c r="CK85" s="157"/>
      <c r="CL85" s="174"/>
      <c r="CM85" s="132"/>
      <c r="CN85" s="133"/>
      <c r="CO85" s="133"/>
      <c r="CP85" s="133"/>
      <c r="CQ85" s="133"/>
      <c r="CR85" s="133"/>
      <c r="CS85" s="133"/>
      <c r="CT85" s="133"/>
      <c r="CU85" s="133"/>
      <c r="CV85" s="133"/>
      <c r="CW85" s="133"/>
      <c r="CX85" s="133"/>
      <c r="CY85" s="133"/>
      <c r="CZ85" s="133"/>
      <c r="DA85" s="133"/>
      <c r="DB85" s="134"/>
      <c r="DG85" s="111"/>
      <c r="DH85" s="111"/>
      <c r="DI85" s="111"/>
      <c r="DJ85" s="111"/>
      <c r="DK85" s="111"/>
      <c r="DL85" s="111"/>
      <c r="DM85" s="111"/>
      <c r="DN85" s="111"/>
      <c r="DO85" s="111"/>
      <c r="DP85" s="111"/>
      <c r="DQ85" s="111"/>
    </row>
    <row r="86" spans="5:121" s="16" customFormat="1" ht="6.95" customHeight="1">
      <c r="E86" s="236"/>
      <c r="F86" s="237"/>
      <c r="G86" s="246"/>
      <c r="H86" s="247"/>
      <c r="I86" s="247"/>
      <c r="J86" s="247"/>
      <c r="K86" s="247"/>
      <c r="L86" s="248"/>
      <c r="M86" s="141"/>
      <c r="N86" s="142"/>
      <c r="O86" s="142"/>
      <c r="P86" s="142"/>
      <c r="Q86" s="142"/>
      <c r="R86" s="142"/>
      <c r="S86" s="142"/>
      <c r="T86" s="142"/>
      <c r="U86" s="142"/>
      <c r="V86" s="142"/>
      <c r="W86" s="143"/>
      <c r="X86" s="141"/>
      <c r="Y86" s="142"/>
      <c r="Z86" s="142"/>
      <c r="AA86" s="142"/>
      <c r="AB86" s="142"/>
      <c r="AC86" s="142"/>
      <c r="AD86" s="142"/>
      <c r="AE86" s="142"/>
      <c r="AF86" s="142"/>
      <c r="AG86" s="142"/>
      <c r="AH86" s="142"/>
      <c r="AI86" s="142"/>
      <c r="AJ86" s="142"/>
      <c r="AK86" s="143"/>
      <c r="AL86" s="141"/>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3"/>
      <c r="BI86" s="511"/>
      <c r="BJ86" s="512"/>
      <c r="BK86" s="512"/>
      <c r="BL86" s="512"/>
      <c r="BM86" s="512"/>
      <c r="BN86" s="512"/>
      <c r="BO86" s="512"/>
      <c r="BP86" s="512"/>
      <c r="BQ86" s="512"/>
      <c r="BR86" s="512"/>
      <c r="BS86" s="512"/>
      <c r="BT86" s="512"/>
      <c r="BU86" s="512"/>
      <c r="BV86" s="512"/>
      <c r="BW86" s="513"/>
      <c r="BX86" s="156"/>
      <c r="BY86" s="157"/>
      <c r="BZ86" s="157"/>
      <c r="CA86" s="157"/>
      <c r="CB86" s="158"/>
      <c r="CC86" s="165"/>
      <c r="CD86" s="166"/>
      <c r="CE86" s="166"/>
      <c r="CF86" s="166"/>
      <c r="CG86" s="167"/>
      <c r="CH86" s="173"/>
      <c r="CI86" s="157"/>
      <c r="CJ86" s="157"/>
      <c r="CK86" s="157"/>
      <c r="CL86" s="174"/>
      <c r="CM86" s="132"/>
      <c r="CN86" s="133"/>
      <c r="CO86" s="133"/>
      <c r="CP86" s="133"/>
      <c r="CQ86" s="133"/>
      <c r="CR86" s="133"/>
      <c r="CS86" s="133"/>
      <c r="CT86" s="133"/>
      <c r="CU86" s="133"/>
      <c r="CV86" s="133"/>
      <c r="CW86" s="133"/>
      <c r="CX86" s="133"/>
      <c r="CY86" s="133"/>
      <c r="CZ86" s="133"/>
      <c r="DA86" s="133"/>
      <c r="DB86" s="134"/>
      <c r="DG86" s="111"/>
      <c r="DH86" s="111"/>
      <c r="DI86" s="111"/>
      <c r="DJ86" s="111"/>
      <c r="DK86" s="111"/>
      <c r="DL86" s="111"/>
      <c r="DM86" s="111"/>
      <c r="DN86" s="111"/>
      <c r="DO86" s="111"/>
      <c r="DP86" s="111"/>
      <c r="DQ86" s="111"/>
    </row>
    <row r="87" spans="5:121" s="16" customFormat="1" ht="6.95" customHeight="1">
      <c r="E87" s="236"/>
      <c r="F87" s="237"/>
      <c r="G87" s="246"/>
      <c r="H87" s="247"/>
      <c r="I87" s="247"/>
      <c r="J87" s="247"/>
      <c r="K87" s="247"/>
      <c r="L87" s="248"/>
      <c r="M87" s="141"/>
      <c r="N87" s="142"/>
      <c r="O87" s="142"/>
      <c r="P87" s="142"/>
      <c r="Q87" s="142"/>
      <c r="R87" s="142"/>
      <c r="S87" s="142"/>
      <c r="T87" s="142"/>
      <c r="U87" s="142"/>
      <c r="V87" s="142"/>
      <c r="W87" s="143"/>
      <c r="X87" s="141"/>
      <c r="Y87" s="142"/>
      <c r="Z87" s="142"/>
      <c r="AA87" s="142"/>
      <c r="AB87" s="142"/>
      <c r="AC87" s="142"/>
      <c r="AD87" s="142"/>
      <c r="AE87" s="142"/>
      <c r="AF87" s="142"/>
      <c r="AG87" s="142"/>
      <c r="AH87" s="142"/>
      <c r="AI87" s="142"/>
      <c r="AJ87" s="142"/>
      <c r="AK87" s="143"/>
      <c r="AL87" s="141"/>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3"/>
      <c r="BI87" s="511"/>
      <c r="BJ87" s="512"/>
      <c r="BK87" s="512"/>
      <c r="BL87" s="512"/>
      <c r="BM87" s="512"/>
      <c r="BN87" s="512"/>
      <c r="BO87" s="512"/>
      <c r="BP87" s="512"/>
      <c r="BQ87" s="512"/>
      <c r="BR87" s="512"/>
      <c r="BS87" s="512"/>
      <c r="BT87" s="512"/>
      <c r="BU87" s="512"/>
      <c r="BV87" s="512"/>
      <c r="BW87" s="513"/>
      <c r="BX87" s="156"/>
      <c r="BY87" s="157"/>
      <c r="BZ87" s="157"/>
      <c r="CA87" s="157"/>
      <c r="CB87" s="158"/>
      <c r="CC87" s="165"/>
      <c r="CD87" s="166"/>
      <c r="CE87" s="166"/>
      <c r="CF87" s="166"/>
      <c r="CG87" s="167"/>
      <c r="CH87" s="173"/>
      <c r="CI87" s="157"/>
      <c r="CJ87" s="157"/>
      <c r="CK87" s="157"/>
      <c r="CL87" s="174"/>
      <c r="CM87" s="132"/>
      <c r="CN87" s="133"/>
      <c r="CO87" s="133"/>
      <c r="CP87" s="133"/>
      <c r="CQ87" s="133"/>
      <c r="CR87" s="133"/>
      <c r="CS87" s="133"/>
      <c r="CT87" s="133"/>
      <c r="CU87" s="133"/>
      <c r="CV87" s="133"/>
      <c r="CW87" s="133"/>
      <c r="CX87" s="133"/>
      <c r="CY87" s="133"/>
      <c r="CZ87" s="133"/>
      <c r="DA87" s="133"/>
      <c r="DB87" s="134"/>
      <c r="DG87" s="111"/>
      <c r="DH87" s="111"/>
      <c r="DI87" s="111"/>
      <c r="DJ87" s="111"/>
      <c r="DK87" s="111"/>
      <c r="DL87" s="111"/>
      <c r="DM87" s="111"/>
      <c r="DN87" s="111"/>
      <c r="DO87" s="111"/>
      <c r="DP87" s="111"/>
      <c r="DQ87" s="111"/>
    </row>
    <row r="88" spans="5:121" s="16" customFormat="1" ht="6.95" customHeight="1">
      <c r="E88" s="236"/>
      <c r="F88" s="237"/>
      <c r="G88" s="246"/>
      <c r="H88" s="247"/>
      <c r="I88" s="247"/>
      <c r="J88" s="247"/>
      <c r="K88" s="247"/>
      <c r="L88" s="248"/>
      <c r="M88" s="141"/>
      <c r="N88" s="142"/>
      <c r="O88" s="142"/>
      <c r="P88" s="142"/>
      <c r="Q88" s="142"/>
      <c r="R88" s="142"/>
      <c r="S88" s="142"/>
      <c r="T88" s="142"/>
      <c r="U88" s="142"/>
      <c r="V88" s="142"/>
      <c r="W88" s="143"/>
      <c r="X88" s="141"/>
      <c r="Y88" s="142"/>
      <c r="Z88" s="142"/>
      <c r="AA88" s="142"/>
      <c r="AB88" s="142"/>
      <c r="AC88" s="142"/>
      <c r="AD88" s="142"/>
      <c r="AE88" s="142"/>
      <c r="AF88" s="142"/>
      <c r="AG88" s="142"/>
      <c r="AH88" s="142"/>
      <c r="AI88" s="142"/>
      <c r="AJ88" s="142"/>
      <c r="AK88" s="143"/>
      <c r="AL88" s="141"/>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3"/>
      <c r="BI88" s="511"/>
      <c r="BJ88" s="512"/>
      <c r="BK88" s="512"/>
      <c r="BL88" s="512"/>
      <c r="BM88" s="512"/>
      <c r="BN88" s="512"/>
      <c r="BO88" s="512"/>
      <c r="BP88" s="512"/>
      <c r="BQ88" s="512"/>
      <c r="BR88" s="512"/>
      <c r="BS88" s="512"/>
      <c r="BT88" s="512"/>
      <c r="BU88" s="512"/>
      <c r="BV88" s="512"/>
      <c r="BW88" s="513"/>
      <c r="BX88" s="156"/>
      <c r="BY88" s="157"/>
      <c r="BZ88" s="157"/>
      <c r="CA88" s="157"/>
      <c r="CB88" s="158"/>
      <c r="CC88" s="165"/>
      <c r="CD88" s="166"/>
      <c r="CE88" s="166"/>
      <c r="CF88" s="166"/>
      <c r="CG88" s="167"/>
      <c r="CH88" s="173"/>
      <c r="CI88" s="157"/>
      <c r="CJ88" s="157"/>
      <c r="CK88" s="157"/>
      <c r="CL88" s="174"/>
      <c r="CM88" s="132"/>
      <c r="CN88" s="133"/>
      <c r="CO88" s="133"/>
      <c r="CP88" s="133"/>
      <c r="CQ88" s="133"/>
      <c r="CR88" s="133"/>
      <c r="CS88" s="133"/>
      <c r="CT88" s="133"/>
      <c r="CU88" s="133"/>
      <c r="CV88" s="133"/>
      <c r="CW88" s="133"/>
      <c r="CX88" s="133"/>
      <c r="CY88" s="133"/>
      <c r="CZ88" s="133"/>
      <c r="DA88" s="133"/>
      <c r="DB88" s="134"/>
      <c r="DG88" s="111"/>
      <c r="DH88" s="111"/>
      <c r="DI88" s="111"/>
      <c r="DJ88" s="111"/>
      <c r="DK88" s="111"/>
      <c r="DL88" s="111"/>
      <c r="DM88" s="111"/>
      <c r="DN88" s="111"/>
      <c r="DO88" s="111"/>
      <c r="DP88" s="111"/>
      <c r="DQ88" s="111"/>
    </row>
    <row r="89" spans="5:121" s="16" customFormat="1" ht="6.95" customHeight="1">
      <c r="E89" s="236"/>
      <c r="F89" s="237"/>
      <c r="G89" s="246"/>
      <c r="H89" s="247"/>
      <c r="I89" s="247"/>
      <c r="J89" s="247"/>
      <c r="K89" s="247"/>
      <c r="L89" s="248"/>
      <c r="M89" s="241"/>
      <c r="N89" s="242"/>
      <c r="O89" s="242"/>
      <c r="P89" s="242"/>
      <c r="Q89" s="242"/>
      <c r="R89" s="242"/>
      <c r="S89" s="242"/>
      <c r="T89" s="242"/>
      <c r="U89" s="242"/>
      <c r="V89" s="242"/>
      <c r="W89" s="243"/>
      <c r="X89" s="241"/>
      <c r="Y89" s="242"/>
      <c r="Z89" s="242"/>
      <c r="AA89" s="242"/>
      <c r="AB89" s="242"/>
      <c r="AC89" s="242"/>
      <c r="AD89" s="242"/>
      <c r="AE89" s="242"/>
      <c r="AF89" s="242"/>
      <c r="AG89" s="242"/>
      <c r="AH89" s="242"/>
      <c r="AI89" s="242"/>
      <c r="AJ89" s="242"/>
      <c r="AK89" s="243"/>
      <c r="AL89" s="241"/>
      <c r="AM89" s="242"/>
      <c r="AN89" s="242"/>
      <c r="AO89" s="242"/>
      <c r="AP89" s="242"/>
      <c r="AQ89" s="242"/>
      <c r="AR89" s="242"/>
      <c r="AS89" s="242"/>
      <c r="AT89" s="242"/>
      <c r="AU89" s="242"/>
      <c r="AV89" s="242"/>
      <c r="AW89" s="242"/>
      <c r="AX89" s="242"/>
      <c r="AY89" s="242"/>
      <c r="AZ89" s="242"/>
      <c r="BA89" s="242"/>
      <c r="BB89" s="242"/>
      <c r="BC89" s="242"/>
      <c r="BD89" s="242"/>
      <c r="BE89" s="242"/>
      <c r="BF89" s="242"/>
      <c r="BG89" s="242"/>
      <c r="BH89" s="243"/>
      <c r="BI89" s="514"/>
      <c r="BJ89" s="515"/>
      <c r="BK89" s="515"/>
      <c r="BL89" s="515"/>
      <c r="BM89" s="515"/>
      <c r="BN89" s="515"/>
      <c r="BO89" s="515"/>
      <c r="BP89" s="515"/>
      <c r="BQ89" s="515"/>
      <c r="BR89" s="515"/>
      <c r="BS89" s="515"/>
      <c r="BT89" s="515"/>
      <c r="BU89" s="515"/>
      <c r="BV89" s="515"/>
      <c r="BW89" s="516"/>
      <c r="BX89" s="159"/>
      <c r="BY89" s="160"/>
      <c r="BZ89" s="160"/>
      <c r="CA89" s="160"/>
      <c r="CB89" s="161"/>
      <c r="CC89" s="168"/>
      <c r="CD89" s="169"/>
      <c r="CE89" s="169"/>
      <c r="CF89" s="169"/>
      <c r="CG89" s="170"/>
      <c r="CH89" s="175"/>
      <c r="CI89" s="160"/>
      <c r="CJ89" s="160"/>
      <c r="CK89" s="160"/>
      <c r="CL89" s="176"/>
      <c r="CM89" s="135"/>
      <c r="CN89" s="136"/>
      <c r="CO89" s="136"/>
      <c r="CP89" s="136"/>
      <c r="CQ89" s="136"/>
      <c r="CR89" s="136"/>
      <c r="CS89" s="136"/>
      <c r="CT89" s="136"/>
      <c r="CU89" s="136"/>
      <c r="CV89" s="136"/>
      <c r="CW89" s="136"/>
      <c r="CX89" s="136"/>
      <c r="CY89" s="136"/>
      <c r="CZ89" s="136"/>
      <c r="DA89" s="136"/>
      <c r="DB89" s="137"/>
      <c r="DG89" s="111"/>
      <c r="DH89" s="111"/>
      <c r="DI89" s="111"/>
      <c r="DJ89" s="111"/>
      <c r="DK89" s="111"/>
      <c r="DL89" s="111"/>
      <c r="DM89" s="111"/>
      <c r="DN89" s="111"/>
      <c r="DO89" s="111"/>
      <c r="DP89" s="111"/>
      <c r="DQ89" s="111"/>
    </row>
    <row r="90" spans="5:121" s="16" customFormat="1" ht="6.95" customHeight="1">
      <c r="E90" s="236"/>
      <c r="F90" s="237"/>
      <c r="G90" s="246"/>
      <c r="H90" s="247"/>
      <c r="I90" s="247"/>
      <c r="J90" s="247"/>
      <c r="K90" s="247"/>
      <c r="L90" s="248"/>
      <c r="M90" s="249" t="s">
        <v>13</v>
      </c>
      <c r="N90" s="250"/>
      <c r="O90" s="250"/>
      <c r="P90" s="250"/>
      <c r="Q90" s="250"/>
      <c r="R90" s="250"/>
      <c r="S90" s="250"/>
      <c r="T90" s="250"/>
      <c r="U90" s="250"/>
      <c r="V90" s="250"/>
      <c r="W90" s="251"/>
      <c r="X90" s="238" t="s">
        <v>131</v>
      </c>
      <c r="Y90" s="239"/>
      <c r="Z90" s="239"/>
      <c r="AA90" s="239"/>
      <c r="AB90" s="239"/>
      <c r="AC90" s="239"/>
      <c r="AD90" s="239"/>
      <c r="AE90" s="239"/>
      <c r="AF90" s="239"/>
      <c r="AG90" s="239"/>
      <c r="AH90" s="239"/>
      <c r="AI90" s="239"/>
      <c r="AJ90" s="239"/>
      <c r="AK90" s="240"/>
      <c r="AL90" s="414" t="s">
        <v>152</v>
      </c>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415"/>
      <c r="BI90" s="88"/>
      <c r="BJ90" s="89"/>
      <c r="BK90" s="89"/>
      <c r="BL90" s="89"/>
      <c r="BM90" s="89"/>
      <c r="BN90" s="89"/>
      <c r="BO90" s="180"/>
      <c r="BP90" s="180"/>
      <c r="BQ90" s="180"/>
      <c r="BR90" s="180"/>
      <c r="BS90" s="180"/>
      <c r="BT90" s="89"/>
      <c r="BU90" s="89"/>
      <c r="BV90" s="89"/>
      <c r="BW90" s="90"/>
      <c r="BX90" s="313" t="str">
        <f>IF(BO91="","",IF(AND(CC90="",CH90=""),"○",""))</f>
        <v/>
      </c>
      <c r="BY90" s="195"/>
      <c r="BZ90" s="195"/>
      <c r="CA90" s="195"/>
      <c r="CB90" s="220"/>
      <c r="CC90" s="194" t="str">
        <f>IF(BO91="","",IF(AND(DK55="×",DL55="○"),"○",""))</f>
        <v/>
      </c>
      <c r="CD90" s="195"/>
      <c r="CE90" s="195"/>
      <c r="CF90" s="195"/>
      <c r="CG90" s="195"/>
      <c r="CH90" s="194" t="str">
        <f>IF(BO91="","",IF(OR(DI55="○",DJ55="○"),"○",""))</f>
        <v/>
      </c>
      <c r="CI90" s="195"/>
      <c r="CJ90" s="195"/>
      <c r="CK90" s="195"/>
      <c r="CL90" s="196"/>
      <c r="CM90" s="392" t="s">
        <v>132</v>
      </c>
      <c r="CN90" s="393"/>
      <c r="CO90" s="393"/>
      <c r="CP90" s="393"/>
      <c r="CQ90" s="393"/>
      <c r="CR90" s="393"/>
      <c r="CS90" s="393"/>
      <c r="CT90" s="393"/>
      <c r="CU90" s="393"/>
      <c r="CV90" s="393"/>
      <c r="CW90" s="393"/>
      <c r="CX90" s="393"/>
      <c r="CY90" s="393"/>
      <c r="CZ90" s="393"/>
      <c r="DA90" s="393"/>
      <c r="DB90" s="394"/>
      <c r="DG90" s="111"/>
      <c r="DH90" s="111"/>
      <c r="DI90" s="111"/>
      <c r="DJ90" s="111"/>
      <c r="DK90" s="111"/>
      <c r="DL90" s="111"/>
      <c r="DM90" s="111"/>
      <c r="DN90" s="111"/>
      <c r="DO90" s="111"/>
      <c r="DP90" s="111"/>
      <c r="DQ90" s="111"/>
    </row>
    <row r="91" spans="5:121" s="16" customFormat="1" ht="6.95" customHeight="1">
      <c r="E91" s="236"/>
      <c r="F91" s="237"/>
      <c r="G91" s="246"/>
      <c r="H91" s="247"/>
      <c r="I91" s="247"/>
      <c r="J91" s="247"/>
      <c r="K91" s="247"/>
      <c r="L91" s="248"/>
      <c r="M91" s="246"/>
      <c r="N91" s="247"/>
      <c r="O91" s="247"/>
      <c r="P91" s="247"/>
      <c r="Q91" s="247"/>
      <c r="R91" s="247"/>
      <c r="S91" s="247"/>
      <c r="T91" s="247"/>
      <c r="U91" s="247"/>
      <c r="V91" s="247"/>
      <c r="W91" s="248"/>
      <c r="X91" s="141"/>
      <c r="Y91" s="142"/>
      <c r="Z91" s="142"/>
      <c r="AA91" s="142"/>
      <c r="AB91" s="142"/>
      <c r="AC91" s="142"/>
      <c r="AD91" s="142"/>
      <c r="AE91" s="142"/>
      <c r="AF91" s="142"/>
      <c r="AG91" s="142"/>
      <c r="AH91" s="142"/>
      <c r="AI91" s="142"/>
      <c r="AJ91" s="142"/>
      <c r="AK91" s="143"/>
      <c r="AL91" s="416"/>
      <c r="AM91" s="417"/>
      <c r="AN91" s="417"/>
      <c r="AO91" s="417"/>
      <c r="AP91" s="417"/>
      <c r="AQ91" s="417"/>
      <c r="AR91" s="417"/>
      <c r="AS91" s="417"/>
      <c r="AT91" s="417"/>
      <c r="AU91" s="417"/>
      <c r="AV91" s="417"/>
      <c r="AW91" s="417"/>
      <c r="AX91" s="417"/>
      <c r="AY91" s="417"/>
      <c r="AZ91" s="417"/>
      <c r="BA91" s="417"/>
      <c r="BB91" s="417"/>
      <c r="BC91" s="417"/>
      <c r="BD91" s="417"/>
      <c r="BE91" s="417"/>
      <c r="BF91" s="417"/>
      <c r="BG91" s="417"/>
      <c r="BH91" s="418"/>
      <c r="BI91" s="202" t="s">
        <v>27</v>
      </c>
      <c r="BJ91" s="203"/>
      <c r="BK91" s="203"/>
      <c r="BL91" s="203"/>
      <c r="BM91" s="203"/>
      <c r="BN91" s="203"/>
      <c r="BO91" s="199"/>
      <c r="BP91" s="199"/>
      <c r="BQ91" s="199"/>
      <c r="BR91" s="199"/>
      <c r="BS91" s="199"/>
      <c r="BT91" s="201" t="s">
        <v>36</v>
      </c>
      <c r="BU91" s="201"/>
      <c r="BV91" s="201"/>
      <c r="BW91" s="37"/>
      <c r="BX91" s="208"/>
      <c r="BY91" s="166"/>
      <c r="BZ91" s="166"/>
      <c r="CA91" s="166"/>
      <c r="CB91" s="167"/>
      <c r="CC91" s="165"/>
      <c r="CD91" s="166"/>
      <c r="CE91" s="166"/>
      <c r="CF91" s="166"/>
      <c r="CG91" s="166"/>
      <c r="CH91" s="165"/>
      <c r="CI91" s="166"/>
      <c r="CJ91" s="166"/>
      <c r="CK91" s="166"/>
      <c r="CL91" s="197"/>
      <c r="CM91" s="395"/>
      <c r="CN91" s="396"/>
      <c r="CO91" s="396"/>
      <c r="CP91" s="396"/>
      <c r="CQ91" s="396"/>
      <c r="CR91" s="396"/>
      <c r="CS91" s="396"/>
      <c r="CT91" s="396"/>
      <c r="CU91" s="396"/>
      <c r="CV91" s="396"/>
      <c r="CW91" s="396"/>
      <c r="CX91" s="396"/>
      <c r="CY91" s="396"/>
      <c r="CZ91" s="396"/>
      <c r="DA91" s="396"/>
      <c r="DB91" s="397"/>
      <c r="DG91" s="111"/>
      <c r="DH91" s="111"/>
      <c r="DI91" s="111"/>
      <c r="DJ91" s="111"/>
      <c r="DK91" s="111"/>
      <c r="DL91" s="111"/>
      <c r="DM91" s="111"/>
      <c r="DN91" s="111"/>
      <c r="DO91" s="111"/>
      <c r="DP91" s="111"/>
      <c r="DQ91" s="111"/>
    </row>
    <row r="92" spans="5:121" s="16" customFormat="1" ht="6.95" customHeight="1">
      <c r="E92" s="236"/>
      <c r="F92" s="237"/>
      <c r="G92" s="246"/>
      <c r="H92" s="247"/>
      <c r="I92" s="247"/>
      <c r="J92" s="247"/>
      <c r="K92" s="247"/>
      <c r="L92" s="248"/>
      <c r="M92" s="91"/>
      <c r="N92" s="92"/>
      <c r="O92" s="92"/>
      <c r="P92" s="92"/>
      <c r="Q92" s="92"/>
      <c r="R92" s="92"/>
      <c r="S92" s="92"/>
      <c r="T92" s="92"/>
      <c r="U92" s="92"/>
      <c r="V92" s="92"/>
      <c r="W92" s="93"/>
      <c r="X92" s="141"/>
      <c r="Y92" s="142"/>
      <c r="Z92" s="142"/>
      <c r="AA92" s="142"/>
      <c r="AB92" s="142"/>
      <c r="AC92" s="142"/>
      <c r="AD92" s="142"/>
      <c r="AE92" s="142"/>
      <c r="AF92" s="142"/>
      <c r="AG92" s="142"/>
      <c r="AH92" s="142"/>
      <c r="AI92" s="142"/>
      <c r="AJ92" s="142"/>
      <c r="AK92" s="143"/>
      <c r="AL92" s="416"/>
      <c r="AM92" s="417"/>
      <c r="AN92" s="417"/>
      <c r="AO92" s="417"/>
      <c r="AP92" s="417"/>
      <c r="AQ92" s="417"/>
      <c r="AR92" s="417"/>
      <c r="AS92" s="417"/>
      <c r="AT92" s="417"/>
      <c r="AU92" s="417"/>
      <c r="AV92" s="417"/>
      <c r="AW92" s="417"/>
      <c r="AX92" s="417"/>
      <c r="AY92" s="417"/>
      <c r="AZ92" s="417"/>
      <c r="BA92" s="417"/>
      <c r="BB92" s="417"/>
      <c r="BC92" s="417"/>
      <c r="BD92" s="417"/>
      <c r="BE92" s="417"/>
      <c r="BF92" s="417"/>
      <c r="BG92" s="417"/>
      <c r="BH92" s="418"/>
      <c r="BI92" s="202"/>
      <c r="BJ92" s="203"/>
      <c r="BK92" s="203"/>
      <c r="BL92" s="203"/>
      <c r="BM92" s="203"/>
      <c r="BN92" s="203"/>
      <c r="BO92" s="200"/>
      <c r="BP92" s="200"/>
      <c r="BQ92" s="200"/>
      <c r="BR92" s="200"/>
      <c r="BS92" s="200"/>
      <c r="BT92" s="201"/>
      <c r="BU92" s="201"/>
      <c r="BV92" s="201"/>
      <c r="BW92" s="37"/>
      <c r="BX92" s="208"/>
      <c r="BY92" s="166"/>
      <c r="BZ92" s="166"/>
      <c r="CA92" s="166"/>
      <c r="CB92" s="167"/>
      <c r="CC92" s="165"/>
      <c r="CD92" s="166"/>
      <c r="CE92" s="166"/>
      <c r="CF92" s="166"/>
      <c r="CG92" s="166"/>
      <c r="CH92" s="165"/>
      <c r="CI92" s="166"/>
      <c r="CJ92" s="166"/>
      <c r="CK92" s="166"/>
      <c r="CL92" s="197"/>
      <c r="CM92" s="395"/>
      <c r="CN92" s="396"/>
      <c r="CO92" s="396"/>
      <c r="CP92" s="396"/>
      <c r="CQ92" s="396"/>
      <c r="CR92" s="396"/>
      <c r="CS92" s="396"/>
      <c r="CT92" s="396"/>
      <c r="CU92" s="396"/>
      <c r="CV92" s="396"/>
      <c r="CW92" s="396"/>
      <c r="CX92" s="396"/>
      <c r="CY92" s="396"/>
      <c r="CZ92" s="396"/>
      <c r="DA92" s="396"/>
      <c r="DB92" s="397"/>
      <c r="DG92" s="111"/>
      <c r="DH92" s="111"/>
      <c r="DI92" s="111"/>
      <c r="DJ92" s="111"/>
      <c r="DK92" s="111"/>
      <c r="DL92" s="111"/>
      <c r="DM92" s="111"/>
      <c r="DN92" s="111"/>
      <c r="DO92" s="111"/>
      <c r="DP92" s="111"/>
      <c r="DQ92" s="111"/>
    </row>
    <row r="93" spans="5:121" s="16" customFormat="1" ht="6.95" customHeight="1">
      <c r="E93" s="236"/>
      <c r="F93" s="237"/>
      <c r="G93" s="246"/>
      <c r="H93" s="247"/>
      <c r="I93" s="247"/>
      <c r="J93" s="247"/>
      <c r="K93" s="247"/>
      <c r="L93" s="248"/>
      <c r="M93" s="246" t="s">
        <v>127</v>
      </c>
      <c r="N93" s="247"/>
      <c r="O93" s="247"/>
      <c r="P93" s="247"/>
      <c r="Q93" s="247"/>
      <c r="R93" s="247"/>
      <c r="S93" s="247"/>
      <c r="T93" s="247"/>
      <c r="U93" s="247"/>
      <c r="V93" s="247"/>
      <c r="W93" s="248"/>
      <c r="X93" s="141"/>
      <c r="Y93" s="142"/>
      <c r="Z93" s="142"/>
      <c r="AA93" s="142"/>
      <c r="AB93" s="142"/>
      <c r="AC93" s="142"/>
      <c r="AD93" s="142"/>
      <c r="AE93" s="142"/>
      <c r="AF93" s="142"/>
      <c r="AG93" s="142"/>
      <c r="AH93" s="142"/>
      <c r="AI93" s="142"/>
      <c r="AJ93" s="142"/>
      <c r="AK93" s="143"/>
      <c r="AL93" s="416"/>
      <c r="AM93" s="417"/>
      <c r="AN93" s="417"/>
      <c r="AO93" s="417"/>
      <c r="AP93" s="417"/>
      <c r="AQ93" s="417"/>
      <c r="AR93" s="417"/>
      <c r="AS93" s="417"/>
      <c r="AT93" s="417"/>
      <c r="AU93" s="417"/>
      <c r="AV93" s="417"/>
      <c r="AW93" s="417"/>
      <c r="AX93" s="417"/>
      <c r="AY93" s="417"/>
      <c r="AZ93" s="417"/>
      <c r="BA93" s="417"/>
      <c r="BB93" s="417"/>
      <c r="BC93" s="417"/>
      <c r="BD93" s="417"/>
      <c r="BE93" s="417"/>
      <c r="BF93" s="417"/>
      <c r="BG93" s="417"/>
      <c r="BH93" s="418"/>
      <c r="BI93" s="94"/>
      <c r="BJ93" s="95"/>
      <c r="BK93" s="95"/>
      <c r="BL93" s="95"/>
      <c r="BM93" s="95"/>
      <c r="BN93" s="95"/>
      <c r="BO93" s="503"/>
      <c r="BP93" s="503"/>
      <c r="BQ93" s="503"/>
      <c r="BR93" s="503"/>
      <c r="BS93" s="503"/>
      <c r="BT93" s="95"/>
      <c r="BU93" s="95"/>
      <c r="BV93" s="95"/>
      <c r="BW93" s="37"/>
      <c r="BX93" s="208"/>
      <c r="BY93" s="166"/>
      <c r="BZ93" s="166"/>
      <c r="CA93" s="166"/>
      <c r="CB93" s="167"/>
      <c r="CC93" s="165"/>
      <c r="CD93" s="166"/>
      <c r="CE93" s="166"/>
      <c r="CF93" s="166"/>
      <c r="CG93" s="166"/>
      <c r="CH93" s="165"/>
      <c r="CI93" s="166"/>
      <c r="CJ93" s="166"/>
      <c r="CK93" s="166"/>
      <c r="CL93" s="197"/>
      <c r="CM93" s="395"/>
      <c r="CN93" s="396"/>
      <c r="CO93" s="396"/>
      <c r="CP93" s="396"/>
      <c r="CQ93" s="396"/>
      <c r="CR93" s="396"/>
      <c r="CS93" s="396"/>
      <c r="CT93" s="396"/>
      <c r="CU93" s="396"/>
      <c r="CV93" s="396"/>
      <c r="CW93" s="396"/>
      <c r="CX93" s="396"/>
      <c r="CY93" s="396"/>
      <c r="CZ93" s="396"/>
      <c r="DA93" s="396"/>
      <c r="DB93" s="397"/>
      <c r="DG93" s="111"/>
      <c r="DH93" s="111"/>
      <c r="DI93" s="111"/>
      <c r="DJ93" s="111"/>
      <c r="DK93" s="111"/>
      <c r="DL93" s="111"/>
      <c r="DM93" s="111"/>
      <c r="DN93" s="111"/>
      <c r="DO93" s="111"/>
      <c r="DP93" s="111"/>
      <c r="DQ93" s="111"/>
    </row>
    <row r="94" spans="5:121" s="16" customFormat="1" ht="6.95" customHeight="1">
      <c r="E94" s="236"/>
      <c r="F94" s="237"/>
      <c r="G94" s="246"/>
      <c r="H94" s="247"/>
      <c r="I94" s="247"/>
      <c r="J94" s="247"/>
      <c r="K94" s="247"/>
      <c r="L94" s="248"/>
      <c r="M94" s="246"/>
      <c r="N94" s="247"/>
      <c r="O94" s="247"/>
      <c r="P94" s="247"/>
      <c r="Q94" s="247"/>
      <c r="R94" s="247"/>
      <c r="S94" s="247"/>
      <c r="T94" s="247"/>
      <c r="U94" s="247"/>
      <c r="V94" s="247"/>
      <c r="W94" s="248"/>
      <c r="X94" s="141"/>
      <c r="Y94" s="142"/>
      <c r="Z94" s="142"/>
      <c r="AA94" s="142"/>
      <c r="AB94" s="142"/>
      <c r="AC94" s="142"/>
      <c r="AD94" s="142"/>
      <c r="AE94" s="142"/>
      <c r="AF94" s="142"/>
      <c r="AG94" s="142"/>
      <c r="AH94" s="142"/>
      <c r="AI94" s="142"/>
      <c r="AJ94" s="142"/>
      <c r="AK94" s="143"/>
      <c r="AL94" s="416"/>
      <c r="AM94" s="417"/>
      <c r="AN94" s="417"/>
      <c r="AO94" s="417"/>
      <c r="AP94" s="417"/>
      <c r="AQ94" s="417"/>
      <c r="AR94" s="417"/>
      <c r="AS94" s="417"/>
      <c r="AT94" s="417"/>
      <c r="AU94" s="417"/>
      <c r="AV94" s="417"/>
      <c r="AW94" s="417"/>
      <c r="AX94" s="417"/>
      <c r="AY94" s="417"/>
      <c r="AZ94" s="417"/>
      <c r="BA94" s="417"/>
      <c r="BB94" s="417"/>
      <c r="BC94" s="417"/>
      <c r="BD94" s="417"/>
      <c r="BE94" s="417"/>
      <c r="BF94" s="417"/>
      <c r="BG94" s="417"/>
      <c r="BH94" s="418"/>
      <c r="BI94" s="202"/>
      <c r="BJ94" s="203"/>
      <c r="BK94" s="203"/>
      <c r="BL94" s="203"/>
      <c r="BM94" s="203"/>
      <c r="BN94" s="203"/>
      <c r="BO94" s="491"/>
      <c r="BP94" s="491"/>
      <c r="BQ94" s="491"/>
      <c r="BR94" s="491"/>
      <c r="BS94" s="491"/>
      <c r="BT94" s="472"/>
      <c r="BU94" s="473"/>
      <c r="BV94" s="473"/>
      <c r="BW94" s="37"/>
      <c r="BX94" s="208"/>
      <c r="BY94" s="166"/>
      <c r="BZ94" s="166"/>
      <c r="CA94" s="166"/>
      <c r="CB94" s="167"/>
      <c r="CC94" s="165"/>
      <c r="CD94" s="166"/>
      <c r="CE94" s="166"/>
      <c r="CF94" s="166"/>
      <c r="CG94" s="166"/>
      <c r="CH94" s="165"/>
      <c r="CI94" s="166"/>
      <c r="CJ94" s="166"/>
      <c r="CK94" s="166"/>
      <c r="CL94" s="197"/>
      <c r="CM94" s="395"/>
      <c r="CN94" s="396"/>
      <c r="CO94" s="396"/>
      <c r="CP94" s="396"/>
      <c r="CQ94" s="396"/>
      <c r="CR94" s="396"/>
      <c r="CS94" s="396"/>
      <c r="CT94" s="396"/>
      <c r="CU94" s="396"/>
      <c r="CV94" s="396"/>
      <c r="CW94" s="396"/>
      <c r="CX94" s="396"/>
      <c r="CY94" s="396"/>
      <c r="CZ94" s="396"/>
      <c r="DA94" s="396"/>
      <c r="DB94" s="397"/>
      <c r="DG94" s="111"/>
      <c r="DH94" s="111"/>
      <c r="DI94" s="111"/>
      <c r="DJ94" s="111"/>
      <c r="DK94" s="111"/>
      <c r="DL94" s="111"/>
      <c r="DM94" s="111"/>
      <c r="DN94" s="111"/>
      <c r="DO94" s="111"/>
      <c r="DP94" s="111"/>
      <c r="DQ94" s="111"/>
    </row>
    <row r="95" spans="5:121" s="16" customFormat="1" ht="6.95" customHeight="1">
      <c r="E95" s="236"/>
      <c r="F95" s="237"/>
      <c r="G95" s="246"/>
      <c r="H95" s="247"/>
      <c r="I95" s="247"/>
      <c r="J95" s="247"/>
      <c r="K95" s="247"/>
      <c r="L95" s="248"/>
      <c r="M95" s="91"/>
      <c r="N95" s="37"/>
      <c r="O95" s="37"/>
      <c r="P95" s="37"/>
      <c r="Q95" s="37"/>
      <c r="R95" s="37"/>
      <c r="S95" s="37"/>
      <c r="T95" s="96"/>
      <c r="U95" s="96"/>
      <c r="V95" s="96"/>
      <c r="W95" s="93"/>
      <c r="X95" s="141"/>
      <c r="Y95" s="142"/>
      <c r="Z95" s="142"/>
      <c r="AA95" s="142"/>
      <c r="AB95" s="142"/>
      <c r="AC95" s="142"/>
      <c r="AD95" s="142"/>
      <c r="AE95" s="142"/>
      <c r="AF95" s="142"/>
      <c r="AG95" s="142"/>
      <c r="AH95" s="142"/>
      <c r="AI95" s="142"/>
      <c r="AJ95" s="142"/>
      <c r="AK95" s="143"/>
      <c r="AL95" s="416"/>
      <c r="AM95" s="417"/>
      <c r="AN95" s="417"/>
      <c r="AO95" s="417"/>
      <c r="AP95" s="417"/>
      <c r="AQ95" s="417"/>
      <c r="AR95" s="417"/>
      <c r="AS95" s="417"/>
      <c r="AT95" s="417"/>
      <c r="AU95" s="417"/>
      <c r="AV95" s="417"/>
      <c r="AW95" s="417"/>
      <c r="AX95" s="417"/>
      <c r="AY95" s="417"/>
      <c r="AZ95" s="417"/>
      <c r="BA95" s="417"/>
      <c r="BB95" s="417"/>
      <c r="BC95" s="417"/>
      <c r="BD95" s="417"/>
      <c r="BE95" s="417"/>
      <c r="BF95" s="417"/>
      <c r="BG95" s="417"/>
      <c r="BH95" s="418"/>
      <c r="BI95" s="202"/>
      <c r="BJ95" s="203"/>
      <c r="BK95" s="203"/>
      <c r="BL95" s="203"/>
      <c r="BM95" s="203"/>
      <c r="BN95" s="203"/>
      <c r="BO95" s="491"/>
      <c r="BP95" s="491"/>
      <c r="BQ95" s="491"/>
      <c r="BR95" s="491"/>
      <c r="BS95" s="491"/>
      <c r="BT95" s="473"/>
      <c r="BU95" s="473"/>
      <c r="BV95" s="473"/>
      <c r="BW95" s="37"/>
      <c r="BX95" s="208"/>
      <c r="BY95" s="166"/>
      <c r="BZ95" s="166"/>
      <c r="CA95" s="166"/>
      <c r="CB95" s="167"/>
      <c r="CC95" s="165"/>
      <c r="CD95" s="166"/>
      <c r="CE95" s="166"/>
      <c r="CF95" s="166"/>
      <c r="CG95" s="166"/>
      <c r="CH95" s="165"/>
      <c r="CI95" s="166"/>
      <c r="CJ95" s="166"/>
      <c r="CK95" s="166"/>
      <c r="CL95" s="197"/>
      <c r="CM95" s="395"/>
      <c r="CN95" s="396"/>
      <c r="CO95" s="396"/>
      <c r="CP95" s="396"/>
      <c r="CQ95" s="396"/>
      <c r="CR95" s="396"/>
      <c r="CS95" s="396"/>
      <c r="CT95" s="396"/>
      <c r="CU95" s="396"/>
      <c r="CV95" s="396"/>
      <c r="CW95" s="396"/>
      <c r="CX95" s="396"/>
      <c r="CY95" s="396"/>
      <c r="CZ95" s="396"/>
      <c r="DA95" s="396"/>
      <c r="DB95" s="397"/>
      <c r="DG95" s="111"/>
      <c r="DH95" s="111"/>
      <c r="DI95" s="111"/>
      <c r="DJ95" s="111"/>
      <c r="DK95" s="111"/>
      <c r="DL95" s="111"/>
      <c r="DM95" s="111"/>
      <c r="DN95" s="111"/>
      <c r="DO95" s="111"/>
      <c r="DP95" s="111"/>
      <c r="DQ95" s="111"/>
    </row>
    <row r="96" spans="5:121" s="16" customFormat="1" ht="6.95" customHeight="1">
      <c r="E96" s="236"/>
      <c r="F96" s="237"/>
      <c r="G96" s="246"/>
      <c r="H96" s="247"/>
      <c r="I96" s="247"/>
      <c r="J96" s="247"/>
      <c r="K96" s="247"/>
      <c r="L96" s="248"/>
      <c r="M96" s="91"/>
      <c r="N96" s="228"/>
      <c r="O96" s="228"/>
      <c r="P96" s="228"/>
      <c r="Q96" s="228"/>
      <c r="R96" s="228"/>
      <c r="S96" s="228"/>
      <c r="T96" s="245" t="s">
        <v>151</v>
      </c>
      <c r="U96" s="245"/>
      <c r="V96" s="245"/>
      <c r="W96" s="93"/>
      <c r="X96" s="141"/>
      <c r="Y96" s="142"/>
      <c r="Z96" s="142"/>
      <c r="AA96" s="142"/>
      <c r="AB96" s="142"/>
      <c r="AC96" s="142"/>
      <c r="AD96" s="142"/>
      <c r="AE96" s="142"/>
      <c r="AF96" s="142"/>
      <c r="AG96" s="142"/>
      <c r="AH96" s="142"/>
      <c r="AI96" s="142"/>
      <c r="AJ96" s="142"/>
      <c r="AK96" s="143"/>
      <c r="AL96" s="416"/>
      <c r="AM96" s="417"/>
      <c r="AN96" s="417"/>
      <c r="AO96" s="417"/>
      <c r="AP96" s="417"/>
      <c r="AQ96" s="417"/>
      <c r="AR96" s="417"/>
      <c r="AS96" s="417"/>
      <c r="AT96" s="417"/>
      <c r="AU96" s="417"/>
      <c r="AV96" s="417"/>
      <c r="AW96" s="417"/>
      <c r="AX96" s="417"/>
      <c r="AY96" s="417"/>
      <c r="AZ96" s="417"/>
      <c r="BA96" s="417"/>
      <c r="BB96" s="417"/>
      <c r="BC96" s="417"/>
      <c r="BD96" s="417"/>
      <c r="BE96" s="417"/>
      <c r="BF96" s="417"/>
      <c r="BG96" s="417"/>
      <c r="BH96" s="418"/>
      <c r="BI96" s="97"/>
      <c r="BJ96" s="37"/>
      <c r="BK96" s="37"/>
      <c r="BL96" s="37"/>
      <c r="BM96" s="37"/>
      <c r="BN96" s="37"/>
      <c r="BO96" s="177"/>
      <c r="BP96" s="177"/>
      <c r="BQ96" s="177"/>
      <c r="BR96" s="177"/>
      <c r="BS96" s="177"/>
      <c r="BT96" s="37"/>
      <c r="BU96" s="37"/>
      <c r="BV96" s="37"/>
      <c r="BW96" s="37"/>
      <c r="BX96" s="208"/>
      <c r="BY96" s="166"/>
      <c r="BZ96" s="166"/>
      <c r="CA96" s="166"/>
      <c r="CB96" s="167"/>
      <c r="CC96" s="165"/>
      <c r="CD96" s="166"/>
      <c r="CE96" s="166"/>
      <c r="CF96" s="166"/>
      <c r="CG96" s="166"/>
      <c r="CH96" s="165"/>
      <c r="CI96" s="166"/>
      <c r="CJ96" s="166"/>
      <c r="CK96" s="166"/>
      <c r="CL96" s="197"/>
      <c r="CM96" s="395"/>
      <c r="CN96" s="396"/>
      <c r="CO96" s="396"/>
      <c r="CP96" s="396"/>
      <c r="CQ96" s="396"/>
      <c r="CR96" s="396"/>
      <c r="CS96" s="396"/>
      <c r="CT96" s="396"/>
      <c r="CU96" s="396"/>
      <c r="CV96" s="396"/>
      <c r="CW96" s="396"/>
      <c r="CX96" s="396"/>
      <c r="CY96" s="396"/>
      <c r="CZ96" s="396"/>
      <c r="DA96" s="396"/>
      <c r="DB96" s="397"/>
      <c r="DG96" s="111"/>
      <c r="DH96" s="111"/>
      <c r="DI96" s="111"/>
      <c r="DJ96" s="111"/>
      <c r="DK96" s="111"/>
      <c r="DL96" s="111"/>
      <c r="DM96" s="111"/>
      <c r="DN96" s="111"/>
      <c r="DO96" s="111"/>
      <c r="DP96" s="111"/>
      <c r="DQ96" s="111"/>
    </row>
    <row r="97" spans="5:121" s="16" customFormat="1" ht="6.95" customHeight="1">
      <c r="E97" s="236"/>
      <c r="F97" s="237"/>
      <c r="G97" s="246"/>
      <c r="H97" s="247"/>
      <c r="I97" s="247"/>
      <c r="J97" s="247"/>
      <c r="K97" s="247"/>
      <c r="L97" s="248"/>
      <c r="M97" s="91"/>
      <c r="N97" s="229"/>
      <c r="O97" s="229"/>
      <c r="P97" s="229"/>
      <c r="Q97" s="229"/>
      <c r="R97" s="229"/>
      <c r="S97" s="229"/>
      <c r="T97" s="245"/>
      <c r="U97" s="245"/>
      <c r="V97" s="245"/>
      <c r="W97" s="93"/>
      <c r="X97" s="141"/>
      <c r="Y97" s="142"/>
      <c r="Z97" s="142"/>
      <c r="AA97" s="142"/>
      <c r="AB97" s="142"/>
      <c r="AC97" s="142"/>
      <c r="AD97" s="142"/>
      <c r="AE97" s="142"/>
      <c r="AF97" s="142"/>
      <c r="AG97" s="142"/>
      <c r="AH97" s="142"/>
      <c r="AI97" s="142"/>
      <c r="AJ97" s="142"/>
      <c r="AK97" s="143"/>
      <c r="AL97" s="416"/>
      <c r="AM97" s="417"/>
      <c r="AN97" s="417"/>
      <c r="AO97" s="417"/>
      <c r="AP97" s="417"/>
      <c r="AQ97" s="417"/>
      <c r="AR97" s="417"/>
      <c r="AS97" s="417"/>
      <c r="AT97" s="417"/>
      <c r="AU97" s="417"/>
      <c r="AV97" s="417"/>
      <c r="AW97" s="417"/>
      <c r="AX97" s="417"/>
      <c r="AY97" s="417"/>
      <c r="AZ97" s="417"/>
      <c r="BA97" s="417"/>
      <c r="BB97" s="417"/>
      <c r="BC97" s="417"/>
      <c r="BD97" s="417"/>
      <c r="BE97" s="417"/>
      <c r="BF97" s="417"/>
      <c r="BG97" s="417"/>
      <c r="BH97" s="418"/>
      <c r="BI97" s="202" t="s">
        <v>28</v>
      </c>
      <c r="BJ97" s="203"/>
      <c r="BK97" s="203"/>
      <c r="BL97" s="203"/>
      <c r="BM97" s="203"/>
      <c r="BN97" s="203"/>
      <c r="BO97" s="199"/>
      <c r="BP97" s="199"/>
      <c r="BQ97" s="199"/>
      <c r="BR97" s="199"/>
      <c r="BS97" s="199"/>
      <c r="BT97" s="535" t="s">
        <v>43</v>
      </c>
      <c r="BU97" s="201"/>
      <c r="BV97" s="201"/>
      <c r="BW97" s="98"/>
      <c r="BX97" s="208"/>
      <c r="BY97" s="166"/>
      <c r="BZ97" s="166"/>
      <c r="CA97" s="166"/>
      <c r="CB97" s="167"/>
      <c r="CC97" s="165"/>
      <c r="CD97" s="166"/>
      <c r="CE97" s="166"/>
      <c r="CF97" s="166"/>
      <c r="CG97" s="166"/>
      <c r="CH97" s="165"/>
      <c r="CI97" s="166"/>
      <c r="CJ97" s="166"/>
      <c r="CK97" s="166"/>
      <c r="CL97" s="197"/>
      <c r="CM97" s="395"/>
      <c r="CN97" s="396"/>
      <c r="CO97" s="396"/>
      <c r="CP97" s="396"/>
      <c r="CQ97" s="396"/>
      <c r="CR97" s="396"/>
      <c r="CS97" s="396"/>
      <c r="CT97" s="396"/>
      <c r="CU97" s="396"/>
      <c r="CV97" s="396"/>
      <c r="CW97" s="396"/>
      <c r="CX97" s="396"/>
      <c r="CY97" s="396"/>
      <c r="CZ97" s="396"/>
      <c r="DA97" s="396"/>
      <c r="DB97" s="397"/>
      <c r="DG97" s="111"/>
      <c r="DH97" s="111"/>
      <c r="DI97" s="111"/>
      <c r="DJ97" s="111"/>
      <c r="DK97" s="111"/>
      <c r="DL97" s="111"/>
      <c r="DM97" s="111"/>
      <c r="DN97" s="111"/>
      <c r="DO97" s="111"/>
      <c r="DP97" s="111"/>
      <c r="DQ97" s="111"/>
    </row>
    <row r="98" spans="5:121" s="16" customFormat="1" ht="6.95" customHeight="1">
      <c r="E98" s="236"/>
      <c r="F98" s="237"/>
      <c r="G98" s="246"/>
      <c r="H98" s="247"/>
      <c r="I98" s="247"/>
      <c r="J98" s="247"/>
      <c r="K98" s="247"/>
      <c r="L98" s="248"/>
      <c r="M98" s="91"/>
      <c r="N98" s="92"/>
      <c r="O98" s="92"/>
      <c r="P98" s="92"/>
      <c r="Q98" s="92"/>
      <c r="R98" s="92"/>
      <c r="S98" s="92"/>
      <c r="T98" s="92"/>
      <c r="U98" s="92"/>
      <c r="V98" s="92"/>
      <c r="W98" s="93"/>
      <c r="X98" s="141"/>
      <c r="Y98" s="142"/>
      <c r="Z98" s="142"/>
      <c r="AA98" s="142"/>
      <c r="AB98" s="142"/>
      <c r="AC98" s="142"/>
      <c r="AD98" s="142"/>
      <c r="AE98" s="142"/>
      <c r="AF98" s="142"/>
      <c r="AG98" s="142"/>
      <c r="AH98" s="142"/>
      <c r="AI98" s="142"/>
      <c r="AJ98" s="142"/>
      <c r="AK98" s="143"/>
      <c r="AL98" s="416"/>
      <c r="AM98" s="417"/>
      <c r="AN98" s="417"/>
      <c r="AO98" s="417"/>
      <c r="AP98" s="417"/>
      <c r="AQ98" s="417"/>
      <c r="AR98" s="417"/>
      <c r="AS98" s="417"/>
      <c r="AT98" s="417"/>
      <c r="AU98" s="417"/>
      <c r="AV98" s="417"/>
      <c r="AW98" s="417"/>
      <c r="AX98" s="417"/>
      <c r="AY98" s="417"/>
      <c r="AZ98" s="417"/>
      <c r="BA98" s="417"/>
      <c r="BB98" s="417"/>
      <c r="BC98" s="417"/>
      <c r="BD98" s="417"/>
      <c r="BE98" s="417"/>
      <c r="BF98" s="417"/>
      <c r="BG98" s="417"/>
      <c r="BH98" s="418"/>
      <c r="BI98" s="202"/>
      <c r="BJ98" s="203"/>
      <c r="BK98" s="203"/>
      <c r="BL98" s="203"/>
      <c r="BM98" s="203"/>
      <c r="BN98" s="203"/>
      <c r="BO98" s="200"/>
      <c r="BP98" s="200"/>
      <c r="BQ98" s="200"/>
      <c r="BR98" s="200"/>
      <c r="BS98" s="200"/>
      <c r="BT98" s="201"/>
      <c r="BU98" s="201"/>
      <c r="BV98" s="201"/>
      <c r="BW98" s="98"/>
      <c r="BX98" s="208"/>
      <c r="BY98" s="166"/>
      <c r="BZ98" s="166"/>
      <c r="CA98" s="166"/>
      <c r="CB98" s="167"/>
      <c r="CC98" s="165"/>
      <c r="CD98" s="166"/>
      <c r="CE98" s="166"/>
      <c r="CF98" s="166"/>
      <c r="CG98" s="166"/>
      <c r="CH98" s="165"/>
      <c r="CI98" s="166"/>
      <c r="CJ98" s="166"/>
      <c r="CK98" s="166"/>
      <c r="CL98" s="197"/>
      <c r="CM98" s="395"/>
      <c r="CN98" s="396"/>
      <c r="CO98" s="396"/>
      <c r="CP98" s="396"/>
      <c r="CQ98" s="396"/>
      <c r="CR98" s="396"/>
      <c r="CS98" s="396"/>
      <c r="CT98" s="396"/>
      <c r="CU98" s="396"/>
      <c r="CV98" s="396"/>
      <c r="CW98" s="396"/>
      <c r="CX98" s="396"/>
      <c r="CY98" s="396"/>
      <c r="CZ98" s="396"/>
      <c r="DA98" s="396"/>
      <c r="DB98" s="397"/>
      <c r="DG98" s="111"/>
      <c r="DH98" s="111"/>
      <c r="DI98" s="111"/>
      <c r="DJ98" s="111"/>
      <c r="DK98" s="111"/>
      <c r="DL98" s="111"/>
      <c r="DM98" s="111"/>
      <c r="DN98" s="111"/>
      <c r="DO98" s="111"/>
      <c r="DP98" s="111"/>
      <c r="DQ98" s="111"/>
    </row>
    <row r="99" spans="5:121" s="16" customFormat="1" ht="6.95" customHeight="1">
      <c r="E99" s="236"/>
      <c r="F99" s="237"/>
      <c r="G99" s="246"/>
      <c r="H99" s="247"/>
      <c r="I99" s="247"/>
      <c r="J99" s="247"/>
      <c r="K99" s="247"/>
      <c r="L99" s="248"/>
      <c r="M99" s="246" t="s">
        <v>128</v>
      </c>
      <c r="N99" s="247"/>
      <c r="O99" s="247"/>
      <c r="P99" s="247"/>
      <c r="Q99" s="247"/>
      <c r="R99" s="247"/>
      <c r="S99" s="247"/>
      <c r="T99" s="247"/>
      <c r="U99" s="247"/>
      <c r="V99" s="247"/>
      <c r="W99" s="248"/>
      <c r="X99" s="241"/>
      <c r="Y99" s="242"/>
      <c r="Z99" s="242"/>
      <c r="AA99" s="242"/>
      <c r="AB99" s="242"/>
      <c r="AC99" s="242"/>
      <c r="AD99" s="242"/>
      <c r="AE99" s="242"/>
      <c r="AF99" s="242"/>
      <c r="AG99" s="242"/>
      <c r="AH99" s="242"/>
      <c r="AI99" s="242"/>
      <c r="AJ99" s="242"/>
      <c r="AK99" s="243"/>
      <c r="AL99" s="416"/>
      <c r="AM99" s="417"/>
      <c r="AN99" s="417"/>
      <c r="AO99" s="417"/>
      <c r="AP99" s="417"/>
      <c r="AQ99" s="417"/>
      <c r="AR99" s="417"/>
      <c r="AS99" s="417"/>
      <c r="AT99" s="417"/>
      <c r="AU99" s="417"/>
      <c r="AV99" s="417"/>
      <c r="AW99" s="417"/>
      <c r="AX99" s="417"/>
      <c r="AY99" s="417"/>
      <c r="AZ99" s="417"/>
      <c r="BA99" s="417"/>
      <c r="BB99" s="417"/>
      <c r="BC99" s="417"/>
      <c r="BD99" s="417"/>
      <c r="BE99" s="417"/>
      <c r="BF99" s="417"/>
      <c r="BG99" s="417"/>
      <c r="BH99" s="418"/>
      <c r="BI99" s="99"/>
      <c r="BJ99" s="100"/>
      <c r="BK99" s="100"/>
      <c r="BL99" s="100"/>
      <c r="BM99" s="100"/>
      <c r="BN99" s="100"/>
      <c r="BO99" s="218"/>
      <c r="BP99" s="218"/>
      <c r="BQ99" s="218"/>
      <c r="BR99" s="218"/>
      <c r="BS99" s="218"/>
      <c r="BT99" s="100"/>
      <c r="BU99" s="100"/>
      <c r="BV99" s="100"/>
      <c r="BW99" s="100"/>
      <c r="BX99" s="314"/>
      <c r="BY99" s="169"/>
      <c r="BZ99" s="169"/>
      <c r="CA99" s="169"/>
      <c r="CB99" s="170"/>
      <c r="CC99" s="168"/>
      <c r="CD99" s="169"/>
      <c r="CE99" s="169"/>
      <c r="CF99" s="169"/>
      <c r="CG99" s="169"/>
      <c r="CH99" s="168"/>
      <c r="CI99" s="169"/>
      <c r="CJ99" s="169"/>
      <c r="CK99" s="169"/>
      <c r="CL99" s="198"/>
      <c r="CM99" s="398"/>
      <c r="CN99" s="399"/>
      <c r="CO99" s="399"/>
      <c r="CP99" s="399"/>
      <c r="CQ99" s="399"/>
      <c r="CR99" s="399"/>
      <c r="CS99" s="399"/>
      <c r="CT99" s="399"/>
      <c r="CU99" s="399"/>
      <c r="CV99" s="399"/>
      <c r="CW99" s="399"/>
      <c r="CX99" s="399"/>
      <c r="CY99" s="399"/>
      <c r="CZ99" s="399"/>
      <c r="DA99" s="399"/>
      <c r="DB99" s="400"/>
      <c r="DG99" s="111"/>
      <c r="DH99" s="111"/>
      <c r="DI99" s="111"/>
      <c r="DJ99" s="111"/>
      <c r="DK99" s="111"/>
      <c r="DL99" s="111"/>
      <c r="DM99" s="111"/>
      <c r="DN99" s="111"/>
      <c r="DO99" s="111"/>
      <c r="DP99" s="111"/>
      <c r="DQ99" s="111"/>
    </row>
    <row r="100" spans="5:121" s="16" customFormat="1" ht="6.95" customHeight="1">
      <c r="E100" s="236"/>
      <c r="F100" s="237"/>
      <c r="G100" s="246"/>
      <c r="H100" s="247"/>
      <c r="I100" s="247"/>
      <c r="J100" s="247"/>
      <c r="K100" s="247"/>
      <c r="L100" s="248"/>
      <c r="M100" s="246"/>
      <c r="N100" s="247"/>
      <c r="O100" s="247"/>
      <c r="P100" s="247"/>
      <c r="Q100" s="247"/>
      <c r="R100" s="247"/>
      <c r="S100" s="247"/>
      <c r="T100" s="247"/>
      <c r="U100" s="247"/>
      <c r="V100" s="247"/>
      <c r="W100" s="248"/>
      <c r="X100" s="238" t="s">
        <v>131</v>
      </c>
      <c r="Y100" s="239"/>
      <c r="Z100" s="239"/>
      <c r="AA100" s="239"/>
      <c r="AB100" s="239"/>
      <c r="AC100" s="239"/>
      <c r="AD100" s="239"/>
      <c r="AE100" s="239"/>
      <c r="AF100" s="239"/>
      <c r="AG100" s="239"/>
      <c r="AH100" s="239"/>
      <c r="AI100" s="239"/>
      <c r="AJ100" s="239"/>
      <c r="AK100" s="240"/>
      <c r="AL100" s="416"/>
      <c r="AM100" s="417"/>
      <c r="AN100" s="417"/>
      <c r="AO100" s="417"/>
      <c r="AP100" s="417"/>
      <c r="AQ100" s="417"/>
      <c r="AR100" s="417"/>
      <c r="AS100" s="417"/>
      <c r="AT100" s="417"/>
      <c r="AU100" s="417"/>
      <c r="AV100" s="417"/>
      <c r="AW100" s="417"/>
      <c r="AX100" s="417"/>
      <c r="AY100" s="417"/>
      <c r="AZ100" s="417"/>
      <c r="BA100" s="417"/>
      <c r="BB100" s="417"/>
      <c r="BC100" s="417"/>
      <c r="BD100" s="417"/>
      <c r="BE100" s="417"/>
      <c r="BF100" s="417"/>
      <c r="BG100" s="417"/>
      <c r="BH100" s="418"/>
      <c r="BI100" s="88"/>
      <c r="BJ100" s="89"/>
      <c r="BK100" s="89"/>
      <c r="BL100" s="89"/>
      <c r="BM100" s="89"/>
      <c r="BN100" s="89"/>
      <c r="BO100" s="180"/>
      <c r="BP100" s="180"/>
      <c r="BQ100" s="180"/>
      <c r="BR100" s="180"/>
      <c r="BS100" s="180"/>
      <c r="BT100" s="89"/>
      <c r="BU100" s="89"/>
      <c r="BV100" s="89"/>
      <c r="BW100" s="90"/>
      <c r="BX100" s="313" t="str">
        <f>IF(BO101="","",IF(AND(CC100="",CH100=""),"○",""))</f>
        <v/>
      </c>
      <c r="BY100" s="195"/>
      <c r="BZ100" s="195"/>
      <c r="CA100" s="195"/>
      <c r="CB100" s="220"/>
      <c r="CC100" s="194" t="str">
        <f>IF(BO101="","",IF(AND(DK56="×",DL56="○"),"○",""))</f>
        <v/>
      </c>
      <c r="CD100" s="195"/>
      <c r="CE100" s="195"/>
      <c r="CF100" s="195"/>
      <c r="CG100" s="195"/>
      <c r="CH100" s="194" t="str">
        <f>IF(BO101="","",IF(OR(DI56="○",DJ56="○"),"○",""))</f>
        <v/>
      </c>
      <c r="CI100" s="195"/>
      <c r="CJ100" s="195"/>
      <c r="CK100" s="195"/>
      <c r="CL100" s="196"/>
      <c r="CM100" s="392" t="s">
        <v>132</v>
      </c>
      <c r="CN100" s="393"/>
      <c r="CO100" s="393"/>
      <c r="CP100" s="393"/>
      <c r="CQ100" s="393"/>
      <c r="CR100" s="393"/>
      <c r="CS100" s="393"/>
      <c r="CT100" s="393"/>
      <c r="CU100" s="393"/>
      <c r="CV100" s="393"/>
      <c r="CW100" s="393"/>
      <c r="CX100" s="393"/>
      <c r="CY100" s="393"/>
      <c r="CZ100" s="393"/>
      <c r="DA100" s="393"/>
      <c r="DB100" s="394"/>
      <c r="DG100" s="111"/>
      <c r="DH100" s="111"/>
      <c r="DI100" s="111"/>
      <c r="DJ100" s="111"/>
      <c r="DK100" s="111"/>
      <c r="DL100" s="111"/>
      <c r="DM100" s="111"/>
      <c r="DN100" s="111"/>
      <c r="DO100" s="111"/>
      <c r="DP100" s="111"/>
      <c r="DQ100" s="111"/>
    </row>
    <row r="101" spans="5:121" s="16" customFormat="1" ht="6.95" customHeight="1">
      <c r="E101" s="236"/>
      <c r="F101" s="237"/>
      <c r="G101" s="246"/>
      <c r="H101" s="247"/>
      <c r="I101" s="247"/>
      <c r="J101" s="247"/>
      <c r="K101" s="247"/>
      <c r="L101" s="248"/>
      <c r="M101" s="91"/>
      <c r="N101" s="92"/>
      <c r="O101" s="92"/>
      <c r="P101" s="92"/>
      <c r="Q101" s="92"/>
      <c r="R101" s="92"/>
      <c r="S101" s="92"/>
      <c r="T101" s="92"/>
      <c r="U101" s="92"/>
      <c r="V101" s="92"/>
      <c r="W101" s="93"/>
      <c r="X101" s="141"/>
      <c r="Y101" s="142"/>
      <c r="Z101" s="142"/>
      <c r="AA101" s="142"/>
      <c r="AB101" s="142"/>
      <c r="AC101" s="142"/>
      <c r="AD101" s="142"/>
      <c r="AE101" s="142"/>
      <c r="AF101" s="142"/>
      <c r="AG101" s="142"/>
      <c r="AH101" s="142"/>
      <c r="AI101" s="142"/>
      <c r="AJ101" s="142"/>
      <c r="AK101" s="143"/>
      <c r="AL101" s="416"/>
      <c r="AM101" s="417"/>
      <c r="AN101" s="417"/>
      <c r="AO101" s="417"/>
      <c r="AP101" s="417"/>
      <c r="AQ101" s="417"/>
      <c r="AR101" s="417"/>
      <c r="AS101" s="417"/>
      <c r="AT101" s="417"/>
      <c r="AU101" s="417"/>
      <c r="AV101" s="417"/>
      <c r="AW101" s="417"/>
      <c r="AX101" s="417"/>
      <c r="AY101" s="417"/>
      <c r="AZ101" s="417"/>
      <c r="BA101" s="417"/>
      <c r="BB101" s="417"/>
      <c r="BC101" s="417"/>
      <c r="BD101" s="417"/>
      <c r="BE101" s="417"/>
      <c r="BF101" s="417"/>
      <c r="BG101" s="417"/>
      <c r="BH101" s="418"/>
      <c r="BI101" s="202" t="s">
        <v>27</v>
      </c>
      <c r="BJ101" s="203"/>
      <c r="BK101" s="203"/>
      <c r="BL101" s="203"/>
      <c r="BM101" s="203"/>
      <c r="BN101" s="203"/>
      <c r="BO101" s="199"/>
      <c r="BP101" s="199"/>
      <c r="BQ101" s="199"/>
      <c r="BR101" s="199"/>
      <c r="BS101" s="199"/>
      <c r="BT101" s="201" t="s">
        <v>36</v>
      </c>
      <c r="BU101" s="201"/>
      <c r="BV101" s="201"/>
      <c r="BW101" s="37"/>
      <c r="BX101" s="208"/>
      <c r="BY101" s="166"/>
      <c r="BZ101" s="166"/>
      <c r="CA101" s="166"/>
      <c r="CB101" s="167"/>
      <c r="CC101" s="165"/>
      <c r="CD101" s="166"/>
      <c r="CE101" s="166"/>
      <c r="CF101" s="166"/>
      <c r="CG101" s="166"/>
      <c r="CH101" s="165"/>
      <c r="CI101" s="166"/>
      <c r="CJ101" s="166"/>
      <c r="CK101" s="166"/>
      <c r="CL101" s="197"/>
      <c r="CM101" s="395"/>
      <c r="CN101" s="396"/>
      <c r="CO101" s="396"/>
      <c r="CP101" s="396"/>
      <c r="CQ101" s="396"/>
      <c r="CR101" s="396"/>
      <c r="CS101" s="396"/>
      <c r="CT101" s="396"/>
      <c r="CU101" s="396"/>
      <c r="CV101" s="396"/>
      <c r="CW101" s="396"/>
      <c r="CX101" s="396"/>
      <c r="CY101" s="396"/>
      <c r="CZ101" s="396"/>
      <c r="DA101" s="396"/>
      <c r="DB101" s="397"/>
      <c r="DG101" s="111"/>
      <c r="DH101" s="111"/>
      <c r="DI101" s="111"/>
      <c r="DJ101" s="111"/>
      <c r="DK101" s="111"/>
      <c r="DL101" s="111"/>
      <c r="DM101" s="111"/>
      <c r="DN101" s="111"/>
      <c r="DO101" s="111"/>
      <c r="DP101" s="111"/>
      <c r="DQ101" s="111"/>
    </row>
    <row r="102" spans="5:121" s="16" customFormat="1" ht="6.95" customHeight="1">
      <c r="E102" s="236"/>
      <c r="F102" s="237"/>
      <c r="G102" s="246"/>
      <c r="H102" s="247"/>
      <c r="I102" s="247"/>
      <c r="J102" s="247"/>
      <c r="K102" s="247"/>
      <c r="L102" s="248"/>
      <c r="M102" s="91"/>
      <c r="N102" s="228"/>
      <c r="O102" s="228"/>
      <c r="P102" s="228"/>
      <c r="Q102" s="228"/>
      <c r="R102" s="228"/>
      <c r="S102" s="228"/>
      <c r="T102" s="228"/>
      <c r="U102" s="228"/>
      <c r="V102" s="228"/>
      <c r="W102" s="93"/>
      <c r="X102" s="141"/>
      <c r="Y102" s="142"/>
      <c r="Z102" s="142"/>
      <c r="AA102" s="142"/>
      <c r="AB102" s="142"/>
      <c r="AC102" s="142"/>
      <c r="AD102" s="142"/>
      <c r="AE102" s="142"/>
      <c r="AF102" s="142"/>
      <c r="AG102" s="142"/>
      <c r="AH102" s="142"/>
      <c r="AI102" s="142"/>
      <c r="AJ102" s="142"/>
      <c r="AK102" s="143"/>
      <c r="AL102" s="416"/>
      <c r="AM102" s="417"/>
      <c r="AN102" s="417"/>
      <c r="AO102" s="417"/>
      <c r="AP102" s="417"/>
      <c r="AQ102" s="417"/>
      <c r="AR102" s="417"/>
      <c r="AS102" s="417"/>
      <c r="AT102" s="417"/>
      <c r="AU102" s="417"/>
      <c r="AV102" s="417"/>
      <c r="AW102" s="417"/>
      <c r="AX102" s="417"/>
      <c r="AY102" s="417"/>
      <c r="AZ102" s="417"/>
      <c r="BA102" s="417"/>
      <c r="BB102" s="417"/>
      <c r="BC102" s="417"/>
      <c r="BD102" s="417"/>
      <c r="BE102" s="417"/>
      <c r="BF102" s="417"/>
      <c r="BG102" s="417"/>
      <c r="BH102" s="418"/>
      <c r="BI102" s="202"/>
      <c r="BJ102" s="203"/>
      <c r="BK102" s="203"/>
      <c r="BL102" s="203"/>
      <c r="BM102" s="203"/>
      <c r="BN102" s="203"/>
      <c r="BO102" s="200"/>
      <c r="BP102" s="200"/>
      <c r="BQ102" s="200"/>
      <c r="BR102" s="200"/>
      <c r="BS102" s="200"/>
      <c r="BT102" s="201"/>
      <c r="BU102" s="201"/>
      <c r="BV102" s="201"/>
      <c r="BW102" s="37"/>
      <c r="BX102" s="208"/>
      <c r="BY102" s="166"/>
      <c r="BZ102" s="166"/>
      <c r="CA102" s="166"/>
      <c r="CB102" s="167"/>
      <c r="CC102" s="165"/>
      <c r="CD102" s="166"/>
      <c r="CE102" s="166"/>
      <c r="CF102" s="166"/>
      <c r="CG102" s="166"/>
      <c r="CH102" s="165"/>
      <c r="CI102" s="166"/>
      <c r="CJ102" s="166"/>
      <c r="CK102" s="166"/>
      <c r="CL102" s="197"/>
      <c r="CM102" s="395"/>
      <c r="CN102" s="396"/>
      <c r="CO102" s="396"/>
      <c r="CP102" s="396"/>
      <c r="CQ102" s="396"/>
      <c r="CR102" s="396"/>
      <c r="CS102" s="396"/>
      <c r="CT102" s="396"/>
      <c r="CU102" s="396"/>
      <c r="CV102" s="396"/>
      <c r="CW102" s="396"/>
      <c r="CX102" s="396"/>
      <c r="CY102" s="396"/>
      <c r="CZ102" s="396"/>
      <c r="DA102" s="396"/>
      <c r="DB102" s="397"/>
      <c r="DG102" s="111"/>
      <c r="DH102" s="111"/>
      <c r="DI102" s="111"/>
      <c r="DJ102" s="111"/>
      <c r="DK102" s="111"/>
      <c r="DL102" s="111"/>
      <c r="DM102" s="111"/>
      <c r="DN102" s="111"/>
      <c r="DO102" s="111"/>
      <c r="DP102" s="111"/>
      <c r="DQ102" s="111"/>
    </row>
    <row r="103" spans="5:121" s="16" customFormat="1" ht="6.95" customHeight="1">
      <c r="E103" s="236"/>
      <c r="F103" s="237"/>
      <c r="G103" s="246"/>
      <c r="H103" s="247"/>
      <c r="I103" s="247"/>
      <c r="J103" s="247"/>
      <c r="K103" s="247"/>
      <c r="L103" s="248"/>
      <c r="M103" s="91"/>
      <c r="N103" s="229"/>
      <c r="O103" s="229"/>
      <c r="P103" s="229"/>
      <c r="Q103" s="229"/>
      <c r="R103" s="229"/>
      <c r="S103" s="229"/>
      <c r="T103" s="229"/>
      <c r="U103" s="229"/>
      <c r="V103" s="229"/>
      <c r="W103" s="93"/>
      <c r="X103" s="141"/>
      <c r="Y103" s="142"/>
      <c r="Z103" s="142"/>
      <c r="AA103" s="142"/>
      <c r="AB103" s="142"/>
      <c r="AC103" s="142"/>
      <c r="AD103" s="142"/>
      <c r="AE103" s="142"/>
      <c r="AF103" s="142"/>
      <c r="AG103" s="142"/>
      <c r="AH103" s="142"/>
      <c r="AI103" s="142"/>
      <c r="AJ103" s="142"/>
      <c r="AK103" s="143"/>
      <c r="AL103" s="416"/>
      <c r="AM103" s="417"/>
      <c r="AN103" s="417"/>
      <c r="AO103" s="417"/>
      <c r="AP103" s="417"/>
      <c r="AQ103" s="417"/>
      <c r="AR103" s="417"/>
      <c r="AS103" s="417"/>
      <c r="AT103" s="417"/>
      <c r="AU103" s="417"/>
      <c r="AV103" s="417"/>
      <c r="AW103" s="417"/>
      <c r="AX103" s="417"/>
      <c r="AY103" s="417"/>
      <c r="AZ103" s="417"/>
      <c r="BA103" s="417"/>
      <c r="BB103" s="417"/>
      <c r="BC103" s="417"/>
      <c r="BD103" s="417"/>
      <c r="BE103" s="417"/>
      <c r="BF103" s="417"/>
      <c r="BG103" s="417"/>
      <c r="BH103" s="418"/>
      <c r="BI103" s="94"/>
      <c r="BJ103" s="95"/>
      <c r="BK103" s="95"/>
      <c r="BL103" s="95"/>
      <c r="BM103" s="95"/>
      <c r="BN103" s="95"/>
      <c r="BO103" s="503"/>
      <c r="BP103" s="503"/>
      <c r="BQ103" s="503"/>
      <c r="BR103" s="503"/>
      <c r="BS103" s="503"/>
      <c r="BT103" s="95"/>
      <c r="BU103" s="95"/>
      <c r="BV103" s="95"/>
      <c r="BW103" s="37"/>
      <c r="BX103" s="208"/>
      <c r="BY103" s="166"/>
      <c r="BZ103" s="166"/>
      <c r="CA103" s="166"/>
      <c r="CB103" s="167"/>
      <c r="CC103" s="165"/>
      <c r="CD103" s="166"/>
      <c r="CE103" s="166"/>
      <c r="CF103" s="166"/>
      <c r="CG103" s="166"/>
      <c r="CH103" s="165"/>
      <c r="CI103" s="166"/>
      <c r="CJ103" s="166"/>
      <c r="CK103" s="166"/>
      <c r="CL103" s="197"/>
      <c r="CM103" s="395"/>
      <c r="CN103" s="396"/>
      <c r="CO103" s="396"/>
      <c r="CP103" s="396"/>
      <c r="CQ103" s="396"/>
      <c r="CR103" s="396"/>
      <c r="CS103" s="396"/>
      <c r="CT103" s="396"/>
      <c r="CU103" s="396"/>
      <c r="CV103" s="396"/>
      <c r="CW103" s="396"/>
      <c r="CX103" s="396"/>
      <c r="CY103" s="396"/>
      <c r="CZ103" s="396"/>
      <c r="DA103" s="396"/>
      <c r="DB103" s="397"/>
      <c r="DG103" s="111"/>
      <c r="DH103" s="111"/>
      <c r="DI103" s="111"/>
      <c r="DJ103" s="111"/>
      <c r="DK103" s="111"/>
      <c r="DL103" s="111"/>
      <c r="DM103" s="111"/>
      <c r="DN103" s="111"/>
      <c r="DO103" s="111"/>
      <c r="DP103" s="111"/>
      <c r="DQ103" s="111"/>
    </row>
    <row r="104" spans="5:121" s="16" customFormat="1" ht="6.95" customHeight="1">
      <c r="E104" s="236"/>
      <c r="F104" s="237"/>
      <c r="G104" s="246"/>
      <c r="H104" s="247"/>
      <c r="I104" s="247"/>
      <c r="J104" s="247"/>
      <c r="K104" s="247"/>
      <c r="L104" s="248"/>
      <c r="M104" s="91"/>
      <c r="N104" s="92"/>
      <c r="O104" s="92"/>
      <c r="P104" s="92"/>
      <c r="Q104" s="92"/>
      <c r="R104" s="92"/>
      <c r="S104" s="92"/>
      <c r="T104" s="92"/>
      <c r="U104" s="92"/>
      <c r="V104" s="92"/>
      <c r="W104" s="93"/>
      <c r="X104" s="141"/>
      <c r="Y104" s="142"/>
      <c r="Z104" s="142"/>
      <c r="AA104" s="142"/>
      <c r="AB104" s="142"/>
      <c r="AC104" s="142"/>
      <c r="AD104" s="142"/>
      <c r="AE104" s="142"/>
      <c r="AF104" s="142"/>
      <c r="AG104" s="142"/>
      <c r="AH104" s="142"/>
      <c r="AI104" s="142"/>
      <c r="AJ104" s="142"/>
      <c r="AK104" s="143"/>
      <c r="AL104" s="416"/>
      <c r="AM104" s="417"/>
      <c r="AN104" s="417"/>
      <c r="AO104" s="417"/>
      <c r="AP104" s="417"/>
      <c r="AQ104" s="417"/>
      <c r="AR104" s="417"/>
      <c r="AS104" s="417"/>
      <c r="AT104" s="417"/>
      <c r="AU104" s="417"/>
      <c r="AV104" s="417"/>
      <c r="AW104" s="417"/>
      <c r="AX104" s="417"/>
      <c r="AY104" s="417"/>
      <c r="AZ104" s="417"/>
      <c r="BA104" s="417"/>
      <c r="BB104" s="417"/>
      <c r="BC104" s="417"/>
      <c r="BD104" s="417"/>
      <c r="BE104" s="417"/>
      <c r="BF104" s="417"/>
      <c r="BG104" s="417"/>
      <c r="BH104" s="418"/>
      <c r="BI104" s="202"/>
      <c r="BJ104" s="203"/>
      <c r="BK104" s="203"/>
      <c r="BL104" s="203"/>
      <c r="BM104" s="203"/>
      <c r="BN104" s="203"/>
      <c r="BO104" s="491"/>
      <c r="BP104" s="491"/>
      <c r="BQ104" s="491"/>
      <c r="BR104" s="491"/>
      <c r="BS104" s="491"/>
      <c r="BT104" s="472"/>
      <c r="BU104" s="473"/>
      <c r="BV104" s="473"/>
      <c r="BW104" s="37"/>
      <c r="BX104" s="208"/>
      <c r="BY104" s="166"/>
      <c r="BZ104" s="166"/>
      <c r="CA104" s="166"/>
      <c r="CB104" s="167"/>
      <c r="CC104" s="165"/>
      <c r="CD104" s="166"/>
      <c r="CE104" s="166"/>
      <c r="CF104" s="166"/>
      <c r="CG104" s="166"/>
      <c r="CH104" s="165"/>
      <c r="CI104" s="166"/>
      <c r="CJ104" s="166"/>
      <c r="CK104" s="166"/>
      <c r="CL104" s="197"/>
      <c r="CM104" s="395"/>
      <c r="CN104" s="396"/>
      <c r="CO104" s="396"/>
      <c r="CP104" s="396"/>
      <c r="CQ104" s="396"/>
      <c r="CR104" s="396"/>
      <c r="CS104" s="396"/>
      <c r="CT104" s="396"/>
      <c r="CU104" s="396"/>
      <c r="CV104" s="396"/>
      <c r="CW104" s="396"/>
      <c r="CX104" s="396"/>
      <c r="CY104" s="396"/>
      <c r="CZ104" s="396"/>
      <c r="DA104" s="396"/>
      <c r="DB104" s="397"/>
      <c r="DG104" s="111"/>
      <c r="DH104" s="111"/>
      <c r="DI104" s="111"/>
      <c r="DJ104" s="111"/>
      <c r="DK104" s="111"/>
      <c r="DL104" s="111"/>
      <c r="DM104" s="111"/>
      <c r="DN104" s="111"/>
      <c r="DO104" s="111"/>
      <c r="DP104" s="111"/>
      <c r="DQ104" s="111"/>
    </row>
    <row r="105" spans="5:121" s="16" customFormat="1" ht="6.95" customHeight="1">
      <c r="E105" s="236"/>
      <c r="F105" s="237"/>
      <c r="G105" s="246"/>
      <c r="H105" s="247"/>
      <c r="I105" s="247"/>
      <c r="J105" s="247"/>
      <c r="K105" s="247"/>
      <c r="L105" s="248"/>
      <c r="M105" s="528" t="s">
        <v>129</v>
      </c>
      <c r="N105" s="529"/>
      <c r="O105" s="529"/>
      <c r="P105" s="529"/>
      <c r="Q105" s="529"/>
      <c r="R105" s="529"/>
      <c r="S105" s="529"/>
      <c r="T105" s="529"/>
      <c r="U105" s="529"/>
      <c r="V105" s="529"/>
      <c r="W105" s="530"/>
      <c r="X105" s="141"/>
      <c r="Y105" s="142"/>
      <c r="Z105" s="142"/>
      <c r="AA105" s="142"/>
      <c r="AB105" s="142"/>
      <c r="AC105" s="142"/>
      <c r="AD105" s="142"/>
      <c r="AE105" s="142"/>
      <c r="AF105" s="142"/>
      <c r="AG105" s="142"/>
      <c r="AH105" s="142"/>
      <c r="AI105" s="142"/>
      <c r="AJ105" s="142"/>
      <c r="AK105" s="143"/>
      <c r="AL105" s="416"/>
      <c r="AM105" s="417"/>
      <c r="AN105" s="417"/>
      <c r="AO105" s="417"/>
      <c r="AP105" s="417"/>
      <c r="AQ105" s="417"/>
      <c r="AR105" s="417"/>
      <c r="AS105" s="417"/>
      <c r="AT105" s="417"/>
      <c r="AU105" s="417"/>
      <c r="AV105" s="417"/>
      <c r="AW105" s="417"/>
      <c r="AX105" s="417"/>
      <c r="AY105" s="417"/>
      <c r="AZ105" s="417"/>
      <c r="BA105" s="417"/>
      <c r="BB105" s="417"/>
      <c r="BC105" s="417"/>
      <c r="BD105" s="417"/>
      <c r="BE105" s="417"/>
      <c r="BF105" s="417"/>
      <c r="BG105" s="417"/>
      <c r="BH105" s="418"/>
      <c r="BI105" s="202"/>
      <c r="BJ105" s="203"/>
      <c r="BK105" s="203"/>
      <c r="BL105" s="203"/>
      <c r="BM105" s="203"/>
      <c r="BN105" s="203"/>
      <c r="BO105" s="491"/>
      <c r="BP105" s="491"/>
      <c r="BQ105" s="491"/>
      <c r="BR105" s="491"/>
      <c r="BS105" s="491"/>
      <c r="BT105" s="473"/>
      <c r="BU105" s="473"/>
      <c r="BV105" s="473"/>
      <c r="BW105" s="37"/>
      <c r="BX105" s="208"/>
      <c r="BY105" s="166"/>
      <c r="BZ105" s="166"/>
      <c r="CA105" s="166"/>
      <c r="CB105" s="167"/>
      <c r="CC105" s="165"/>
      <c r="CD105" s="166"/>
      <c r="CE105" s="166"/>
      <c r="CF105" s="166"/>
      <c r="CG105" s="166"/>
      <c r="CH105" s="165"/>
      <c r="CI105" s="166"/>
      <c r="CJ105" s="166"/>
      <c r="CK105" s="166"/>
      <c r="CL105" s="197"/>
      <c r="CM105" s="395"/>
      <c r="CN105" s="396"/>
      <c r="CO105" s="396"/>
      <c r="CP105" s="396"/>
      <c r="CQ105" s="396"/>
      <c r="CR105" s="396"/>
      <c r="CS105" s="396"/>
      <c r="CT105" s="396"/>
      <c r="CU105" s="396"/>
      <c r="CV105" s="396"/>
      <c r="CW105" s="396"/>
      <c r="CX105" s="396"/>
      <c r="CY105" s="396"/>
      <c r="CZ105" s="396"/>
      <c r="DA105" s="396"/>
      <c r="DB105" s="397"/>
      <c r="DG105" s="111"/>
      <c r="DH105" s="111"/>
      <c r="DI105" s="111"/>
      <c r="DJ105" s="111"/>
      <c r="DK105" s="111"/>
      <c r="DL105" s="111"/>
      <c r="DM105" s="111"/>
      <c r="DN105" s="111"/>
      <c r="DO105" s="111"/>
      <c r="DP105" s="111"/>
      <c r="DQ105" s="111"/>
    </row>
    <row r="106" spans="5:121" s="16" customFormat="1" ht="6.95" customHeight="1">
      <c r="E106" s="236"/>
      <c r="F106" s="237"/>
      <c r="G106" s="246"/>
      <c r="H106" s="247"/>
      <c r="I106" s="247"/>
      <c r="J106" s="247"/>
      <c r="K106" s="247"/>
      <c r="L106" s="248"/>
      <c r="M106" s="528"/>
      <c r="N106" s="529"/>
      <c r="O106" s="529"/>
      <c r="P106" s="529"/>
      <c r="Q106" s="529"/>
      <c r="R106" s="529"/>
      <c r="S106" s="529"/>
      <c r="T106" s="529"/>
      <c r="U106" s="529"/>
      <c r="V106" s="529"/>
      <c r="W106" s="530"/>
      <c r="X106" s="141"/>
      <c r="Y106" s="142"/>
      <c r="Z106" s="142"/>
      <c r="AA106" s="142"/>
      <c r="AB106" s="142"/>
      <c r="AC106" s="142"/>
      <c r="AD106" s="142"/>
      <c r="AE106" s="142"/>
      <c r="AF106" s="142"/>
      <c r="AG106" s="142"/>
      <c r="AH106" s="142"/>
      <c r="AI106" s="142"/>
      <c r="AJ106" s="142"/>
      <c r="AK106" s="143"/>
      <c r="AL106" s="416"/>
      <c r="AM106" s="417"/>
      <c r="AN106" s="417"/>
      <c r="AO106" s="417"/>
      <c r="AP106" s="417"/>
      <c r="AQ106" s="417"/>
      <c r="AR106" s="417"/>
      <c r="AS106" s="417"/>
      <c r="AT106" s="417"/>
      <c r="AU106" s="417"/>
      <c r="AV106" s="417"/>
      <c r="AW106" s="417"/>
      <c r="AX106" s="417"/>
      <c r="AY106" s="417"/>
      <c r="AZ106" s="417"/>
      <c r="BA106" s="417"/>
      <c r="BB106" s="417"/>
      <c r="BC106" s="417"/>
      <c r="BD106" s="417"/>
      <c r="BE106" s="417"/>
      <c r="BF106" s="417"/>
      <c r="BG106" s="417"/>
      <c r="BH106" s="418"/>
      <c r="BI106" s="97"/>
      <c r="BJ106" s="37"/>
      <c r="BK106" s="37"/>
      <c r="BL106" s="37"/>
      <c r="BM106" s="37"/>
      <c r="BN106" s="37"/>
      <c r="BO106" s="177"/>
      <c r="BP106" s="177"/>
      <c r="BQ106" s="177"/>
      <c r="BR106" s="177"/>
      <c r="BS106" s="177"/>
      <c r="BT106" s="37"/>
      <c r="BU106" s="37"/>
      <c r="BV106" s="37"/>
      <c r="BW106" s="37"/>
      <c r="BX106" s="208"/>
      <c r="BY106" s="166"/>
      <c r="BZ106" s="166"/>
      <c r="CA106" s="166"/>
      <c r="CB106" s="167"/>
      <c r="CC106" s="165"/>
      <c r="CD106" s="166"/>
      <c r="CE106" s="166"/>
      <c r="CF106" s="166"/>
      <c r="CG106" s="166"/>
      <c r="CH106" s="165"/>
      <c r="CI106" s="166"/>
      <c r="CJ106" s="166"/>
      <c r="CK106" s="166"/>
      <c r="CL106" s="197"/>
      <c r="CM106" s="395"/>
      <c r="CN106" s="396"/>
      <c r="CO106" s="396"/>
      <c r="CP106" s="396"/>
      <c r="CQ106" s="396"/>
      <c r="CR106" s="396"/>
      <c r="CS106" s="396"/>
      <c r="CT106" s="396"/>
      <c r="CU106" s="396"/>
      <c r="CV106" s="396"/>
      <c r="CW106" s="396"/>
      <c r="CX106" s="396"/>
      <c r="CY106" s="396"/>
      <c r="CZ106" s="396"/>
      <c r="DA106" s="396"/>
      <c r="DB106" s="397"/>
      <c r="DG106" s="111"/>
      <c r="DH106" s="111"/>
      <c r="DI106" s="111"/>
      <c r="DJ106" s="111"/>
      <c r="DK106" s="111"/>
      <c r="DL106" s="111"/>
      <c r="DM106" s="111"/>
      <c r="DN106" s="111"/>
      <c r="DO106" s="111"/>
      <c r="DP106" s="111"/>
      <c r="DQ106" s="111"/>
    </row>
    <row r="107" spans="5:121" s="16" customFormat="1" ht="6.95" customHeight="1">
      <c r="E107" s="236"/>
      <c r="F107" s="237"/>
      <c r="G107" s="246"/>
      <c r="H107" s="247"/>
      <c r="I107" s="247"/>
      <c r="J107" s="247"/>
      <c r="K107" s="247"/>
      <c r="L107" s="248"/>
      <c r="M107" s="91"/>
      <c r="N107" s="92"/>
      <c r="O107" s="92"/>
      <c r="P107" s="92"/>
      <c r="Q107" s="92"/>
      <c r="R107" s="92"/>
      <c r="S107" s="92"/>
      <c r="T107" s="92"/>
      <c r="U107" s="92"/>
      <c r="V107" s="92"/>
      <c r="W107" s="93"/>
      <c r="X107" s="141"/>
      <c r="Y107" s="142"/>
      <c r="Z107" s="142"/>
      <c r="AA107" s="142"/>
      <c r="AB107" s="142"/>
      <c r="AC107" s="142"/>
      <c r="AD107" s="142"/>
      <c r="AE107" s="142"/>
      <c r="AF107" s="142"/>
      <c r="AG107" s="142"/>
      <c r="AH107" s="142"/>
      <c r="AI107" s="142"/>
      <c r="AJ107" s="142"/>
      <c r="AK107" s="143"/>
      <c r="AL107" s="416"/>
      <c r="AM107" s="417"/>
      <c r="AN107" s="417"/>
      <c r="AO107" s="417"/>
      <c r="AP107" s="417"/>
      <c r="AQ107" s="417"/>
      <c r="AR107" s="417"/>
      <c r="AS107" s="417"/>
      <c r="AT107" s="417"/>
      <c r="AU107" s="417"/>
      <c r="AV107" s="417"/>
      <c r="AW107" s="417"/>
      <c r="AX107" s="417"/>
      <c r="AY107" s="417"/>
      <c r="AZ107" s="417"/>
      <c r="BA107" s="417"/>
      <c r="BB107" s="417"/>
      <c r="BC107" s="417"/>
      <c r="BD107" s="417"/>
      <c r="BE107" s="417"/>
      <c r="BF107" s="417"/>
      <c r="BG107" s="417"/>
      <c r="BH107" s="418"/>
      <c r="BI107" s="202" t="s">
        <v>28</v>
      </c>
      <c r="BJ107" s="203"/>
      <c r="BK107" s="203"/>
      <c r="BL107" s="203"/>
      <c r="BM107" s="203"/>
      <c r="BN107" s="203"/>
      <c r="BO107" s="199"/>
      <c r="BP107" s="199"/>
      <c r="BQ107" s="199"/>
      <c r="BR107" s="199"/>
      <c r="BS107" s="199"/>
      <c r="BT107" s="535" t="s">
        <v>43</v>
      </c>
      <c r="BU107" s="201"/>
      <c r="BV107" s="201"/>
      <c r="BW107" s="98"/>
      <c r="BX107" s="208"/>
      <c r="BY107" s="166"/>
      <c r="BZ107" s="166"/>
      <c r="CA107" s="166"/>
      <c r="CB107" s="167"/>
      <c r="CC107" s="165"/>
      <c r="CD107" s="166"/>
      <c r="CE107" s="166"/>
      <c r="CF107" s="166"/>
      <c r="CG107" s="166"/>
      <c r="CH107" s="165"/>
      <c r="CI107" s="166"/>
      <c r="CJ107" s="166"/>
      <c r="CK107" s="166"/>
      <c r="CL107" s="197"/>
      <c r="CM107" s="395"/>
      <c r="CN107" s="396"/>
      <c r="CO107" s="396"/>
      <c r="CP107" s="396"/>
      <c r="CQ107" s="396"/>
      <c r="CR107" s="396"/>
      <c r="CS107" s="396"/>
      <c r="CT107" s="396"/>
      <c r="CU107" s="396"/>
      <c r="CV107" s="396"/>
      <c r="CW107" s="396"/>
      <c r="CX107" s="396"/>
      <c r="CY107" s="396"/>
      <c r="CZ107" s="396"/>
      <c r="DA107" s="396"/>
      <c r="DB107" s="397"/>
      <c r="DG107" s="111"/>
      <c r="DH107" s="111"/>
      <c r="DI107" s="111"/>
      <c r="DJ107" s="111"/>
      <c r="DK107" s="111"/>
      <c r="DL107" s="111"/>
      <c r="DM107" s="111"/>
      <c r="DN107" s="111"/>
      <c r="DO107" s="111"/>
      <c r="DP107" s="111"/>
      <c r="DQ107" s="111"/>
    </row>
    <row r="108" spans="5:121" s="16" customFormat="1" ht="6.95" customHeight="1">
      <c r="E108" s="236"/>
      <c r="F108" s="237"/>
      <c r="G108" s="246"/>
      <c r="H108" s="247"/>
      <c r="I108" s="247"/>
      <c r="J108" s="247"/>
      <c r="K108" s="247"/>
      <c r="L108" s="248"/>
      <c r="M108" s="495"/>
      <c r="N108" s="228"/>
      <c r="O108" s="228"/>
      <c r="P108" s="228"/>
      <c r="Q108" s="247" t="s">
        <v>130</v>
      </c>
      <c r="R108" s="228"/>
      <c r="S108" s="228"/>
      <c r="T108" s="228"/>
      <c r="U108" s="228"/>
      <c r="V108" s="275" t="s">
        <v>36</v>
      </c>
      <c r="W108" s="276"/>
      <c r="X108" s="141"/>
      <c r="Y108" s="142"/>
      <c r="Z108" s="142"/>
      <c r="AA108" s="142"/>
      <c r="AB108" s="142"/>
      <c r="AC108" s="142"/>
      <c r="AD108" s="142"/>
      <c r="AE108" s="142"/>
      <c r="AF108" s="142"/>
      <c r="AG108" s="142"/>
      <c r="AH108" s="142"/>
      <c r="AI108" s="142"/>
      <c r="AJ108" s="142"/>
      <c r="AK108" s="143"/>
      <c r="AL108" s="416"/>
      <c r="AM108" s="417"/>
      <c r="AN108" s="417"/>
      <c r="AO108" s="417"/>
      <c r="AP108" s="417"/>
      <c r="AQ108" s="417"/>
      <c r="AR108" s="417"/>
      <c r="AS108" s="417"/>
      <c r="AT108" s="417"/>
      <c r="AU108" s="417"/>
      <c r="AV108" s="417"/>
      <c r="AW108" s="417"/>
      <c r="AX108" s="417"/>
      <c r="AY108" s="417"/>
      <c r="AZ108" s="417"/>
      <c r="BA108" s="417"/>
      <c r="BB108" s="417"/>
      <c r="BC108" s="417"/>
      <c r="BD108" s="417"/>
      <c r="BE108" s="417"/>
      <c r="BF108" s="417"/>
      <c r="BG108" s="417"/>
      <c r="BH108" s="418"/>
      <c r="BI108" s="202"/>
      <c r="BJ108" s="203"/>
      <c r="BK108" s="203"/>
      <c r="BL108" s="203"/>
      <c r="BM108" s="203"/>
      <c r="BN108" s="203"/>
      <c r="BO108" s="200"/>
      <c r="BP108" s="200"/>
      <c r="BQ108" s="200"/>
      <c r="BR108" s="200"/>
      <c r="BS108" s="200"/>
      <c r="BT108" s="201"/>
      <c r="BU108" s="201"/>
      <c r="BV108" s="201"/>
      <c r="BW108" s="98"/>
      <c r="BX108" s="208"/>
      <c r="BY108" s="166"/>
      <c r="BZ108" s="166"/>
      <c r="CA108" s="166"/>
      <c r="CB108" s="167"/>
      <c r="CC108" s="165"/>
      <c r="CD108" s="166"/>
      <c r="CE108" s="166"/>
      <c r="CF108" s="166"/>
      <c r="CG108" s="166"/>
      <c r="CH108" s="165"/>
      <c r="CI108" s="166"/>
      <c r="CJ108" s="166"/>
      <c r="CK108" s="166"/>
      <c r="CL108" s="197"/>
      <c r="CM108" s="395"/>
      <c r="CN108" s="396"/>
      <c r="CO108" s="396"/>
      <c r="CP108" s="396"/>
      <c r="CQ108" s="396"/>
      <c r="CR108" s="396"/>
      <c r="CS108" s="396"/>
      <c r="CT108" s="396"/>
      <c r="CU108" s="396"/>
      <c r="CV108" s="396"/>
      <c r="CW108" s="396"/>
      <c r="CX108" s="396"/>
      <c r="CY108" s="396"/>
      <c r="CZ108" s="396"/>
      <c r="DA108" s="396"/>
      <c r="DB108" s="397"/>
      <c r="DG108" s="111"/>
      <c r="DH108" s="111"/>
      <c r="DI108" s="111"/>
      <c r="DJ108" s="111"/>
      <c r="DK108" s="111"/>
      <c r="DL108" s="111"/>
      <c r="DM108" s="111"/>
      <c r="DN108" s="111"/>
      <c r="DO108" s="111"/>
      <c r="DP108" s="111"/>
      <c r="DQ108" s="111"/>
    </row>
    <row r="109" spans="5:121" s="16" customFormat="1" ht="6.95" customHeight="1">
      <c r="E109" s="236"/>
      <c r="F109" s="237"/>
      <c r="G109" s="246"/>
      <c r="H109" s="247"/>
      <c r="I109" s="247"/>
      <c r="J109" s="247"/>
      <c r="K109" s="247"/>
      <c r="L109" s="248"/>
      <c r="M109" s="496"/>
      <c r="N109" s="229"/>
      <c r="O109" s="229"/>
      <c r="P109" s="229"/>
      <c r="Q109" s="247"/>
      <c r="R109" s="229"/>
      <c r="S109" s="229"/>
      <c r="T109" s="229"/>
      <c r="U109" s="229"/>
      <c r="V109" s="275"/>
      <c r="W109" s="276"/>
      <c r="X109" s="241"/>
      <c r="Y109" s="242"/>
      <c r="Z109" s="242"/>
      <c r="AA109" s="242"/>
      <c r="AB109" s="242"/>
      <c r="AC109" s="242"/>
      <c r="AD109" s="242"/>
      <c r="AE109" s="242"/>
      <c r="AF109" s="242"/>
      <c r="AG109" s="242"/>
      <c r="AH109" s="242"/>
      <c r="AI109" s="242"/>
      <c r="AJ109" s="242"/>
      <c r="AK109" s="243"/>
      <c r="AL109" s="416"/>
      <c r="AM109" s="417"/>
      <c r="AN109" s="417"/>
      <c r="AO109" s="417"/>
      <c r="AP109" s="417"/>
      <c r="AQ109" s="417"/>
      <c r="AR109" s="417"/>
      <c r="AS109" s="417"/>
      <c r="AT109" s="417"/>
      <c r="AU109" s="417"/>
      <c r="AV109" s="417"/>
      <c r="AW109" s="417"/>
      <c r="AX109" s="417"/>
      <c r="AY109" s="417"/>
      <c r="AZ109" s="417"/>
      <c r="BA109" s="417"/>
      <c r="BB109" s="417"/>
      <c r="BC109" s="417"/>
      <c r="BD109" s="417"/>
      <c r="BE109" s="417"/>
      <c r="BF109" s="417"/>
      <c r="BG109" s="417"/>
      <c r="BH109" s="418"/>
      <c r="BI109" s="99"/>
      <c r="BJ109" s="100"/>
      <c r="BK109" s="100"/>
      <c r="BL109" s="100"/>
      <c r="BM109" s="100"/>
      <c r="BN109" s="100"/>
      <c r="BO109" s="218"/>
      <c r="BP109" s="218"/>
      <c r="BQ109" s="218"/>
      <c r="BR109" s="218"/>
      <c r="BS109" s="218"/>
      <c r="BT109" s="100"/>
      <c r="BU109" s="100"/>
      <c r="BV109" s="100"/>
      <c r="BW109" s="101"/>
      <c r="BX109" s="314"/>
      <c r="BY109" s="169"/>
      <c r="BZ109" s="169"/>
      <c r="CA109" s="169"/>
      <c r="CB109" s="170"/>
      <c r="CC109" s="168"/>
      <c r="CD109" s="169"/>
      <c r="CE109" s="169"/>
      <c r="CF109" s="169"/>
      <c r="CG109" s="169"/>
      <c r="CH109" s="168"/>
      <c r="CI109" s="169"/>
      <c r="CJ109" s="169"/>
      <c r="CK109" s="169"/>
      <c r="CL109" s="198"/>
      <c r="CM109" s="398"/>
      <c r="CN109" s="399"/>
      <c r="CO109" s="399"/>
      <c r="CP109" s="399"/>
      <c r="CQ109" s="399"/>
      <c r="CR109" s="399"/>
      <c r="CS109" s="399"/>
      <c r="CT109" s="399"/>
      <c r="CU109" s="399"/>
      <c r="CV109" s="399"/>
      <c r="CW109" s="399"/>
      <c r="CX109" s="399"/>
      <c r="CY109" s="399"/>
      <c r="CZ109" s="399"/>
      <c r="DA109" s="399"/>
      <c r="DB109" s="400"/>
      <c r="DG109" s="111"/>
      <c r="DH109" s="111"/>
      <c r="DI109" s="111"/>
      <c r="DJ109" s="111"/>
      <c r="DK109" s="111"/>
      <c r="DL109" s="111"/>
      <c r="DM109" s="111"/>
      <c r="DN109" s="111"/>
      <c r="DO109" s="111"/>
      <c r="DP109" s="111"/>
      <c r="DQ109" s="111"/>
    </row>
    <row r="110" spans="5:121" s="16" customFormat="1" ht="6.95" customHeight="1">
      <c r="E110" s="236"/>
      <c r="F110" s="237"/>
      <c r="G110" s="246"/>
      <c r="H110" s="247"/>
      <c r="I110" s="247"/>
      <c r="J110" s="247"/>
      <c r="K110" s="247"/>
      <c r="L110" s="248"/>
      <c r="M110" s="51"/>
      <c r="N110" s="37"/>
      <c r="O110" s="37"/>
      <c r="P110" s="37"/>
      <c r="Q110" s="37"/>
      <c r="R110" s="37"/>
      <c r="S110" s="37"/>
      <c r="T110" s="37"/>
      <c r="U110" s="37"/>
      <c r="V110" s="37"/>
      <c r="W110" s="68"/>
      <c r="X110" s="238" t="s">
        <v>131</v>
      </c>
      <c r="Y110" s="239"/>
      <c r="Z110" s="239"/>
      <c r="AA110" s="239"/>
      <c r="AB110" s="239"/>
      <c r="AC110" s="239"/>
      <c r="AD110" s="239"/>
      <c r="AE110" s="239"/>
      <c r="AF110" s="239"/>
      <c r="AG110" s="239"/>
      <c r="AH110" s="239"/>
      <c r="AI110" s="239"/>
      <c r="AJ110" s="239"/>
      <c r="AK110" s="240"/>
      <c r="AL110" s="416"/>
      <c r="AM110" s="417"/>
      <c r="AN110" s="417"/>
      <c r="AO110" s="417"/>
      <c r="AP110" s="417"/>
      <c r="AQ110" s="417"/>
      <c r="AR110" s="417"/>
      <c r="AS110" s="417"/>
      <c r="AT110" s="417"/>
      <c r="AU110" s="417"/>
      <c r="AV110" s="417"/>
      <c r="AW110" s="417"/>
      <c r="AX110" s="417"/>
      <c r="AY110" s="417"/>
      <c r="AZ110" s="417"/>
      <c r="BA110" s="417"/>
      <c r="BB110" s="417"/>
      <c r="BC110" s="417"/>
      <c r="BD110" s="417"/>
      <c r="BE110" s="417"/>
      <c r="BF110" s="417"/>
      <c r="BG110" s="417"/>
      <c r="BH110" s="418"/>
      <c r="BI110" s="88"/>
      <c r="BJ110" s="89"/>
      <c r="BK110" s="89"/>
      <c r="BL110" s="89"/>
      <c r="BM110" s="89"/>
      <c r="BN110" s="89"/>
      <c r="BO110" s="180"/>
      <c r="BP110" s="180"/>
      <c r="BQ110" s="180"/>
      <c r="BR110" s="180"/>
      <c r="BS110" s="180"/>
      <c r="BT110" s="89"/>
      <c r="BU110" s="89"/>
      <c r="BV110" s="89"/>
      <c r="BW110" s="90"/>
      <c r="BX110" s="313" t="str">
        <f>IF(BO111="","",IF(AND(CC110="",CH110=""),"○",""))</f>
        <v/>
      </c>
      <c r="BY110" s="195"/>
      <c r="BZ110" s="195"/>
      <c r="CA110" s="195"/>
      <c r="CB110" s="220"/>
      <c r="CC110" s="194" t="str">
        <f>IF(BO111="","",IF(AND(DK57="×",DL57="○"),"○",""))</f>
        <v/>
      </c>
      <c r="CD110" s="195"/>
      <c r="CE110" s="195"/>
      <c r="CF110" s="195"/>
      <c r="CG110" s="195"/>
      <c r="CH110" s="194" t="str">
        <f>IF(BO111="","",IF(OR(DI57="○",DJ57="○"),"○",""))</f>
        <v/>
      </c>
      <c r="CI110" s="195"/>
      <c r="CJ110" s="195"/>
      <c r="CK110" s="195"/>
      <c r="CL110" s="196"/>
      <c r="CM110" s="392" t="s">
        <v>132</v>
      </c>
      <c r="CN110" s="393"/>
      <c r="CO110" s="393"/>
      <c r="CP110" s="393"/>
      <c r="CQ110" s="393"/>
      <c r="CR110" s="393"/>
      <c r="CS110" s="393"/>
      <c r="CT110" s="393"/>
      <c r="CU110" s="393"/>
      <c r="CV110" s="393"/>
      <c r="CW110" s="393"/>
      <c r="CX110" s="393"/>
      <c r="CY110" s="393"/>
      <c r="CZ110" s="393"/>
      <c r="DA110" s="393"/>
      <c r="DB110" s="394"/>
      <c r="DG110" s="111"/>
      <c r="DH110" s="111"/>
      <c r="DI110" s="111"/>
      <c r="DJ110" s="111"/>
      <c r="DK110" s="111"/>
      <c r="DL110" s="111"/>
      <c r="DM110" s="111"/>
      <c r="DN110" s="111"/>
      <c r="DO110" s="111"/>
      <c r="DP110" s="111"/>
      <c r="DQ110" s="111"/>
    </row>
    <row r="111" spans="5:121" s="16" customFormat="1" ht="6.95" customHeight="1">
      <c r="E111" s="236"/>
      <c r="F111" s="237"/>
      <c r="G111" s="246"/>
      <c r="H111" s="247"/>
      <c r="I111" s="247"/>
      <c r="J111" s="247"/>
      <c r="K111" s="247"/>
      <c r="L111" s="248"/>
      <c r="M111" s="255" t="s">
        <v>189</v>
      </c>
      <c r="N111" s="225"/>
      <c r="O111" s="225"/>
      <c r="P111" s="225"/>
      <c r="Q111" s="225"/>
      <c r="R111" s="225"/>
      <c r="S111" s="225"/>
      <c r="T111" s="225"/>
      <c r="U111" s="225"/>
      <c r="V111" s="225"/>
      <c r="W111" s="256"/>
      <c r="X111" s="141"/>
      <c r="Y111" s="142"/>
      <c r="Z111" s="142"/>
      <c r="AA111" s="142"/>
      <c r="AB111" s="142"/>
      <c r="AC111" s="142"/>
      <c r="AD111" s="142"/>
      <c r="AE111" s="142"/>
      <c r="AF111" s="142"/>
      <c r="AG111" s="142"/>
      <c r="AH111" s="142"/>
      <c r="AI111" s="142"/>
      <c r="AJ111" s="142"/>
      <c r="AK111" s="143"/>
      <c r="AL111" s="416"/>
      <c r="AM111" s="417"/>
      <c r="AN111" s="417"/>
      <c r="AO111" s="417"/>
      <c r="AP111" s="417"/>
      <c r="AQ111" s="417"/>
      <c r="AR111" s="417"/>
      <c r="AS111" s="417"/>
      <c r="AT111" s="417"/>
      <c r="AU111" s="417"/>
      <c r="AV111" s="417"/>
      <c r="AW111" s="417"/>
      <c r="AX111" s="417"/>
      <c r="AY111" s="417"/>
      <c r="AZ111" s="417"/>
      <c r="BA111" s="417"/>
      <c r="BB111" s="417"/>
      <c r="BC111" s="417"/>
      <c r="BD111" s="417"/>
      <c r="BE111" s="417"/>
      <c r="BF111" s="417"/>
      <c r="BG111" s="417"/>
      <c r="BH111" s="418"/>
      <c r="BI111" s="202" t="s">
        <v>27</v>
      </c>
      <c r="BJ111" s="203"/>
      <c r="BK111" s="203"/>
      <c r="BL111" s="203"/>
      <c r="BM111" s="203"/>
      <c r="BN111" s="203"/>
      <c r="BO111" s="199"/>
      <c r="BP111" s="199"/>
      <c r="BQ111" s="199"/>
      <c r="BR111" s="199"/>
      <c r="BS111" s="199"/>
      <c r="BT111" s="201" t="s">
        <v>36</v>
      </c>
      <c r="BU111" s="201"/>
      <c r="BV111" s="201"/>
      <c r="BW111" s="37"/>
      <c r="BX111" s="208"/>
      <c r="BY111" s="166"/>
      <c r="BZ111" s="166"/>
      <c r="CA111" s="166"/>
      <c r="CB111" s="167"/>
      <c r="CC111" s="165"/>
      <c r="CD111" s="166"/>
      <c r="CE111" s="166"/>
      <c r="CF111" s="166"/>
      <c r="CG111" s="166"/>
      <c r="CH111" s="165"/>
      <c r="CI111" s="166"/>
      <c r="CJ111" s="166"/>
      <c r="CK111" s="166"/>
      <c r="CL111" s="197"/>
      <c r="CM111" s="395"/>
      <c r="CN111" s="396"/>
      <c r="CO111" s="396"/>
      <c r="CP111" s="396"/>
      <c r="CQ111" s="396"/>
      <c r="CR111" s="396"/>
      <c r="CS111" s="396"/>
      <c r="CT111" s="396"/>
      <c r="CU111" s="396"/>
      <c r="CV111" s="396"/>
      <c r="CW111" s="396"/>
      <c r="CX111" s="396"/>
      <c r="CY111" s="396"/>
      <c r="CZ111" s="396"/>
      <c r="DA111" s="396"/>
      <c r="DB111" s="397"/>
      <c r="DG111" s="111"/>
      <c r="DH111" s="111"/>
      <c r="DI111" s="111"/>
      <c r="DJ111" s="111"/>
      <c r="DK111" s="111"/>
      <c r="DL111" s="111"/>
      <c r="DM111" s="111"/>
      <c r="DN111" s="111"/>
      <c r="DO111" s="111"/>
      <c r="DP111" s="111"/>
      <c r="DQ111" s="111"/>
    </row>
    <row r="112" spans="5:121" s="16" customFormat="1" ht="6.95" customHeight="1">
      <c r="E112" s="236"/>
      <c r="F112" s="237"/>
      <c r="G112" s="246"/>
      <c r="H112" s="247"/>
      <c r="I112" s="247"/>
      <c r="J112" s="247"/>
      <c r="K112" s="247"/>
      <c r="L112" s="248"/>
      <c r="M112" s="255"/>
      <c r="N112" s="225"/>
      <c r="O112" s="225"/>
      <c r="P112" s="225"/>
      <c r="Q112" s="225"/>
      <c r="R112" s="225"/>
      <c r="S112" s="225"/>
      <c r="T112" s="225"/>
      <c r="U112" s="225"/>
      <c r="V112" s="225"/>
      <c r="W112" s="256"/>
      <c r="X112" s="141"/>
      <c r="Y112" s="142"/>
      <c r="Z112" s="142"/>
      <c r="AA112" s="142"/>
      <c r="AB112" s="142"/>
      <c r="AC112" s="142"/>
      <c r="AD112" s="142"/>
      <c r="AE112" s="142"/>
      <c r="AF112" s="142"/>
      <c r="AG112" s="142"/>
      <c r="AH112" s="142"/>
      <c r="AI112" s="142"/>
      <c r="AJ112" s="142"/>
      <c r="AK112" s="143"/>
      <c r="AL112" s="416"/>
      <c r="AM112" s="417"/>
      <c r="AN112" s="417"/>
      <c r="AO112" s="417"/>
      <c r="AP112" s="417"/>
      <c r="AQ112" s="417"/>
      <c r="AR112" s="417"/>
      <c r="AS112" s="417"/>
      <c r="AT112" s="417"/>
      <c r="AU112" s="417"/>
      <c r="AV112" s="417"/>
      <c r="AW112" s="417"/>
      <c r="AX112" s="417"/>
      <c r="AY112" s="417"/>
      <c r="AZ112" s="417"/>
      <c r="BA112" s="417"/>
      <c r="BB112" s="417"/>
      <c r="BC112" s="417"/>
      <c r="BD112" s="417"/>
      <c r="BE112" s="417"/>
      <c r="BF112" s="417"/>
      <c r="BG112" s="417"/>
      <c r="BH112" s="418"/>
      <c r="BI112" s="202"/>
      <c r="BJ112" s="203"/>
      <c r="BK112" s="203"/>
      <c r="BL112" s="203"/>
      <c r="BM112" s="203"/>
      <c r="BN112" s="203"/>
      <c r="BO112" s="200"/>
      <c r="BP112" s="200"/>
      <c r="BQ112" s="200"/>
      <c r="BR112" s="200"/>
      <c r="BS112" s="200"/>
      <c r="BT112" s="201"/>
      <c r="BU112" s="201"/>
      <c r="BV112" s="201"/>
      <c r="BW112" s="37"/>
      <c r="BX112" s="208"/>
      <c r="BY112" s="166"/>
      <c r="BZ112" s="166"/>
      <c r="CA112" s="166"/>
      <c r="CB112" s="167"/>
      <c r="CC112" s="165"/>
      <c r="CD112" s="166"/>
      <c r="CE112" s="166"/>
      <c r="CF112" s="166"/>
      <c r="CG112" s="166"/>
      <c r="CH112" s="165"/>
      <c r="CI112" s="166"/>
      <c r="CJ112" s="166"/>
      <c r="CK112" s="166"/>
      <c r="CL112" s="197"/>
      <c r="CM112" s="395"/>
      <c r="CN112" s="396"/>
      <c r="CO112" s="396"/>
      <c r="CP112" s="396"/>
      <c r="CQ112" s="396"/>
      <c r="CR112" s="396"/>
      <c r="CS112" s="396"/>
      <c r="CT112" s="396"/>
      <c r="CU112" s="396"/>
      <c r="CV112" s="396"/>
      <c r="CW112" s="396"/>
      <c r="CX112" s="396"/>
      <c r="CY112" s="396"/>
      <c r="CZ112" s="396"/>
      <c r="DA112" s="396"/>
      <c r="DB112" s="397"/>
      <c r="DG112" s="111"/>
      <c r="DH112" s="111"/>
      <c r="DI112" s="111"/>
      <c r="DJ112" s="111"/>
      <c r="DK112" s="111"/>
      <c r="DL112" s="111"/>
      <c r="DM112" s="111"/>
      <c r="DN112" s="111"/>
      <c r="DO112" s="111"/>
      <c r="DP112" s="111"/>
      <c r="DQ112" s="111"/>
    </row>
    <row r="113" spans="5:123" s="16" customFormat="1" ht="6.95" customHeight="1">
      <c r="E113" s="236"/>
      <c r="F113" s="237"/>
      <c r="G113" s="246"/>
      <c r="H113" s="247"/>
      <c r="I113" s="247"/>
      <c r="J113" s="247"/>
      <c r="K113" s="247"/>
      <c r="L113" s="248"/>
      <c r="M113" s="51"/>
      <c r="N113" s="37" t="s">
        <v>42</v>
      </c>
      <c r="O113" s="37"/>
      <c r="P113" s="37"/>
      <c r="Q113" s="37"/>
      <c r="R113" s="37"/>
      <c r="S113" s="37"/>
      <c r="T113" s="37"/>
      <c r="U113" s="37"/>
      <c r="V113" s="37"/>
      <c r="W113" s="68"/>
      <c r="X113" s="141"/>
      <c r="Y113" s="142"/>
      <c r="Z113" s="142"/>
      <c r="AA113" s="142"/>
      <c r="AB113" s="142"/>
      <c r="AC113" s="142"/>
      <c r="AD113" s="142"/>
      <c r="AE113" s="142"/>
      <c r="AF113" s="142"/>
      <c r="AG113" s="142"/>
      <c r="AH113" s="142"/>
      <c r="AI113" s="142"/>
      <c r="AJ113" s="142"/>
      <c r="AK113" s="143"/>
      <c r="AL113" s="416"/>
      <c r="AM113" s="417"/>
      <c r="AN113" s="417"/>
      <c r="AO113" s="417"/>
      <c r="AP113" s="417"/>
      <c r="AQ113" s="417"/>
      <c r="AR113" s="417"/>
      <c r="AS113" s="417"/>
      <c r="AT113" s="417"/>
      <c r="AU113" s="417"/>
      <c r="AV113" s="417"/>
      <c r="AW113" s="417"/>
      <c r="AX113" s="417"/>
      <c r="AY113" s="417"/>
      <c r="AZ113" s="417"/>
      <c r="BA113" s="417"/>
      <c r="BB113" s="417"/>
      <c r="BC113" s="417"/>
      <c r="BD113" s="417"/>
      <c r="BE113" s="417"/>
      <c r="BF113" s="417"/>
      <c r="BG113" s="417"/>
      <c r="BH113" s="418"/>
      <c r="BI113" s="94"/>
      <c r="BJ113" s="95"/>
      <c r="BK113" s="95"/>
      <c r="BL113" s="95"/>
      <c r="BM113" s="95"/>
      <c r="BN113" s="95"/>
      <c r="BO113" s="503"/>
      <c r="BP113" s="503"/>
      <c r="BQ113" s="503"/>
      <c r="BR113" s="503"/>
      <c r="BS113" s="503"/>
      <c r="BT113" s="95"/>
      <c r="BU113" s="95"/>
      <c r="BV113" s="95"/>
      <c r="BW113" s="37"/>
      <c r="BX113" s="208"/>
      <c r="BY113" s="166"/>
      <c r="BZ113" s="166"/>
      <c r="CA113" s="166"/>
      <c r="CB113" s="167"/>
      <c r="CC113" s="165"/>
      <c r="CD113" s="166"/>
      <c r="CE113" s="166"/>
      <c r="CF113" s="166"/>
      <c r="CG113" s="166"/>
      <c r="CH113" s="165"/>
      <c r="CI113" s="166"/>
      <c r="CJ113" s="166"/>
      <c r="CK113" s="166"/>
      <c r="CL113" s="197"/>
      <c r="CM113" s="395"/>
      <c r="CN113" s="396"/>
      <c r="CO113" s="396"/>
      <c r="CP113" s="396"/>
      <c r="CQ113" s="396"/>
      <c r="CR113" s="396"/>
      <c r="CS113" s="396"/>
      <c r="CT113" s="396"/>
      <c r="CU113" s="396"/>
      <c r="CV113" s="396"/>
      <c r="CW113" s="396"/>
      <c r="CX113" s="396"/>
      <c r="CY113" s="396"/>
      <c r="CZ113" s="396"/>
      <c r="DA113" s="396"/>
      <c r="DB113" s="397"/>
      <c r="DG113" s="111"/>
      <c r="DH113" s="111"/>
      <c r="DI113" s="111"/>
      <c r="DJ113" s="111"/>
      <c r="DK113" s="111"/>
      <c r="DL113" s="111"/>
      <c r="DM113" s="111"/>
      <c r="DN113" s="111"/>
      <c r="DO113" s="111"/>
      <c r="DP113" s="111"/>
      <c r="DQ113" s="111"/>
    </row>
    <row r="114" spans="5:123" s="16" customFormat="1" ht="6.95" customHeight="1">
      <c r="E114" s="236"/>
      <c r="F114" s="237"/>
      <c r="G114" s="246"/>
      <c r="H114" s="247"/>
      <c r="I114" s="247"/>
      <c r="J114" s="247"/>
      <c r="K114" s="247"/>
      <c r="L114" s="248"/>
      <c r="M114" s="51"/>
      <c r="N114" s="229"/>
      <c r="O114" s="229"/>
      <c r="P114" s="229"/>
      <c r="Q114" s="229"/>
      <c r="R114" s="229"/>
      <c r="S114" s="229"/>
      <c r="T114" s="229"/>
      <c r="U114" s="229"/>
      <c r="V114" s="245" t="s">
        <v>36</v>
      </c>
      <c r="W114" s="277"/>
      <c r="X114" s="141"/>
      <c r="Y114" s="142"/>
      <c r="Z114" s="142"/>
      <c r="AA114" s="142"/>
      <c r="AB114" s="142"/>
      <c r="AC114" s="142"/>
      <c r="AD114" s="142"/>
      <c r="AE114" s="142"/>
      <c r="AF114" s="142"/>
      <c r="AG114" s="142"/>
      <c r="AH114" s="142"/>
      <c r="AI114" s="142"/>
      <c r="AJ114" s="142"/>
      <c r="AK114" s="143"/>
      <c r="AL114" s="416"/>
      <c r="AM114" s="417"/>
      <c r="AN114" s="417"/>
      <c r="AO114" s="417"/>
      <c r="AP114" s="417"/>
      <c r="AQ114" s="417"/>
      <c r="AR114" s="417"/>
      <c r="AS114" s="417"/>
      <c r="AT114" s="417"/>
      <c r="AU114" s="417"/>
      <c r="AV114" s="417"/>
      <c r="AW114" s="417"/>
      <c r="AX114" s="417"/>
      <c r="AY114" s="417"/>
      <c r="AZ114" s="417"/>
      <c r="BA114" s="417"/>
      <c r="BB114" s="417"/>
      <c r="BC114" s="417"/>
      <c r="BD114" s="417"/>
      <c r="BE114" s="417"/>
      <c r="BF114" s="417"/>
      <c r="BG114" s="417"/>
      <c r="BH114" s="418"/>
      <c r="BI114" s="202"/>
      <c r="BJ114" s="203"/>
      <c r="BK114" s="203"/>
      <c r="BL114" s="203"/>
      <c r="BM114" s="203"/>
      <c r="BN114" s="203"/>
      <c r="BO114" s="491"/>
      <c r="BP114" s="491"/>
      <c r="BQ114" s="491"/>
      <c r="BR114" s="491"/>
      <c r="BS114" s="491"/>
      <c r="BT114" s="472"/>
      <c r="BU114" s="473"/>
      <c r="BV114" s="473"/>
      <c r="BW114" s="37"/>
      <c r="BX114" s="208"/>
      <c r="BY114" s="166"/>
      <c r="BZ114" s="166"/>
      <c r="CA114" s="166"/>
      <c r="CB114" s="167"/>
      <c r="CC114" s="165"/>
      <c r="CD114" s="166"/>
      <c r="CE114" s="166"/>
      <c r="CF114" s="166"/>
      <c r="CG114" s="166"/>
      <c r="CH114" s="165"/>
      <c r="CI114" s="166"/>
      <c r="CJ114" s="166"/>
      <c r="CK114" s="166"/>
      <c r="CL114" s="197"/>
      <c r="CM114" s="395"/>
      <c r="CN114" s="396"/>
      <c r="CO114" s="396"/>
      <c r="CP114" s="396"/>
      <c r="CQ114" s="396"/>
      <c r="CR114" s="396"/>
      <c r="CS114" s="396"/>
      <c r="CT114" s="396"/>
      <c r="CU114" s="396"/>
      <c r="CV114" s="396"/>
      <c r="CW114" s="396"/>
      <c r="CX114" s="396"/>
      <c r="CY114" s="396"/>
      <c r="CZ114" s="396"/>
      <c r="DA114" s="396"/>
      <c r="DB114" s="397"/>
      <c r="DG114" s="111"/>
      <c r="DH114" s="111"/>
      <c r="DI114" s="111"/>
      <c r="DJ114" s="111"/>
      <c r="DK114" s="111"/>
      <c r="DL114" s="111"/>
      <c r="DM114" s="111"/>
      <c r="DN114" s="111"/>
      <c r="DO114" s="111"/>
      <c r="DP114" s="111"/>
      <c r="DQ114" s="111"/>
    </row>
    <row r="115" spans="5:123" s="16" customFormat="1" ht="6.95" customHeight="1">
      <c r="E115" s="236"/>
      <c r="F115" s="237"/>
      <c r="G115" s="246"/>
      <c r="H115" s="247"/>
      <c r="I115" s="247"/>
      <c r="J115" s="247"/>
      <c r="K115" s="247"/>
      <c r="L115" s="248"/>
      <c r="M115" s="51"/>
      <c r="N115" s="229"/>
      <c r="O115" s="229"/>
      <c r="P115" s="229"/>
      <c r="Q115" s="229"/>
      <c r="R115" s="229"/>
      <c r="S115" s="229"/>
      <c r="T115" s="229"/>
      <c r="U115" s="229"/>
      <c r="V115" s="245"/>
      <c r="W115" s="277"/>
      <c r="X115" s="141"/>
      <c r="Y115" s="142"/>
      <c r="Z115" s="142"/>
      <c r="AA115" s="142"/>
      <c r="AB115" s="142"/>
      <c r="AC115" s="142"/>
      <c r="AD115" s="142"/>
      <c r="AE115" s="142"/>
      <c r="AF115" s="142"/>
      <c r="AG115" s="142"/>
      <c r="AH115" s="142"/>
      <c r="AI115" s="142"/>
      <c r="AJ115" s="142"/>
      <c r="AK115" s="143"/>
      <c r="AL115" s="416"/>
      <c r="AM115" s="417"/>
      <c r="AN115" s="417"/>
      <c r="AO115" s="417"/>
      <c r="AP115" s="417"/>
      <c r="AQ115" s="417"/>
      <c r="AR115" s="417"/>
      <c r="AS115" s="417"/>
      <c r="AT115" s="417"/>
      <c r="AU115" s="417"/>
      <c r="AV115" s="417"/>
      <c r="AW115" s="417"/>
      <c r="AX115" s="417"/>
      <c r="AY115" s="417"/>
      <c r="AZ115" s="417"/>
      <c r="BA115" s="417"/>
      <c r="BB115" s="417"/>
      <c r="BC115" s="417"/>
      <c r="BD115" s="417"/>
      <c r="BE115" s="417"/>
      <c r="BF115" s="417"/>
      <c r="BG115" s="417"/>
      <c r="BH115" s="418"/>
      <c r="BI115" s="202"/>
      <c r="BJ115" s="203"/>
      <c r="BK115" s="203"/>
      <c r="BL115" s="203"/>
      <c r="BM115" s="203"/>
      <c r="BN115" s="203"/>
      <c r="BO115" s="491"/>
      <c r="BP115" s="491"/>
      <c r="BQ115" s="491"/>
      <c r="BR115" s="491"/>
      <c r="BS115" s="491"/>
      <c r="BT115" s="473"/>
      <c r="BU115" s="473"/>
      <c r="BV115" s="473"/>
      <c r="BW115" s="37"/>
      <c r="BX115" s="208"/>
      <c r="BY115" s="166"/>
      <c r="BZ115" s="166"/>
      <c r="CA115" s="166"/>
      <c r="CB115" s="167"/>
      <c r="CC115" s="165"/>
      <c r="CD115" s="166"/>
      <c r="CE115" s="166"/>
      <c r="CF115" s="166"/>
      <c r="CG115" s="166"/>
      <c r="CH115" s="165"/>
      <c r="CI115" s="166"/>
      <c r="CJ115" s="166"/>
      <c r="CK115" s="166"/>
      <c r="CL115" s="197"/>
      <c r="CM115" s="395"/>
      <c r="CN115" s="396"/>
      <c r="CO115" s="396"/>
      <c r="CP115" s="396"/>
      <c r="CQ115" s="396"/>
      <c r="CR115" s="396"/>
      <c r="CS115" s="396"/>
      <c r="CT115" s="396"/>
      <c r="CU115" s="396"/>
      <c r="CV115" s="396"/>
      <c r="CW115" s="396"/>
      <c r="CX115" s="396"/>
      <c r="CY115" s="396"/>
      <c r="CZ115" s="396"/>
      <c r="DA115" s="396"/>
      <c r="DB115" s="397"/>
      <c r="DG115" s="111"/>
      <c r="DH115" s="111"/>
      <c r="DI115" s="111"/>
      <c r="DJ115" s="111"/>
      <c r="DK115" s="111"/>
      <c r="DL115" s="111"/>
      <c r="DM115" s="111"/>
      <c r="DN115" s="111"/>
      <c r="DO115" s="111"/>
      <c r="DP115" s="111"/>
      <c r="DQ115" s="111"/>
    </row>
    <row r="116" spans="5:123" s="16" customFormat="1" ht="6.95" customHeight="1">
      <c r="E116" s="236"/>
      <c r="F116" s="237"/>
      <c r="G116" s="246"/>
      <c r="H116" s="247"/>
      <c r="I116" s="247"/>
      <c r="J116" s="247"/>
      <c r="K116" s="247"/>
      <c r="L116" s="248"/>
      <c r="M116" s="51"/>
      <c r="N116" s="34"/>
      <c r="O116" s="34"/>
      <c r="P116" s="34"/>
      <c r="Q116" s="34"/>
      <c r="R116" s="34"/>
      <c r="S116" s="34"/>
      <c r="T116" s="34"/>
      <c r="U116" s="34"/>
      <c r="V116" s="34"/>
      <c r="W116" s="68"/>
      <c r="X116" s="141"/>
      <c r="Y116" s="142"/>
      <c r="Z116" s="142"/>
      <c r="AA116" s="142"/>
      <c r="AB116" s="142"/>
      <c r="AC116" s="142"/>
      <c r="AD116" s="142"/>
      <c r="AE116" s="142"/>
      <c r="AF116" s="142"/>
      <c r="AG116" s="142"/>
      <c r="AH116" s="142"/>
      <c r="AI116" s="142"/>
      <c r="AJ116" s="142"/>
      <c r="AK116" s="143"/>
      <c r="AL116" s="416"/>
      <c r="AM116" s="417"/>
      <c r="AN116" s="417"/>
      <c r="AO116" s="417"/>
      <c r="AP116" s="417"/>
      <c r="AQ116" s="417"/>
      <c r="AR116" s="417"/>
      <c r="AS116" s="417"/>
      <c r="AT116" s="417"/>
      <c r="AU116" s="417"/>
      <c r="AV116" s="417"/>
      <c r="AW116" s="417"/>
      <c r="AX116" s="417"/>
      <c r="AY116" s="417"/>
      <c r="AZ116" s="417"/>
      <c r="BA116" s="417"/>
      <c r="BB116" s="417"/>
      <c r="BC116" s="417"/>
      <c r="BD116" s="417"/>
      <c r="BE116" s="417"/>
      <c r="BF116" s="417"/>
      <c r="BG116" s="417"/>
      <c r="BH116" s="418"/>
      <c r="BI116" s="97"/>
      <c r="BJ116" s="37"/>
      <c r="BK116" s="37"/>
      <c r="BL116" s="37"/>
      <c r="BM116" s="37"/>
      <c r="BN116" s="37"/>
      <c r="BO116" s="177"/>
      <c r="BP116" s="177"/>
      <c r="BQ116" s="177"/>
      <c r="BR116" s="177"/>
      <c r="BS116" s="177"/>
      <c r="BT116" s="37"/>
      <c r="BU116" s="37"/>
      <c r="BV116" s="37"/>
      <c r="BW116" s="37"/>
      <c r="BX116" s="208"/>
      <c r="BY116" s="166"/>
      <c r="BZ116" s="166"/>
      <c r="CA116" s="166"/>
      <c r="CB116" s="167"/>
      <c r="CC116" s="165"/>
      <c r="CD116" s="166"/>
      <c r="CE116" s="166"/>
      <c r="CF116" s="166"/>
      <c r="CG116" s="166"/>
      <c r="CH116" s="165"/>
      <c r="CI116" s="166"/>
      <c r="CJ116" s="166"/>
      <c r="CK116" s="166"/>
      <c r="CL116" s="197"/>
      <c r="CM116" s="395"/>
      <c r="CN116" s="396"/>
      <c r="CO116" s="396"/>
      <c r="CP116" s="396"/>
      <c r="CQ116" s="396"/>
      <c r="CR116" s="396"/>
      <c r="CS116" s="396"/>
      <c r="CT116" s="396"/>
      <c r="CU116" s="396"/>
      <c r="CV116" s="396"/>
      <c r="CW116" s="396"/>
      <c r="CX116" s="396"/>
      <c r="CY116" s="396"/>
      <c r="CZ116" s="396"/>
      <c r="DA116" s="396"/>
      <c r="DB116" s="397"/>
      <c r="DG116" s="111"/>
      <c r="DH116" s="111"/>
      <c r="DI116" s="111"/>
      <c r="DJ116" s="111"/>
      <c r="DK116" s="111"/>
      <c r="DL116" s="111"/>
      <c r="DM116" s="111"/>
      <c r="DN116" s="111"/>
      <c r="DO116" s="122"/>
      <c r="DP116" s="122"/>
      <c r="DQ116" s="122"/>
    </row>
    <row r="117" spans="5:123" s="16" customFormat="1" ht="6.95" customHeight="1">
      <c r="E117" s="236"/>
      <c r="F117" s="237"/>
      <c r="G117" s="246"/>
      <c r="H117" s="247"/>
      <c r="I117" s="247"/>
      <c r="J117" s="247"/>
      <c r="K117" s="247"/>
      <c r="L117" s="248"/>
      <c r="M117" s="303"/>
      <c r="N117" s="177"/>
      <c r="O117" s="177"/>
      <c r="P117" s="177"/>
      <c r="Q117" s="177"/>
      <c r="R117" s="177"/>
      <c r="S117" s="177"/>
      <c r="T117" s="177"/>
      <c r="U117" s="177"/>
      <c r="V117" s="177"/>
      <c r="W117" s="497"/>
      <c r="X117" s="141"/>
      <c r="Y117" s="142"/>
      <c r="Z117" s="142"/>
      <c r="AA117" s="142"/>
      <c r="AB117" s="142"/>
      <c r="AC117" s="142"/>
      <c r="AD117" s="142"/>
      <c r="AE117" s="142"/>
      <c r="AF117" s="142"/>
      <c r="AG117" s="142"/>
      <c r="AH117" s="142"/>
      <c r="AI117" s="142"/>
      <c r="AJ117" s="142"/>
      <c r="AK117" s="143"/>
      <c r="AL117" s="416"/>
      <c r="AM117" s="417"/>
      <c r="AN117" s="417"/>
      <c r="AO117" s="417"/>
      <c r="AP117" s="417"/>
      <c r="AQ117" s="417"/>
      <c r="AR117" s="417"/>
      <c r="AS117" s="417"/>
      <c r="AT117" s="417"/>
      <c r="AU117" s="417"/>
      <c r="AV117" s="417"/>
      <c r="AW117" s="417"/>
      <c r="AX117" s="417"/>
      <c r="AY117" s="417"/>
      <c r="AZ117" s="417"/>
      <c r="BA117" s="417"/>
      <c r="BB117" s="417"/>
      <c r="BC117" s="417"/>
      <c r="BD117" s="417"/>
      <c r="BE117" s="417"/>
      <c r="BF117" s="417"/>
      <c r="BG117" s="417"/>
      <c r="BH117" s="418"/>
      <c r="BI117" s="202" t="s">
        <v>28</v>
      </c>
      <c r="BJ117" s="203"/>
      <c r="BK117" s="203"/>
      <c r="BL117" s="203"/>
      <c r="BM117" s="203"/>
      <c r="BN117" s="203"/>
      <c r="BO117" s="199"/>
      <c r="BP117" s="199"/>
      <c r="BQ117" s="199"/>
      <c r="BR117" s="199"/>
      <c r="BS117" s="199"/>
      <c r="BT117" s="535" t="s">
        <v>44</v>
      </c>
      <c r="BU117" s="201"/>
      <c r="BV117" s="201"/>
      <c r="BW117" s="98"/>
      <c r="BX117" s="208"/>
      <c r="BY117" s="166"/>
      <c r="BZ117" s="166"/>
      <c r="CA117" s="166"/>
      <c r="CB117" s="167"/>
      <c r="CC117" s="165"/>
      <c r="CD117" s="166"/>
      <c r="CE117" s="166"/>
      <c r="CF117" s="166"/>
      <c r="CG117" s="166"/>
      <c r="CH117" s="165"/>
      <c r="CI117" s="166"/>
      <c r="CJ117" s="166"/>
      <c r="CK117" s="166"/>
      <c r="CL117" s="197"/>
      <c r="CM117" s="395"/>
      <c r="CN117" s="396"/>
      <c r="CO117" s="396"/>
      <c r="CP117" s="396"/>
      <c r="CQ117" s="396"/>
      <c r="CR117" s="396"/>
      <c r="CS117" s="396"/>
      <c r="CT117" s="396"/>
      <c r="CU117" s="396"/>
      <c r="CV117" s="396"/>
      <c r="CW117" s="396"/>
      <c r="CX117" s="396"/>
      <c r="CY117" s="396"/>
      <c r="CZ117" s="396"/>
      <c r="DA117" s="396"/>
      <c r="DB117" s="397"/>
      <c r="DG117" s="111"/>
      <c r="DH117" s="111"/>
      <c r="DI117" s="111"/>
      <c r="DJ117" s="111"/>
      <c r="DK117" s="111"/>
      <c r="DL117" s="111"/>
      <c r="DM117" s="111"/>
      <c r="DN117" s="111"/>
      <c r="DO117" s="111"/>
      <c r="DP117" s="111"/>
      <c r="DQ117" s="111"/>
      <c r="DS117" s="123"/>
    </row>
    <row r="118" spans="5:123" s="16" customFormat="1" ht="6.95" customHeight="1">
      <c r="E118" s="236"/>
      <c r="F118" s="237"/>
      <c r="G118" s="246"/>
      <c r="H118" s="247"/>
      <c r="I118" s="247"/>
      <c r="J118" s="247"/>
      <c r="K118" s="247"/>
      <c r="L118" s="248"/>
      <c r="M118" s="303"/>
      <c r="N118" s="177"/>
      <c r="O118" s="177"/>
      <c r="P118" s="177"/>
      <c r="Q118" s="177"/>
      <c r="R118" s="177"/>
      <c r="S118" s="177"/>
      <c r="T118" s="177"/>
      <c r="U118" s="177"/>
      <c r="V118" s="177"/>
      <c r="W118" s="497"/>
      <c r="X118" s="141"/>
      <c r="Y118" s="142"/>
      <c r="Z118" s="142"/>
      <c r="AA118" s="142"/>
      <c r="AB118" s="142"/>
      <c r="AC118" s="142"/>
      <c r="AD118" s="142"/>
      <c r="AE118" s="142"/>
      <c r="AF118" s="142"/>
      <c r="AG118" s="142"/>
      <c r="AH118" s="142"/>
      <c r="AI118" s="142"/>
      <c r="AJ118" s="142"/>
      <c r="AK118" s="143"/>
      <c r="AL118" s="416"/>
      <c r="AM118" s="417"/>
      <c r="AN118" s="417"/>
      <c r="AO118" s="417"/>
      <c r="AP118" s="417"/>
      <c r="AQ118" s="417"/>
      <c r="AR118" s="417"/>
      <c r="AS118" s="417"/>
      <c r="AT118" s="417"/>
      <c r="AU118" s="417"/>
      <c r="AV118" s="417"/>
      <c r="AW118" s="417"/>
      <c r="AX118" s="417"/>
      <c r="AY118" s="417"/>
      <c r="AZ118" s="417"/>
      <c r="BA118" s="417"/>
      <c r="BB118" s="417"/>
      <c r="BC118" s="417"/>
      <c r="BD118" s="417"/>
      <c r="BE118" s="417"/>
      <c r="BF118" s="417"/>
      <c r="BG118" s="417"/>
      <c r="BH118" s="418"/>
      <c r="BI118" s="202"/>
      <c r="BJ118" s="203"/>
      <c r="BK118" s="203"/>
      <c r="BL118" s="203"/>
      <c r="BM118" s="203"/>
      <c r="BN118" s="203"/>
      <c r="BO118" s="200"/>
      <c r="BP118" s="200"/>
      <c r="BQ118" s="200"/>
      <c r="BR118" s="200"/>
      <c r="BS118" s="200"/>
      <c r="BT118" s="201"/>
      <c r="BU118" s="201"/>
      <c r="BV118" s="201"/>
      <c r="BW118" s="98"/>
      <c r="BX118" s="208"/>
      <c r="BY118" s="166"/>
      <c r="BZ118" s="166"/>
      <c r="CA118" s="166"/>
      <c r="CB118" s="167"/>
      <c r="CC118" s="165"/>
      <c r="CD118" s="166"/>
      <c r="CE118" s="166"/>
      <c r="CF118" s="166"/>
      <c r="CG118" s="166"/>
      <c r="CH118" s="165"/>
      <c r="CI118" s="166"/>
      <c r="CJ118" s="166"/>
      <c r="CK118" s="166"/>
      <c r="CL118" s="197"/>
      <c r="CM118" s="395"/>
      <c r="CN118" s="396"/>
      <c r="CO118" s="396"/>
      <c r="CP118" s="396"/>
      <c r="CQ118" s="396"/>
      <c r="CR118" s="396"/>
      <c r="CS118" s="396"/>
      <c r="CT118" s="396"/>
      <c r="CU118" s="396"/>
      <c r="CV118" s="396"/>
      <c r="CW118" s="396"/>
      <c r="CX118" s="396"/>
      <c r="CY118" s="396"/>
      <c r="CZ118" s="396"/>
      <c r="DA118" s="396"/>
      <c r="DB118" s="397"/>
      <c r="DG118" s="111"/>
      <c r="DH118" s="111"/>
      <c r="DI118" s="111"/>
      <c r="DJ118" s="111"/>
      <c r="DK118" s="111"/>
      <c r="DL118" s="111"/>
      <c r="DM118" s="111"/>
      <c r="DN118" s="111"/>
      <c r="DO118" s="111"/>
      <c r="DP118" s="111"/>
      <c r="DQ118" s="111"/>
    </row>
    <row r="119" spans="5:123" s="16" customFormat="1" ht="6.95" customHeight="1">
      <c r="E119" s="236"/>
      <c r="F119" s="237"/>
      <c r="G119" s="488"/>
      <c r="H119" s="489"/>
      <c r="I119" s="489"/>
      <c r="J119" s="489"/>
      <c r="K119" s="489"/>
      <c r="L119" s="490"/>
      <c r="M119" s="413"/>
      <c r="N119" s="178"/>
      <c r="O119" s="178"/>
      <c r="P119" s="178"/>
      <c r="Q119" s="178"/>
      <c r="R119" s="178"/>
      <c r="S119" s="178"/>
      <c r="T119" s="178"/>
      <c r="U119" s="178"/>
      <c r="V119" s="178"/>
      <c r="W119" s="498"/>
      <c r="X119" s="284"/>
      <c r="Y119" s="285"/>
      <c r="Z119" s="285"/>
      <c r="AA119" s="285"/>
      <c r="AB119" s="285"/>
      <c r="AC119" s="285"/>
      <c r="AD119" s="285"/>
      <c r="AE119" s="285"/>
      <c r="AF119" s="285"/>
      <c r="AG119" s="285"/>
      <c r="AH119" s="285"/>
      <c r="AI119" s="285"/>
      <c r="AJ119" s="285"/>
      <c r="AK119" s="286"/>
      <c r="AL119" s="419"/>
      <c r="AM119" s="420"/>
      <c r="AN119" s="420"/>
      <c r="AO119" s="420"/>
      <c r="AP119" s="420"/>
      <c r="AQ119" s="420"/>
      <c r="AR119" s="420"/>
      <c r="AS119" s="420"/>
      <c r="AT119" s="420"/>
      <c r="AU119" s="420"/>
      <c r="AV119" s="420"/>
      <c r="AW119" s="420"/>
      <c r="AX119" s="420"/>
      <c r="AY119" s="420"/>
      <c r="AZ119" s="420"/>
      <c r="BA119" s="420"/>
      <c r="BB119" s="420"/>
      <c r="BC119" s="420"/>
      <c r="BD119" s="420"/>
      <c r="BE119" s="420"/>
      <c r="BF119" s="420"/>
      <c r="BG119" s="420"/>
      <c r="BH119" s="421"/>
      <c r="BI119" s="70"/>
      <c r="BJ119" s="69"/>
      <c r="BK119" s="69"/>
      <c r="BL119" s="69"/>
      <c r="BM119" s="69"/>
      <c r="BN119" s="69"/>
      <c r="BO119" s="178"/>
      <c r="BP119" s="178"/>
      <c r="BQ119" s="178"/>
      <c r="BR119" s="178"/>
      <c r="BS119" s="178"/>
      <c r="BT119" s="69"/>
      <c r="BU119" s="69"/>
      <c r="BV119" s="69"/>
      <c r="BW119" s="69"/>
      <c r="BX119" s="404"/>
      <c r="BY119" s="222"/>
      <c r="BZ119" s="222"/>
      <c r="CA119" s="222"/>
      <c r="CB119" s="223"/>
      <c r="CC119" s="221"/>
      <c r="CD119" s="222"/>
      <c r="CE119" s="222"/>
      <c r="CF119" s="222"/>
      <c r="CG119" s="222"/>
      <c r="CH119" s="221"/>
      <c r="CI119" s="222"/>
      <c r="CJ119" s="222"/>
      <c r="CK119" s="222"/>
      <c r="CL119" s="464"/>
      <c r="CM119" s="398"/>
      <c r="CN119" s="399"/>
      <c r="CO119" s="399"/>
      <c r="CP119" s="399"/>
      <c r="CQ119" s="399"/>
      <c r="CR119" s="399"/>
      <c r="CS119" s="399"/>
      <c r="CT119" s="399"/>
      <c r="CU119" s="399"/>
      <c r="CV119" s="399"/>
      <c r="CW119" s="399"/>
      <c r="CX119" s="399"/>
      <c r="CY119" s="399"/>
      <c r="CZ119" s="399"/>
      <c r="DA119" s="399"/>
      <c r="DB119" s="400"/>
      <c r="DG119" s="111"/>
      <c r="DH119" s="111"/>
      <c r="DI119" s="111"/>
      <c r="DJ119" s="111"/>
      <c r="DK119" s="111"/>
      <c r="DL119" s="111"/>
      <c r="DM119" s="111"/>
      <c r="DN119" s="111"/>
      <c r="DO119" s="111"/>
      <c r="DP119" s="111"/>
      <c r="DQ119" s="111"/>
    </row>
    <row r="120" spans="5:123" s="16" customFormat="1" ht="6.95" customHeight="1">
      <c r="E120" s="278" t="s">
        <v>133</v>
      </c>
      <c r="F120" s="279"/>
      <c r="G120" s="241" t="s">
        <v>135</v>
      </c>
      <c r="H120" s="264"/>
      <c r="I120" s="264"/>
      <c r="J120" s="264"/>
      <c r="K120" s="264"/>
      <c r="L120" s="265"/>
      <c r="M120" s="264" t="s">
        <v>137</v>
      </c>
      <c r="N120" s="264"/>
      <c r="O120" s="264"/>
      <c r="P120" s="264"/>
      <c r="Q120" s="264"/>
      <c r="R120" s="264"/>
      <c r="S120" s="264"/>
      <c r="T120" s="264"/>
      <c r="U120" s="264"/>
      <c r="V120" s="264"/>
      <c r="W120" s="264"/>
      <c r="X120" s="231" t="s">
        <v>139</v>
      </c>
      <c r="Y120" s="231"/>
      <c r="Z120" s="231"/>
      <c r="AA120" s="231"/>
      <c r="AB120" s="231"/>
      <c r="AC120" s="231"/>
      <c r="AD120" s="231"/>
      <c r="AE120" s="231"/>
      <c r="AF120" s="231"/>
      <c r="AG120" s="231"/>
      <c r="AH120" s="231"/>
      <c r="AI120" s="231"/>
      <c r="AJ120" s="231"/>
      <c r="AK120" s="231"/>
      <c r="AL120" s="481" t="s">
        <v>138</v>
      </c>
      <c r="AM120" s="481"/>
      <c r="AN120" s="481"/>
      <c r="AO120" s="481"/>
      <c r="AP120" s="481"/>
      <c r="AQ120" s="481"/>
      <c r="AR120" s="481"/>
      <c r="AS120" s="481"/>
      <c r="AT120" s="481"/>
      <c r="AU120" s="481"/>
      <c r="AV120" s="481"/>
      <c r="AW120" s="481"/>
      <c r="AX120" s="481"/>
      <c r="AY120" s="481"/>
      <c r="AZ120" s="481"/>
      <c r="BA120" s="481"/>
      <c r="BB120" s="481"/>
      <c r="BC120" s="481"/>
      <c r="BD120" s="481"/>
      <c r="BE120" s="481"/>
      <c r="BF120" s="481"/>
      <c r="BG120" s="481"/>
      <c r="BH120" s="481"/>
      <c r="BI120" s="103"/>
      <c r="BJ120" s="21"/>
      <c r="BK120" s="21"/>
      <c r="BL120" s="21"/>
      <c r="BM120" s="21"/>
      <c r="BN120" s="21"/>
      <c r="BO120" s="21"/>
      <c r="BP120" s="21"/>
      <c r="BQ120" s="21"/>
      <c r="BR120" s="21"/>
      <c r="BS120" s="21"/>
      <c r="BT120" s="21"/>
      <c r="BU120" s="21"/>
      <c r="BV120" s="21"/>
      <c r="BW120" s="52"/>
      <c r="BX120" s="484" t="str">
        <f>IF(BK122="","",IF(BK122&lt;=25,"○",""))</f>
        <v/>
      </c>
      <c r="BY120" s="484"/>
      <c r="BZ120" s="484"/>
      <c r="CA120" s="484"/>
      <c r="CB120" s="485"/>
      <c r="CC120" s="520" t="s">
        <v>55</v>
      </c>
      <c r="CD120" s="193"/>
      <c r="CE120" s="193"/>
      <c r="CF120" s="193"/>
      <c r="CG120" s="193"/>
      <c r="CH120" s="523" t="str">
        <f>IF(BK122="","",IF(BK122&gt;25,"○",""))</f>
        <v/>
      </c>
      <c r="CI120" s="523"/>
      <c r="CJ120" s="523"/>
      <c r="CK120" s="523"/>
      <c r="CL120" s="523"/>
      <c r="CM120" s="544" t="s">
        <v>141</v>
      </c>
      <c r="CN120" s="393"/>
      <c r="CO120" s="393"/>
      <c r="CP120" s="393"/>
      <c r="CQ120" s="393"/>
      <c r="CR120" s="393"/>
      <c r="CS120" s="393"/>
      <c r="CT120" s="393"/>
      <c r="CU120" s="393"/>
      <c r="CV120" s="393"/>
      <c r="CW120" s="393"/>
      <c r="CX120" s="393"/>
      <c r="CY120" s="393"/>
      <c r="CZ120" s="393"/>
      <c r="DA120" s="393"/>
      <c r="DB120" s="394"/>
      <c r="DG120" s="111"/>
      <c r="DH120" s="111"/>
      <c r="DI120" s="111"/>
      <c r="DJ120" s="111"/>
      <c r="DK120" s="111"/>
      <c r="DL120" s="111"/>
      <c r="DM120" s="111"/>
      <c r="DN120" s="111"/>
      <c r="DO120" s="111"/>
      <c r="DP120" s="111"/>
      <c r="DQ120" s="111"/>
    </row>
    <row r="121" spans="5:123" s="16" customFormat="1" ht="6.95" customHeight="1">
      <c r="E121" s="278"/>
      <c r="F121" s="279"/>
      <c r="G121" s="474"/>
      <c r="H121" s="475"/>
      <c r="I121" s="475"/>
      <c r="J121" s="475"/>
      <c r="K121" s="475"/>
      <c r="L121" s="476"/>
      <c r="M121" s="475"/>
      <c r="N121" s="475"/>
      <c r="O121" s="475"/>
      <c r="P121" s="475"/>
      <c r="Q121" s="475"/>
      <c r="R121" s="475"/>
      <c r="S121" s="475"/>
      <c r="T121" s="475"/>
      <c r="U121" s="475"/>
      <c r="V121" s="475"/>
      <c r="W121" s="475"/>
      <c r="X121" s="232"/>
      <c r="Y121" s="232"/>
      <c r="Z121" s="232"/>
      <c r="AA121" s="232"/>
      <c r="AB121" s="232"/>
      <c r="AC121" s="232"/>
      <c r="AD121" s="232"/>
      <c r="AE121" s="232"/>
      <c r="AF121" s="232"/>
      <c r="AG121" s="232"/>
      <c r="AH121" s="232"/>
      <c r="AI121" s="232"/>
      <c r="AJ121" s="232"/>
      <c r="AK121" s="232"/>
      <c r="AL121" s="482"/>
      <c r="AM121" s="482"/>
      <c r="AN121" s="482"/>
      <c r="AO121" s="482"/>
      <c r="AP121" s="482"/>
      <c r="AQ121" s="482"/>
      <c r="AR121" s="482"/>
      <c r="AS121" s="482"/>
      <c r="AT121" s="482"/>
      <c r="AU121" s="482"/>
      <c r="AV121" s="482"/>
      <c r="AW121" s="482"/>
      <c r="AX121" s="482"/>
      <c r="AY121" s="482"/>
      <c r="AZ121" s="482"/>
      <c r="BA121" s="482"/>
      <c r="BB121" s="482"/>
      <c r="BC121" s="482"/>
      <c r="BD121" s="482"/>
      <c r="BE121" s="482"/>
      <c r="BF121" s="482"/>
      <c r="BG121" s="482"/>
      <c r="BH121" s="482"/>
      <c r="BI121" s="103"/>
      <c r="BJ121" s="21"/>
      <c r="BK121" s="21"/>
      <c r="BL121" s="21"/>
      <c r="BM121" s="21"/>
      <c r="BN121" s="21"/>
      <c r="BO121" s="21"/>
      <c r="BP121" s="21"/>
      <c r="BQ121" s="21"/>
      <c r="BR121" s="21"/>
      <c r="BS121" s="21"/>
      <c r="BT121" s="21"/>
      <c r="BU121" s="21"/>
      <c r="BV121" s="21"/>
      <c r="BW121" s="52"/>
      <c r="BX121" s="486"/>
      <c r="BY121" s="486"/>
      <c r="BZ121" s="486"/>
      <c r="CA121" s="486"/>
      <c r="CB121" s="487"/>
      <c r="CC121" s="521"/>
      <c r="CD121" s="521"/>
      <c r="CE121" s="521"/>
      <c r="CF121" s="521"/>
      <c r="CG121" s="521"/>
      <c r="CH121" s="524"/>
      <c r="CI121" s="524"/>
      <c r="CJ121" s="524"/>
      <c r="CK121" s="524"/>
      <c r="CL121" s="524"/>
      <c r="CM121" s="545"/>
      <c r="CN121" s="396"/>
      <c r="CO121" s="396"/>
      <c r="CP121" s="396"/>
      <c r="CQ121" s="396"/>
      <c r="CR121" s="396"/>
      <c r="CS121" s="396"/>
      <c r="CT121" s="396"/>
      <c r="CU121" s="396"/>
      <c r="CV121" s="396"/>
      <c r="CW121" s="396"/>
      <c r="CX121" s="396"/>
      <c r="CY121" s="396"/>
      <c r="CZ121" s="396"/>
      <c r="DA121" s="396"/>
      <c r="DB121" s="397"/>
      <c r="DG121" s="111"/>
      <c r="DH121" s="111"/>
      <c r="DI121" s="111"/>
      <c r="DJ121" s="111"/>
      <c r="DK121" s="111"/>
      <c r="DL121" s="111"/>
      <c r="DM121" s="111"/>
      <c r="DN121" s="111"/>
      <c r="DO121" s="111"/>
      <c r="DP121" s="111"/>
      <c r="DQ121" s="111"/>
    </row>
    <row r="122" spans="5:123" s="16" customFormat="1" ht="6.95" customHeight="1">
      <c r="E122" s="278"/>
      <c r="F122" s="279"/>
      <c r="G122" s="474"/>
      <c r="H122" s="475"/>
      <c r="I122" s="475"/>
      <c r="J122" s="475"/>
      <c r="K122" s="475"/>
      <c r="L122" s="476"/>
      <c r="M122" s="475"/>
      <c r="N122" s="475"/>
      <c r="O122" s="475"/>
      <c r="P122" s="475"/>
      <c r="Q122" s="475"/>
      <c r="R122" s="475"/>
      <c r="S122" s="475"/>
      <c r="T122" s="475"/>
      <c r="U122" s="475"/>
      <c r="V122" s="475"/>
      <c r="W122" s="475"/>
      <c r="X122" s="232"/>
      <c r="Y122" s="232"/>
      <c r="Z122" s="232"/>
      <c r="AA122" s="232"/>
      <c r="AB122" s="232"/>
      <c r="AC122" s="232"/>
      <c r="AD122" s="232"/>
      <c r="AE122" s="232"/>
      <c r="AF122" s="232"/>
      <c r="AG122" s="232"/>
      <c r="AH122" s="232"/>
      <c r="AI122" s="232"/>
      <c r="AJ122" s="232"/>
      <c r="AK122" s="232"/>
      <c r="AL122" s="482"/>
      <c r="AM122" s="482"/>
      <c r="AN122" s="482"/>
      <c r="AO122" s="482"/>
      <c r="AP122" s="482"/>
      <c r="AQ122" s="482"/>
      <c r="AR122" s="482"/>
      <c r="AS122" s="482"/>
      <c r="AT122" s="482"/>
      <c r="AU122" s="482"/>
      <c r="AV122" s="482"/>
      <c r="AW122" s="482"/>
      <c r="AX122" s="482"/>
      <c r="AY122" s="482"/>
      <c r="AZ122" s="482"/>
      <c r="BA122" s="482"/>
      <c r="BB122" s="482"/>
      <c r="BC122" s="482"/>
      <c r="BD122" s="482"/>
      <c r="BE122" s="482"/>
      <c r="BF122" s="482"/>
      <c r="BG122" s="482"/>
      <c r="BH122" s="482"/>
      <c r="BI122" s="103"/>
      <c r="BJ122" s="21"/>
      <c r="BK122" s="287"/>
      <c r="BL122" s="287"/>
      <c r="BM122" s="287"/>
      <c r="BN122" s="287"/>
      <c r="BO122" s="287"/>
      <c r="BP122" s="287"/>
      <c r="BQ122" s="287"/>
      <c r="BR122" s="287"/>
      <c r="BS122" s="201" t="s">
        <v>36</v>
      </c>
      <c r="BT122" s="201"/>
      <c r="BU122" s="201"/>
      <c r="BV122" s="21"/>
      <c r="BW122" s="52"/>
      <c r="BX122" s="486"/>
      <c r="BY122" s="486"/>
      <c r="BZ122" s="486"/>
      <c r="CA122" s="486"/>
      <c r="CB122" s="487"/>
      <c r="CC122" s="521"/>
      <c r="CD122" s="521"/>
      <c r="CE122" s="521"/>
      <c r="CF122" s="521"/>
      <c r="CG122" s="521"/>
      <c r="CH122" s="524"/>
      <c r="CI122" s="524"/>
      <c r="CJ122" s="524"/>
      <c r="CK122" s="524"/>
      <c r="CL122" s="524"/>
      <c r="CM122" s="545"/>
      <c r="CN122" s="396"/>
      <c r="CO122" s="396"/>
      <c r="CP122" s="396"/>
      <c r="CQ122" s="396"/>
      <c r="CR122" s="396"/>
      <c r="CS122" s="396"/>
      <c r="CT122" s="396"/>
      <c r="CU122" s="396"/>
      <c r="CV122" s="396"/>
      <c r="CW122" s="396"/>
      <c r="CX122" s="396"/>
      <c r="CY122" s="396"/>
      <c r="CZ122" s="396"/>
      <c r="DA122" s="396"/>
      <c r="DB122" s="397"/>
      <c r="DG122" s="111"/>
      <c r="DH122" s="111"/>
      <c r="DI122" s="111"/>
      <c r="DJ122" s="111"/>
      <c r="DK122" s="111"/>
      <c r="DL122" s="111"/>
      <c r="DM122" s="111"/>
      <c r="DN122" s="111"/>
      <c r="DO122" s="111"/>
      <c r="DP122" s="111"/>
      <c r="DQ122" s="111"/>
    </row>
    <row r="123" spans="5:123" s="16" customFormat="1" ht="6.95" customHeight="1">
      <c r="E123" s="278"/>
      <c r="F123" s="279"/>
      <c r="G123" s="474"/>
      <c r="H123" s="475"/>
      <c r="I123" s="475"/>
      <c r="J123" s="475"/>
      <c r="K123" s="475"/>
      <c r="L123" s="476"/>
      <c r="M123" s="475"/>
      <c r="N123" s="475"/>
      <c r="O123" s="475"/>
      <c r="P123" s="475"/>
      <c r="Q123" s="475"/>
      <c r="R123" s="475"/>
      <c r="S123" s="475"/>
      <c r="T123" s="475"/>
      <c r="U123" s="475"/>
      <c r="V123" s="475"/>
      <c r="W123" s="475"/>
      <c r="X123" s="232"/>
      <c r="Y123" s="232"/>
      <c r="Z123" s="232"/>
      <c r="AA123" s="232"/>
      <c r="AB123" s="232"/>
      <c r="AC123" s="232"/>
      <c r="AD123" s="232"/>
      <c r="AE123" s="232"/>
      <c r="AF123" s="232"/>
      <c r="AG123" s="232"/>
      <c r="AH123" s="232"/>
      <c r="AI123" s="232"/>
      <c r="AJ123" s="232"/>
      <c r="AK123" s="232"/>
      <c r="AL123" s="482"/>
      <c r="AM123" s="482"/>
      <c r="AN123" s="482"/>
      <c r="AO123" s="482"/>
      <c r="AP123" s="482"/>
      <c r="AQ123" s="482"/>
      <c r="AR123" s="482"/>
      <c r="AS123" s="482"/>
      <c r="AT123" s="482"/>
      <c r="AU123" s="482"/>
      <c r="AV123" s="482"/>
      <c r="AW123" s="482"/>
      <c r="AX123" s="482"/>
      <c r="AY123" s="482"/>
      <c r="AZ123" s="482"/>
      <c r="BA123" s="482"/>
      <c r="BB123" s="482"/>
      <c r="BC123" s="482"/>
      <c r="BD123" s="482"/>
      <c r="BE123" s="482"/>
      <c r="BF123" s="482"/>
      <c r="BG123" s="482"/>
      <c r="BH123" s="482"/>
      <c r="BI123" s="103"/>
      <c r="BJ123" s="21"/>
      <c r="BK123" s="288"/>
      <c r="BL123" s="288"/>
      <c r="BM123" s="288"/>
      <c r="BN123" s="288"/>
      <c r="BO123" s="288"/>
      <c r="BP123" s="288"/>
      <c r="BQ123" s="288"/>
      <c r="BR123" s="288"/>
      <c r="BS123" s="201"/>
      <c r="BT123" s="201"/>
      <c r="BU123" s="201"/>
      <c r="BV123" s="21"/>
      <c r="BW123" s="52"/>
      <c r="BX123" s="486"/>
      <c r="BY123" s="486"/>
      <c r="BZ123" s="486"/>
      <c r="CA123" s="486"/>
      <c r="CB123" s="487"/>
      <c r="CC123" s="521"/>
      <c r="CD123" s="521"/>
      <c r="CE123" s="521"/>
      <c r="CF123" s="521"/>
      <c r="CG123" s="521"/>
      <c r="CH123" s="524"/>
      <c r="CI123" s="524"/>
      <c r="CJ123" s="524"/>
      <c r="CK123" s="524"/>
      <c r="CL123" s="524"/>
      <c r="CM123" s="545"/>
      <c r="CN123" s="396"/>
      <c r="CO123" s="396"/>
      <c r="CP123" s="396"/>
      <c r="CQ123" s="396"/>
      <c r="CR123" s="396"/>
      <c r="CS123" s="396"/>
      <c r="CT123" s="396"/>
      <c r="CU123" s="396"/>
      <c r="CV123" s="396"/>
      <c r="CW123" s="396"/>
      <c r="CX123" s="396"/>
      <c r="CY123" s="396"/>
      <c r="CZ123" s="396"/>
      <c r="DA123" s="396"/>
      <c r="DB123" s="397"/>
      <c r="DG123" s="111"/>
      <c r="DH123" s="111"/>
      <c r="DI123" s="111"/>
      <c r="DJ123" s="111"/>
      <c r="DK123" s="111"/>
      <c r="DL123" s="111"/>
      <c r="DM123" s="111"/>
      <c r="DN123" s="111"/>
      <c r="DO123" s="111"/>
      <c r="DP123" s="111"/>
      <c r="DQ123" s="111"/>
    </row>
    <row r="124" spans="5:123" s="16" customFormat="1" ht="6.95" customHeight="1">
      <c r="E124" s="280"/>
      <c r="F124" s="281"/>
      <c r="G124" s="477"/>
      <c r="H124" s="478"/>
      <c r="I124" s="478"/>
      <c r="J124" s="478"/>
      <c r="K124" s="478"/>
      <c r="L124" s="479"/>
      <c r="M124" s="478"/>
      <c r="N124" s="478"/>
      <c r="O124" s="478"/>
      <c r="P124" s="478"/>
      <c r="Q124" s="478"/>
      <c r="R124" s="478"/>
      <c r="S124" s="478"/>
      <c r="T124" s="478"/>
      <c r="U124" s="478"/>
      <c r="V124" s="478"/>
      <c r="W124" s="478"/>
      <c r="X124" s="233"/>
      <c r="Y124" s="233"/>
      <c r="Z124" s="233"/>
      <c r="AA124" s="233"/>
      <c r="AB124" s="233"/>
      <c r="AC124" s="233"/>
      <c r="AD124" s="233"/>
      <c r="AE124" s="233"/>
      <c r="AF124" s="233"/>
      <c r="AG124" s="233"/>
      <c r="AH124" s="233"/>
      <c r="AI124" s="233"/>
      <c r="AJ124" s="233"/>
      <c r="AK124" s="233"/>
      <c r="AL124" s="483"/>
      <c r="AM124" s="483"/>
      <c r="AN124" s="483"/>
      <c r="AO124" s="483"/>
      <c r="AP124" s="483"/>
      <c r="AQ124" s="483"/>
      <c r="AR124" s="483"/>
      <c r="AS124" s="483"/>
      <c r="AT124" s="483"/>
      <c r="AU124" s="483"/>
      <c r="AV124" s="483"/>
      <c r="AW124" s="483"/>
      <c r="AX124" s="483"/>
      <c r="AY124" s="483"/>
      <c r="AZ124" s="483"/>
      <c r="BA124" s="483"/>
      <c r="BB124" s="483"/>
      <c r="BC124" s="483"/>
      <c r="BD124" s="483"/>
      <c r="BE124" s="483"/>
      <c r="BF124" s="483"/>
      <c r="BG124" s="483"/>
      <c r="BH124" s="483"/>
      <c r="BI124" s="104"/>
      <c r="BJ124" s="105"/>
      <c r="BK124" s="105"/>
      <c r="BL124" s="105"/>
      <c r="BM124" s="105"/>
      <c r="BN124" s="105"/>
      <c r="BO124" s="105"/>
      <c r="BP124" s="105"/>
      <c r="BQ124" s="105"/>
      <c r="BR124" s="105"/>
      <c r="BS124" s="105"/>
      <c r="BT124" s="105"/>
      <c r="BU124" s="105"/>
      <c r="BV124" s="105"/>
      <c r="BW124" s="106"/>
      <c r="BX124" s="486"/>
      <c r="BY124" s="486"/>
      <c r="BZ124" s="486"/>
      <c r="CA124" s="486"/>
      <c r="CB124" s="487"/>
      <c r="CC124" s="522"/>
      <c r="CD124" s="522"/>
      <c r="CE124" s="522"/>
      <c r="CF124" s="522"/>
      <c r="CG124" s="522"/>
      <c r="CH124" s="524"/>
      <c r="CI124" s="524"/>
      <c r="CJ124" s="524"/>
      <c r="CK124" s="524"/>
      <c r="CL124" s="524"/>
      <c r="CM124" s="546"/>
      <c r="CN124" s="399"/>
      <c r="CO124" s="399"/>
      <c r="CP124" s="399"/>
      <c r="CQ124" s="399"/>
      <c r="CR124" s="399"/>
      <c r="CS124" s="399"/>
      <c r="CT124" s="399"/>
      <c r="CU124" s="399"/>
      <c r="CV124" s="399"/>
      <c r="CW124" s="399"/>
      <c r="CX124" s="399"/>
      <c r="CY124" s="399"/>
      <c r="CZ124" s="399"/>
      <c r="DA124" s="399"/>
      <c r="DB124" s="400"/>
      <c r="DG124" s="111"/>
      <c r="DH124" s="111"/>
      <c r="DI124" s="111"/>
      <c r="DJ124" s="111"/>
      <c r="DK124" s="111"/>
      <c r="DL124" s="111"/>
      <c r="DM124" s="111"/>
      <c r="DN124" s="111"/>
      <c r="DO124" s="111"/>
      <c r="DP124" s="111"/>
      <c r="DQ124" s="111"/>
    </row>
    <row r="125" spans="5:123" s="16" customFormat="1" ht="6.95" customHeight="1">
      <c r="E125" s="282" t="s">
        <v>134</v>
      </c>
      <c r="F125" s="283"/>
      <c r="G125" s="241" t="s">
        <v>136</v>
      </c>
      <c r="H125" s="264"/>
      <c r="I125" s="264"/>
      <c r="J125" s="264"/>
      <c r="K125" s="264"/>
      <c r="L125" s="265"/>
      <c r="M125" s="264" t="s">
        <v>137</v>
      </c>
      <c r="N125" s="264"/>
      <c r="O125" s="264"/>
      <c r="P125" s="264"/>
      <c r="Q125" s="264"/>
      <c r="R125" s="264"/>
      <c r="S125" s="264"/>
      <c r="T125" s="264"/>
      <c r="U125" s="264"/>
      <c r="V125" s="264"/>
      <c r="W125" s="264"/>
      <c r="X125" s="231" t="s">
        <v>140</v>
      </c>
      <c r="Y125" s="231"/>
      <c r="Z125" s="231"/>
      <c r="AA125" s="231"/>
      <c r="AB125" s="231"/>
      <c r="AC125" s="231"/>
      <c r="AD125" s="231"/>
      <c r="AE125" s="231"/>
      <c r="AF125" s="231"/>
      <c r="AG125" s="231"/>
      <c r="AH125" s="231"/>
      <c r="AI125" s="231"/>
      <c r="AJ125" s="231"/>
      <c r="AK125" s="231"/>
      <c r="AL125" s="481" t="s">
        <v>138</v>
      </c>
      <c r="AM125" s="481"/>
      <c r="AN125" s="481"/>
      <c r="AO125" s="481"/>
      <c r="AP125" s="481"/>
      <c r="AQ125" s="481"/>
      <c r="AR125" s="481"/>
      <c r="AS125" s="481"/>
      <c r="AT125" s="481"/>
      <c r="AU125" s="481"/>
      <c r="AV125" s="481"/>
      <c r="AW125" s="481"/>
      <c r="AX125" s="481"/>
      <c r="AY125" s="481"/>
      <c r="AZ125" s="481"/>
      <c r="BA125" s="481"/>
      <c r="BB125" s="481"/>
      <c r="BC125" s="481"/>
      <c r="BD125" s="481"/>
      <c r="BE125" s="481"/>
      <c r="BF125" s="481"/>
      <c r="BG125" s="481"/>
      <c r="BH125" s="481"/>
      <c r="BI125" s="103"/>
      <c r="BJ125" s="21"/>
      <c r="BK125" s="21"/>
      <c r="BL125" s="21"/>
      <c r="BM125" s="21"/>
      <c r="BN125" s="21"/>
      <c r="BO125" s="21"/>
      <c r="BP125" s="21"/>
      <c r="BQ125" s="21"/>
      <c r="BR125" s="21"/>
      <c r="BS125" s="21"/>
      <c r="BT125" s="21"/>
      <c r="BU125" s="21"/>
      <c r="BV125" s="21"/>
      <c r="BW125" s="52"/>
      <c r="BX125" s="484" t="str">
        <f>IF(BK127="","",IF(BK127&lt;=25,"○",""))</f>
        <v/>
      </c>
      <c r="BY125" s="484"/>
      <c r="BZ125" s="484"/>
      <c r="CA125" s="484"/>
      <c r="CB125" s="485"/>
      <c r="CC125" s="520" t="s">
        <v>55</v>
      </c>
      <c r="CD125" s="193"/>
      <c r="CE125" s="193"/>
      <c r="CF125" s="193"/>
      <c r="CG125" s="193"/>
      <c r="CH125" s="523" t="str">
        <f>IF(BK127="","",IF(BK127&gt;25,"○",""))</f>
        <v/>
      </c>
      <c r="CI125" s="523"/>
      <c r="CJ125" s="523"/>
      <c r="CK125" s="523"/>
      <c r="CL125" s="523"/>
      <c r="CM125" s="544" t="s">
        <v>141</v>
      </c>
      <c r="CN125" s="393"/>
      <c r="CO125" s="393"/>
      <c r="CP125" s="393"/>
      <c r="CQ125" s="393"/>
      <c r="CR125" s="393"/>
      <c r="CS125" s="393"/>
      <c r="CT125" s="393"/>
      <c r="CU125" s="393"/>
      <c r="CV125" s="393"/>
      <c r="CW125" s="393"/>
      <c r="CX125" s="393"/>
      <c r="CY125" s="393"/>
      <c r="CZ125" s="393"/>
      <c r="DA125" s="393"/>
      <c r="DB125" s="394"/>
      <c r="DG125" s="111"/>
      <c r="DH125" s="111"/>
      <c r="DI125" s="111"/>
      <c r="DJ125" s="111"/>
      <c r="DK125" s="111"/>
      <c r="DL125" s="111"/>
      <c r="DM125" s="111"/>
      <c r="DN125" s="111"/>
      <c r="DO125" s="111"/>
      <c r="DP125" s="111"/>
      <c r="DQ125" s="111"/>
    </row>
    <row r="126" spans="5:123" s="16" customFormat="1" ht="6.95" customHeight="1">
      <c r="E126" s="278"/>
      <c r="F126" s="279"/>
      <c r="G126" s="480"/>
      <c r="H126" s="475"/>
      <c r="I126" s="475"/>
      <c r="J126" s="475"/>
      <c r="K126" s="475"/>
      <c r="L126" s="476"/>
      <c r="M126" s="475"/>
      <c r="N126" s="475"/>
      <c r="O126" s="475"/>
      <c r="P126" s="475"/>
      <c r="Q126" s="475"/>
      <c r="R126" s="475"/>
      <c r="S126" s="475"/>
      <c r="T126" s="475"/>
      <c r="U126" s="475"/>
      <c r="V126" s="475"/>
      <c r="W126" s="475"/>
      <c r="X126" s="232"/>
      <c r="Y126" s="232"/>
      <c r="Z126" s="232"/>
      <c r="AA126" s="232"/>
      <c r="AB126" s="232"/>
      <c r="AC126" s="232"/>
      <c r="AD126" s="232"/>
      <c r="AE126" s="232"/>
      <c r="AF126" s="232"/>
      <c r="AG126" s="232"/>
      <c r="AH126" s="232"/>
      <c r="AI126" s="232"/>
      <c r="AJ126" s="232"/>
      <c r="AK126" s="232"/>
      <c r="AL126" s="482"/>
      <c r="AM126" s="482"/>
      <c r="AN126" s="482"/>
      <c r="AO126" s="482"/>
      <c r="AP126" s="482"/>
      <c r="AQ126" s="482"/>
      <c r="AR126" s="482"/>
      <c r="AS126" s="482"/>
      <c r="AT126" s="482"/>
      <c r="AU126" s="482"/>
      <c r="AV126" s="482"/>
      <c r="AW126" s="482"/>
      <c r="AX126" s="482"/>
      <c r="AY126" s="482"/>
      <c r="AZ126" s="482"/>
      <c r="BA126" s="482"/>
      <c r="BB126" s="482"/>
      <c r="BC126" s="482"/>
      <c r="BD126" s="482"/>
      <c r="BE126" s="482"/>
      <c r="BF126" s="482"/>
      <c r="BG126" s="482"/>
      <c r="BH126" s="482"/>
      <c r="BI126" s="103"/>
      <c r="BJ126" s="23"/>
      <c r="BK126" s="23"/>
      <c r="BL126" s="23"/>
      <c r="BM126" s="23"/>
      <c r="BN126" s="23"/>
      <c r="BO126" s="23"/>
      <c r="BP126" s="23"/>
      <c r="BQ126" s="23"/>
      <c r="BR126" s="23"/>
      <c r="BS126" s="23"/>
      <c r="BT126" s="23"/>
      <c r="BU126" s="23"/>
      <c r="BV126" s="23"/>
      <c r="BW126" s="52"/>
      <c r="BX126" s="486"/>
      <c r="BY126" s="486"/>
      <c r="BZ126" s="486"/>
      <c r="CA126" s="486"/>
      <c r="CB126" s="487"/>
      <c r="CC126" s="521"/>
      <c r="CD126" s="521"/>
      <c r="CE126" s="521"/>
      <c r="CF126" s="521"/>
      <c r="CG126" s="521"/>
      <c r="CH126" s="524"/>
      <c r="CI126" s="524"/>
      <c r="CJ126" s="524"/>
      <c r="CK126" s="524"/>
      <c r="CL126" s="524"/>
      <c r="CM126" s="545"/>
      <c r="CN126" s="396"/>
      <c r="CO126" s="396"/>
      <c r="CP126" s="396"/>
      <c r="CQ126" s="396"/>
      <c r="CR126" s="396"/>
      <c r="CS126" s="396"/>
      <c r="CT126" s="396"/>
      <c r="CU126" s="396"/>
      <c r="CV126" s="396"/>
      <c r="CW126" s="396"/>
      <c r="CX126" s="396"/>
      <c r="CY126" s="396"/>
      <c r="CZ126" s="396"/>
      <c r="DA126" s="396"/>
      <c r="DB126" s="397"/>
      <c r="DG126" s="111"/>
      <c r="DH126" s="111"/>
      <c r="DI126" s="111"/>
      <c r="DJ126" s="111"/>
      <c r="DK126" s="111"/>
      <c r="DL126" s="111"/>
      <c r="DM126" s="111"/>
      <c r="DN126" s="111"/>
      <c r="DO126" s="111"/>
      <c r="DP126" s="111"/>
      <c r="DQ126" s="111"/>
    </row>
    <row r="127" spans="5:123" s="16" customFormat="1" ht="6.95" customHeight="1">
      <c r="E127" s="278"/>
      <c r="F127" s="279"/>
      <c r="G127" s="474"/>
      <c r="H127" s="475"/>
      <c r="I127" s="475"/>
      <c r="J127" s="475"/>
      <c r="K127" s="475"/>
      <c r="L127" s="476"/>
      <c r="M127" s="475"/>
      <c r="N127" s="475"/>
      <c r="O127" s="475"/>
      <c r="P127" s="475"/>
      <c r="Q127" s="475"/>
      <c r="R127" s="475"/>
      <c r="S127" s="475"/>
      <c r="T127" s="475"/>
      <c r="U127" s="475"/>
      <c r="V127" s="475"/>
      <c r="W127" s="475"/>
      <c r="X127" s="232"/>
      <c r="Y127" s="232"/>
      <c r="Z127" s="232"/>
      <c r="AA127" s="232"/>
      <c r="AB127" s="232"/>
      <c r="AC127" s="232"/>
      <c r="AD127" s="232"/>
      <c r="AE127" s="232"/>
      <c r="AF127" s="232"/>
      <c r="AG127" s="232"/>
      <c r="AH127" s="232"/>
      <c r="AI127" s="232"/>
      <c r="AJ127" s="232"/>
      <c r="AK127" s="232"/>
      <c r="AL127" s="482"/>
      <c r="AM127" s="482"/>
      <c r="AN127" s="482"/>
      <c r="AO127" s="482"/>
      <c r="AP127" s="482"/>
      <c r="AQ127" s="482"/>
      <c r="AR127" s="482"/>
      <c r="AS127" s="482"/>
      <c r="AT127" s="482"/>
      <c r="AU127" s="482"/>
      <c r="AV127" s="482"/>
      <c r="AW127" s="482"/>
      <c r="AX127" s="482"/>
      <c r="AY127" s="482"/>
      <c r="AZ127" s="482"/>
      <c r="BA127" s="482"/>
      <c r="BB127" s="482"/>
      <c r="BC127" s="482"/>
      <c r="BD127" s="482"/>
      <c r="BE127" s="482"/>
      <c r="BF127" s="482"/>
      <c r="BG127" s="482"/>
      <c r="BH127" s="482"/>
      <c r="BI127" s="103"/>
      <c r="BJ127" s="23"/>
      <c r="BK127" s="542"/>
      <c r="BL127" s="542"/>
      <c r="BM127" s="542"/>
      <c r="BN127" s="542"/>
      <c r="BO127" s="542"/>
      <c r="BP127" s="542"/>
      <c r="BQ127" s="542"/>
      <c r="BR127" s="542"/>
      <c r="BS127" s="543" t="s">
        <v>36</v>
      </c>
      <c r="BT127" s="543"/>
      <c r="BU127" s="543"/>
      <c r="BV127" s="23"/>
      <c r="BW127" s="52"/>
      <c r="BX127" s="486"/>
      <c r="BY127" s="486"/>
      <c r="BZ127" s="486"/>
      <c r="CA127" s="486"/>
      <c r="CB127" s="487"/>
      <c r="CC127" s="521"/>
      <c r="CD127" s="521"/>
      <c r="CE127" s="521"/>
      <c r="CF127" s="521"/>
      <c r="CG127" s="521"/>
      <c r="CH127" s="524"/>
      <c r="CI127" s="524"/>
      <c r="CJ127" s="524"/>
      <c r="CK127" s="524"/>
      <c r="CL127" s="524"/>
      <c r="CM127" s="545"/>
      <c r="CN127" s="396"/>
      <c r="CO127" s="396"/>
      <c r="CP127" s="396"/>
      <c r="CQ127" s="396"/>
      <c r="CR127" s="396"/>
      <c r="CS127" s="396"/>
      <c r="CT127" s="396"/>
      <c r="CU127" s="396"/>
      <c r="CV127" s="396"/>
      <c r="CW127" s="396"/>
      <c r="CX127" s="396"/>
      <c r="CY127" s="396"/>
      <c r="CZ127" s="396"/>
      <c r="DA127" s="396"/>
      <c r="DB127" s="397"/>
      <c r="DG127" s="111"/>
      <c r="DH127" s="111"/>
      <c r="DI127" s="111"/>
      <c r="DJ127" s="111"/>
      <c r="DK127" s="111"/>
      <c r="DL127" s="111"/>
      <c r="DM127" s="111"/>
      <c r="DN127" s="111"/>
      <c r="DO127" s="111"/>
      <c r="DP127" s="111"/>
      <c r="DQ127" s="111"/>
    </row>
    <row r="128" spans="5:123" s="16" customFormat="1" ht="6.95" customHeight="1">
      <c r="E128" s="278"/>
      <c r="F128" s="279"/>
      <c r="G128" s="474"/>
      <c r="H128" s="475"/>
      <c r="I128" s="475"/>
      <c r="J128" s="475"/>
      <c r="K128" s="475"/>
      <c r="L128" s="476"/>
      <c r="M128" s="475"/>
      <c r="N128" s="475"/>
      <c r="O128" s="475"/>
      <c r="P128" s="475"/>
      <c r="Q128" s="475"/>
      <c r="R128" s="475"/>
      <c r="S128" s="475"/>
      <c r="T128" s="475"/>
      <c r="U128" s="475"/>
      <c r="V128" s="475"/>
      <c r="W128" s="475"/>
      <c r="X128" s="232"/>
      <c r="Y128" s="232"/>
      <c r="Z128" s="232"/>
      <c r="AA128" s="232"/>
      <c r="AB128" s="232"/>
      <c r="AC128" s="232"/>
      <c r="AD128" s="232"/>
      <c r="AE128" s="232"/>
      <c r="AF128" s="232"/>
      <c r="AG128" s="232"/>
      <c r="AH128" s="232"/>
      <c r="AI128" s="232"/>
      <c r="AJ128" s="232"/>
      <c r="AK128" s="232"/>
      <c r="AL128" s="482"/>
      <c r="AM128" s="482"/>
      <c r="AN128" s="482"/>
      <c r="AO128" s="482"/>
      <c r="AP128" s="482"/>
      <c r="AQ128" s="482"/>
      <c r="AR128" s="482"/>
      <c r="AS128" s="482"/>
      <c r="AT128" s="482"/>
      <c r="AU128" s="482"/>
      <c r="AV128" s="482"/>
      <c r="AW128" s="482"/>
      <c r="AX128" s="482"/>
      <c r="AY128" s="482"/>
      <c r="AZ128" s="482"/>
      <c r="BA128" s="482"/>
      <c r="BB128" s="482"/>
      <c r="BC128" s="482"/>
      <c r="BD128" s="482"/>
      <c r="BE128" s="482"/>
      <c r="BF128" s="482"/>
      <c r="BG128" s="482"/>
      <c r="BH128" s="482"/>
      <c r="BI128" s="103"/>
      <c r="BJ128" s="23"/>
      <c r="BK128" s="288"/>
      <c r="BL128" s="288"/>
      <c r="BM128" s="288"/>
      <c r="BN128" s="288"/>
      <c r="BO128" s="288"/>
      <c r="BP128" s="288"/>
      <c r="BQ128" s="288"/>
      <c r="BR128" s="288"/>
      <c r="BS128" s="543"/>
      <c r="BT128" s="543"/>
      <c r="BU128" s="543"/>
      <c r="BV128" s="23"/>
      <c r="BW128" s="52"/>
      <c r="BX128" s="486"/>
      <c r="BY128" s="486"/>
      <c r="BZ128" s="486"/>
      <c r="CA128" s="486"/>
      <c r="CB128" s="487"/>
      <c r="CC128" s="521"/>
      <c r="CD128" s="521"/>
      <c r="CE128" s="521"/>
      <c r="CF128" s="521"/>
      <c r="CG128" s="521"/>
      <c r="CH128" s="524"/>
      <c r="CI128" s="524"/>
      <c r="CJ128" s="524"/>
      <c r="CK128" s="524"/>
      <c r="CL128" s="524"/>
      <c r="CM128" s="545"/>
      <c r="CN128" s="396"/>
      <c r="CO128" s="396"/>
      <c r="CP128" s="396"/>
      <c r="CQ128" s="396"/>
      <c r="CR128" s="396"/>
      <c r="CS128" s="396"/>
      <c r="CT128" s="396"/>
      <c r="CU128" s="396"/>
      <c r="CV128" s="396"/>
      <c r="CW128" s="396"/>
      <c r="CX128" s="396"/>
      <c r="CY128" s="396"/>
      <c r="CZ128" s="396"/>
      <c r="DA128" s="396"/>
      <c r="DB128" s="397"/>
      <c r="DG128" s="111"/>
      <c r="DH128" s="111"/>
      <c r="DI128" s="111"/>
      <c r="DJ128" s="111"/>
      <c r="DK128" s="111"/>
      <c r="DL128" s="111"/>
      <c r="DM128" s="111"/>
      <c r="DN128" s="111"/>
      <c r="DO128" s="111"/>
      <c r="DP128" s="111"/>
      <c r="DQ128" s="111"/>
    </row>
    <row r="129" spans="5:121" s="16" customFormat="1" ht="6.95" customHeight="1">
      <c r="E129" s="280"/>
      <c r="F129" s="281"/>
      <c r="G129" s="477"/>
      <c r="H129" s="478"/>
      <c r="I129" s="478"/>
      <c r="J129" s="478"/>
      <c r="K129" s="478"/>
      <c r="L129" s="479"/>
      <c r="M129" s="478"/>
      <c r="N129" s="478"/>
      <c r="O129" s="478"/>
      <c r="P129" s="478"/>
      <c r="Q129" s="478"/>
      <c r="R129" s="478"/>
      <c r="S129" s="478"/>
      <c r="T129" s="478"/>
      <c r="U129" s="478"/>
      <c r="V129" s="478"/>
      <c r="W129" s="478"/>
      <c r="X129" s="233"/>
      <c r="Y129" s="233"/>
      <c r="Z129" s="233"/>
      <c r="AA129" s="233"/>
      <c r="AB129" s="233"/>
      <c r="AC129" s="233"/>
      <c r="AD129" s="233"/>
      <c r="AE129" s="233"/>
      <c r="AF129" s="233"/>
      <c r="AG129" s="233"/>
      <c r="AH129" s="233"/>
      <c r="AI129" s="233"/>
      <c r="AJ129" s="233"/>
      <c r="AK129" s="233"/>
      <c r="AL129" s="483"/>
      <c r="AM129" s="483"/>
      <c r="AN129" s="483"/>
      <c r="AO129" s="483"/>
      <c r="AP129" s="483"/>
      <c r="AQ129" s="483"/>
      <c r="AR129" s="483"/>
      <c r="AS129" s="483"/>
      <c r="AT129" s="483"/>
      <c r="AU129" s="483"/>
      <c r="AV129" s="483"/>
      <c r="AW129" s="483"/>
      <c r="AX129" s="483"/>
      <c r="AY129" s="483"/>
      <c r="AZ129" s="483"/>
      <c r="BA129" s="483"/>
      <c r="BB129" s="483"/>
      <c r="BC129" s="483"/>
      <c r="BD129" s="483"/>
      <c r="BE129" s="483"/>
      <c r="BF129" s="483"/>
      <c r="BG129" s="483"/>
      <c r="BH129" s="483"/>
      <c r="BI129" s="104"/>
      <c r="BJ129" s="105"/>
      <c r="BK129" s="105"/>
      <c r="BL129" s="105"/>
      <c r="BM129" s="105"/>
      <c r="BN129" s="105"/>
      <c r="BO129" s="105"/>
      <c r="BP129" s="105"/>
      <c r="BQ129" s="105"/>
      <c r="BR129" s="105"/>
      <c r="BS129" s="105"/>
      <c r="BT129" s="105"/>
      <c r="BU129" s="105"/>
      <c r="BV129" s="105"/>
      <c r="BW129" s="106"/>
      <c r="BX129" s="486"/>
      <c r="BY129" s="486"/>
      <c r="BZ129" s="486"/>
      <c r="CA129" s="486"/>
      <c r="CB129" s="487"/>
      <c r="CC129" s="522"/>
      <c r="CD129" s="522"/>
      <c r="CE129" s="522"/>
      <c r="CF129" s="522"/>
      <c r="CG129" s="522"/>
      <c r="CH129" s="524"/>
      <c r="CI129" s="524"/>
      <c r="CJ129" s="524"/>
      <c r="CK129" s="524"/>
      <c r="CL129" s="524"/>
      <c r="CM129" s="546"/>
      <c r="CN129" s="399"/>
      <c r="CO129" s="399"/>
      <c r="CP129" s="399"/>
      <c r="CQ129" s="399"/>
      <c r="CR129" s="399"/>
      <c r="CS129" s="399"/>
      <c r="CT129" s="399"/>
      <c r="CU129" s="399"/>
      <c r="CV129" s="399"/>
      <c r="CW129" s="399"/>
      <c r="CX129" s="399"/>
      <c r="CY129" s="399"/>
      <c r="CZ129" s="399"/>
      <c r="DA129" s="399"/>
      <c r="DB129" s="400"/>
      <c r="DG129" s="111"/>
      <c r="DH129" s="111"/>
      <c r="DI129" s="111"/>
      <c r="DJ129" s="111"/>
      <c r="DK129" s="111"/>
      <c r="DL129" s="111"/>
      <c r="DM129" s="111"/>
      <c r="DN129" s="111"/>
      <c r="DO129" s="111"/>
      <c r="DP129" s="111"/>
      <c r="DQ129" s="111"/>
    </row>
    <row r="130" spans="5:121" s="16" customFormat="1" ht="8.1" customHeight="1">
      <c r="E130" s="423" t="s">
        <v>200</v>
      </c>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4"/>
      <c r="AZ130" s="424"/>
      <c r="BA130" s="424"/>
      <c r="BB130" s="424"/>
      <c r="BC130" s="424"/>
      <c r="BD130" s="424"/>
      <c r="BE130" s="424"/>
      <c r="BF130" s="424"/>
      <c r="BG130" s="424"/>
      <c r="BH130" s="424"/>
      <c r="BI130" s="424"/>
      <c r="BJ130" s="424"/>
      <c r="BK130" s="424"/>
      <c r="BL130" s="424"/>
      <c r="BM130" s="424"/>
      <c r="BN130" s="424"/>
      <c r="BO130" s="424"/>
      <c r="BP130" s="424"/>
      <c r="BQ130" s="424"/>
      <c r="BR130" s="424"/>
      <c r="BS130" s="424"/>
      <c r="BT130" s="424"/>
      <c r="BU130" s="424"/>
      <c r="BV130" s="424"/>
      <c r="BW130" s="424"/>
      <c r="BX130" s="424"/>
      <c r="BY130" s="424"/>
      <c r="BZ130" s="424"/>
      <c r="CA130" s="424"/>
      <c r="CB130" s="424"/>
      <c r="CC130" s="424"/>
      <c r="CD130" s="424"/>
      <c r="CE130" s="424"/>
      <c r="CF130" s="424"/>
      <c r="CG130" s="424"/>
      <c r="CH130" s="424"/>
      <c r="CI130" s="424"/>
      <c r="CJ130" s="424"/>
      <c r="CK130" s="424"/>
      <c r="CL130" s="425"/>
      <c r="CM130" s="107"/>
      <c r="CN130" s="108"/>
      <c r="CO130" s="108"/>
      <c r="CP130" s="108"/>
      <c r="CQ130" s="108"/>
      <c r="CR130" s="108"/>
      <c r="CS130" s="108"/>
      <c r="CT130" s="108"/>
      <c r="CU130" s="108"/>
      <c r="CV130" s="108"/>
      <c r="CW130" s="108"/>
      <c r="CX130" s="108"/>
      <c r="CY130" s="108"/>
      <c r="CZ130" s="108"/>
      <c r="DA130" s="108"/>
      <c r="DB130" s="108"/>
      <c r="DG130" s="111"/>
      <c r="DH130" s="111"/>
      <c r="DI130" s="111"/>
      <c r="DJ130" s="111"/>
      <c r="DK130" s="111"/>
      <c r="DL130" s="111"/>
      <c r="DM130" s="111"/>
      <c r="DN130" s="111"/>
      <c r="DO130" s="111"/>
      <c r="DP130" s="111"/>
      <c r="DQ130" s="111"/>
    </row>
    <row r="131" spans="5:121" s="16" customFormat="1" ht="8.1" customHeight="1">
      <c r="E131" s="426"/>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427"/>
      <c r="AB131" s="427"/>
      <c r="AC131" s="427"/>
      <c r="AD131" s="427"/>
      <c r="AE131" s="427"/>
      <c r="AF131" s="427"/>
      <c r="AG131" s="427"/>
      <c r="AH131" s="427"/>
      <c r="AI131" s="427"/>
      <c r="AJ131" s="427"/>
      <c r="AK131" s="427"/>
      <c r="AL131" s="427"/>
      <c r="AM131" s="427"/>
      <c r="AN131" s="427"/>
      <c r="AO131" s="427"/>
      <c r="AP131" s="427"/>
      <c r="AQ131" s="427"/>
      <c r="AR131" s="427"/>
      <c r="AS131" s="427"/>
      <c r="AT131" s="427"/>
      <c r="AU131" s="427"/>
      <c r="AV131" s="427"/>
      <c r="AW131" s="427"/>
      <c r="AX131" s="427"/>
      <c r="AY131" s="427"/>
      <c r="AZ131" s="427"/>
      <c r="BA131" s="427"/>
      <c r="BB131" s="427"/>
      <c r="BC131" s="427"/>
      <c r="BD131" s="427"/>
      <c r="BE131" s="427"/>
      <c r="BF131" s="427"/>
      <c r="BG131" s="427"/>
      <c r="BH131" s="427"/>
      <c r="BI131" s="427"/>
      <c r="BJ131" s="427"/>
      <c r="BK131" s="427"/>
      <c r="BL131" s="427"/>
      <c r="BM131" s="427"/>
      <c r="BN131" s="427"/>
      <c r="BO131" s="427"/>
      <c r="BP131" s="427"/>
      <c r="BQ131" s="427"/>
      <c r="BR131" s="427"/>
      <c r="BS131" s="427"/>
      <c r="BT131" s="427"/>
      <c r="BU131" s="427"/>
      <c r="BV131" s="427"/>
      <c r="BW131" s="427"/>
      <c r="BX131" s="427"/>
      <c r="BY131" s="427"/>
      <c r="BZ131" s="427"/>
      <c r="CA131" s="427"/>
      <c r="CB131" s="427"/>
      <c r="CC131" s="427"/>
      <c r="CD131" s="427"/>
      <c r="CE131" s="427"/>
      <c r="CF131" s="427"/>
      <c r="CG131" s="427"/>
      <c r="CH131" s="427"/>
      <c r="CI131" s="427"/>
      <c r="CJ131" s="427"/>
      <c r="CK131" s="427"/>
      <c r="CL131" s="428"/>
      <c r="CM131" s="107"/>
      <c r="CN131" s="108"/>
      <c r="CO131" s="108"/>
      <c r="CP131" s="108"/>
      <c r="CQ131" s="108"/>
      <c r="CR131" s="108"/>
      <c r="CS131" s="108"/>
      <c r="CT131" s="108"/>
      <c r="CU131" s="108"/>
      <c r="CV131" s="108"/>
      <c r="CW131" s="108"/>
      <c r="CX131" s="108"/>
      <c r="CY131" s="108"/>
      <c r="CZ131" s="108"/>
      <c r="DA131" s="108"/>
      <c r="DB131" s="108"/>
      <c r="DG131" s="111"/>
      <c r="DH131" s="111"/>
      <c r="DI131" s="111"/>
      <c r="DJ131" s="111"/>
      <c r="DK131" s="111"/>
      <c r="DL131" s="111"/>
      <c r="DM131" s="111"/>
      <c r="DN131" s="111"/>
      <c r="DO131" s="111"/>
      <c r="DP131" s="111"/>
      <c r="DQ131" s="111"/>
    </row>
    <row r="132" spans="5:121" s="16" customFormat="1" ht="8.1" customHeight="1">
      <c r="E132" s="426"/>
      <c r="F132" s="427"/>
      <c r="G132" s="427"/>
      <c r="H132" s="427"/>
      <c r="I132" s="427"/>
      <c r="J132" s="427"/>
      <c r="K132" s="427"/>
      <c r="L132" s="427"/>
      <c r="M132" s="427"/>
      <c r="N132" s="427"/>
      <c r="O132" s="427"/>
      <c r="P132" s="427"/>
      <c r="Q132" s="427"/>
      <c r="R132" s="427"/>
      <c r="S132" s="427"/>
      <c r="T132" s="427"/>
      <c r="U132" s="427"/>
      <c r="V132" s="427"/>
      <c r="W132" s="427"/>
      <c r="X132" s="427"/>
      <c r="Y132" s="427"/>
      <c r="Z132" s="427"/>
      <c r="AA132" s="427"/>
      <c r="AB132" s="427"/>
      <c r="AC132" s="427"/>
      <c r="AD132" s="427"/>
      <c r="AE132" s="427"/>
      <c r="AF132" s="427"/>
      <c r="AG132" s="427"/>
      <c r="AH132" s="427"/>
      <c r="AI132" s="427"/>
      <c r="AJ132" s="427"/>
      <c r="AK132" s="427"/>
      <c r="AL132" s="427"/>
      <c r="AM132" s="427"/>
      <c r="AN132" s="427"/>
      <c r="AO132" s="427"/>
      <c r="AP132" s="427"/>
      <c r="AQ132" s="427"/>
      <c r="AR132" s="427"/>
      <c r="AS132" s="427"/>
      <c r="AT132" s="427"/>
      <c r="AU132" s="427"/>
      <c r="AV132" s="427"/>
      <c r="AW132" s="427"/>
      <c r="AX132" s="427"/>
      <c r="AY132" s="427"/>
      <c r="AZ132" s="427"/>
      <c r="BA132" s="427"/>
      <c r="BB132" s="427"/>
      <c r="BC132" s="427"/>
      <c r="BD132" s="427"/>
      <c r="BE132" s="427"/>
      <c r="BF132" s="427"/>
      <c r="BG132" s="427"/>
      <c r="BH132" s="427"/>
      <c r="BI132" s="427"/>
      <c r="BJ132" s="427"/>
      <c r="BK132" s="427"/>
      <c r="BL132" s="427"/>
      <c r="BM132" s="427"/>
      <c r="BN132" s="427"/>
      <c r="BO132" s="427"/>
      <c r="BP132" s="427"/>
      <c r="BQ132" s="427"/>
      <c r="BR132" s="427"/>
      <c r="BS132" s="427"/>
      <c r="BT132" s="427"/>
      <c r="BU132" s="427"/>
      <c r="BV132" s="427"/>
      <c r="BW132" s="427"/>
      <c r="BX132" s="427"/>
      <c r="BY132" s="427"/>
      <c r="BZ132" s="427"/>
      <c r="CA132" s="427"/>
      <c r="CB132" s="427"/>
      <c r="CC132" s="427"/>
      <c r="CD132" s="427"/>
      <c r="CE132" s="427"/>
      <c r="CF132" s="427"/>
      <c r="CG132" s="427"/>
      <c r="CH132" s="427"/>
      <c r="CI132" s="427"/>
      <c r="CJ132" s="427"/>
      <c r="CK132" s="427"/>
      <c r="CL132" s="428"/>
      <c r="DG132" s="111"/>
      <c r="DH132" s="111"/>
      <c r="DI132" s="111"/>
      <c r="DJ132" s="111"/>
      <c r="DK132" s="111"/>
      <c r="DL132" s="111"/>
      <c r="DM132" s="111"/>
      <c r="DN132" s="111"/>
      <c r="DO132" s="111"/>
      <c r="DP132" s="111"/>
      <c r="DQ132" s="111"/>
    </row>
    <row r="133" spans="5:121" s="16" customFormat="1" ht="8.1" customHeight="1">
      <c r="E133" s="429"/>
      <c r="F133" s="430"/>
      <c r="G133" s="430"/>
      <c r="H133" s="430"/>
      <c r="I133" s="430"/>
      <c r="J133" s="430"/>
      <c r="K133" s="430"/>
      <c r="L133" s="430"/>
      <c r="M133" s="430"/>
      <c r="N133" s="430"/>
      <c r="O133" s="430"/>
      <c r="P133" s="430"/>
      <c r="Q133" s="430"/>
      <c r="R133" s="430"/>
      <c r="S133" s="430"/>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0"/>
      <c r="AY133" s="430"/>
      <c r="AZ133" s="430"/>
      <c r="BA133" s="430"/>
      <c r="BB133" s="430"/>
      <c r="BC133" s="430"/>
      <c r="BD133" s="430"/>
      <c r="BE133" s="430"/>
      <c r="BF133" s="430"/>
      <c r="BG133" s="430"/>
      <c r="BH133" s="430"/>
      <c r="BI133" s="430"/>
      <c r="BJ133" s="430"/>
      <c r="BK133" s="430"/>
      <c r="BL133" s="430"/>
      <c r="BM133" s="430"/>
      <c r="BN133" s="430"/>
      <c r="BO133" s="430"/>
      <c r="BP133" s="430"/>
      <c r="BQ133" s="430"/>
      <c r="BR133" s="430"/>
      <c r="BS133" s="430"/>
      <c r="BT133" s="430"/>
      <c r="BU133" s="430"/>
      <c r="BV133" s="430"/>
      <c r="BW133" s="430"/>
      <c r="BX133" s="430"/>
      <c r="BY133" s="430"/>
      <c r="BZ133" s="430"/>
      <c r="CA133" s="430"/>
      <c r="CB133" s="430"/>
      <c r="CC133" s="430"/>
      <c r="CD133" s="430"/>
      <c r="CE133" s="430"/>
      <c r="CF133" s="430"/>
      <c r="CG133" s="430"/>
      <c r="CH133" s="430"/>
      <c r="CI133" s="430"/>
      <c r="CJ133" s="430"/>
      <c r="CK133" s="430"/>
      <c r="CL133" s="431"/>
      <c r="DG133" s="111"/>
      <c r="DH133" s="111"/>
      <c r="DI133" s="111"/>
      <c r="DJ133" s="111"/>
      <c r="DK133" s="111"/>
      <c r="DL133" s="111"/>
      <c r="DM133" s="111"/>
      <c r="DN133" s="111"/>
      <c r="DO133" s="111"/>
      <c r="DP133" s="111"/>
      <c r="DQ133" s="111"/>
    </row>
    <row r="134" spans="5:121" ht="8.1" customHeight="1">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c r="CH134" s="108"/>
      <c r="CI134" s="108"/>
      <c r="CJ134" s="108"/>
      <c r="CK134" s="108"/>
      <c r="CL134" s="108"/>
    </row>
    <row r="135" spans="5:121" ht="8.1" customHeight="1">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c r="CL135" s="108"/>
    </row>
    <row r="136" spans="5:121" ht="8.1" customHeight="1">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row>
    <row r="137" spans="5:121" ht="8.1" customHeight="1">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09"/>
      <c r="CL137" s="109"/>
    </row>
    <row r="138" spans="5:121" ht="8.1" customHeight="1" thickBot="1">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row>
    <row r="139" spans="5:121" ht="8.1" customHeight="1">
      <c r="E139" s="109"/>
      <c r="F139" s="109"/>
      <c r="G139" s="446" t="s">
        <v>45</v>
      </c>
      <c r="H139" s="447"/>
      <c r="I139" s="447"/>
      <c r="J139" s="447"/>
      <c r="K139" s="447"/>
      <c r="L139" s="447"/>
      <c r="M139" s="447"/>
      <c r="N139" s="447"/>
      <c r="O139" s="447"/>
      <c r="P139" s="447"/>
      <c r="Q139" s="447"/>
      <c r="R139" s="447"/>
      <c r="S139" s="447"/>
      <c r="T139" s="447"/>
      <c r="U139" s="447"/>
      <c r="V139" s="447"/>
      <c r="W139" s="447"/>
      <c r="X139" s="447"/>
      <c r="Y139" s="447"/>
      <c r="Z139" s="447"/>
      <c r="AA139" s="447"/>
      <c r="AB139" s="447"/>
      <c r="AC139" s="447"/>
      <c r="AD139" s="447"/>
      <c r="AE139" s="447"/>
      <c r="AF139" s="447"/>
      <c r="AG139" s="447"/>
      <c r="AH139" s="447"/>
      <c r="AI139" s="447"/>
      <c r="AJ139" s="447"/>
      <c r="AK139" s="447"/>
      <c r="AL139" s="447"/>
      <c r="AM139" s="447"/>
      <c r="AN139" s="447"/>
      <c r="AO139" s="447"/>
      <c r="AP139" s="447"/>
      <c r="AQ139" s="447"/>
      <c r="AR139" s="447"/>
      <c r="AS139" s="447"/>
      <c r="AT139" s="447"/>
      <c r="AU139" s="447"/>
      <c r="AV139" s="447"/>
      <c r="AW139" s="447"/>
      <c r="AX139" s="447"/>
      <c r="AY139" s="447"/>
      <c r="AZ139" s="447"/>
      <c r="BA139" s="447"/>
      <c r="BB139" s="447"/>
      <c r="BC139" s="447"/>
      <c r="BD139" s="447"/>
      <c r="BE139" s="447"/>
      <c r="BF139" s="447"/>
      <c r="BG139" s="447"/>
      <c r="BH139" s="447"/>
      <c r="BI139" s="447"/>
      <c r="BJ139" s="447"/>
      <c r="BK139" s="447"/>
      <c r="BL139" s="447"/>
      <c r="BM139" s="447"/>
      <c r="BN139" s="447"/>
      <c r="BO139" s="447"/>
      <c r="BP139" s="447"/>
      <c r="BQ139" s="447"/>
      <c r="BR139" s="447"/>
      <c r="BS139" s="447"/>
      <c r="BT139" s="447"/>
      <c r="BU139" s="447"/>
      <c r="BV139" s="447"/>
      <c r="BW139" s="447"/>
      <c r="BX139" s="447"/>
      <c r="BY139" s="447"/>
      <c r="BZ139" s="447"/>
      <c r="CA139" s="447"/>
      <c r="CB139" s="447"/>
      <c r="CC139" s="447"/>
      <c r="CD139" s="447"/>
      <c r="CE139" s="447"/>
      <c r="CF139" s="447"/>
      <c r="CG139" s="447"/>
      <c r="CH139" s="447"/>
      <c r="CI139" s="448"/>
      <c r="CJ139" s="109"/>
      <c r="CK139" s="109"/>
      <c r="CL139" s="109"/>
    </row>
    <row r="140" spans="5:121" ht="8.1" customHeight="1">
      <c r="E140" s="109"/>
      <c r="F140" s="109"/>
      <c r="G140" s="449"/>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0"/>
      <c r="BA140" s="450"/>
      <c r="BB140" s="450"/>
      <c r="BC140" s="450"/>
      <c r="BD140" s="450"/>
      <c r="BE140" s="450"/>
      <c r="BF140" s="450"/>
      <c r="BG140" s="450"/>
      <c r="BH140" s="450"/>
      <c r="BI140" s="450"/>
      <c r="BJ140" s="450"/>
      <c r="BK140" s="450"/>
      <c r="BL140" s="450"/>
      <c r="BM140" s="450"/>
      <c r="BN140" s="450"/>
      <c r="BO140" s="450"/>
      <c r="BP140" s="450"/>
      <c r="BQ140" s="450"/>
      <c r="BR140" s="450"/>
      <c r="BS140" s="450"/>
      <c r="BT140" s="450"/>
      <c r="BU140" s="450"/>
      <c r="BV140" s="450"/>
      <c r="BW140" s="450"/>
      <c r="BX140" s="450"/>
      <c r="BY140" s="450"/>
      <c r="BZ140" s="450"/>
      <c r="CA140" s="450"/>
      <c r="CB140" s="450"/>
      <c r="CC140" s="450"/>
      <c r="CD140" s="450"/>
      <c r="CE140" s="450"/>
      <c r="CF140" s="450"/>
      <c r="CG140" s="450"/>
      <c r="CH140" s="450"/>
      <c r="CI140" s="451"/>
      <c r="CJ140" s="109"/>
      <c r="CK140" s="109"/>
      <c r="CL140" s="109"/>
    </row>
    <row r="141" spans="5:121" ht="8.1" customHeight="1" thickBot="1">
      <c r="E141" s="109"/>
      <c r="F141" s="109"/>
      <c r="G141" s="452"/>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53"/>
      <c r="BC141" s="453"/>
      <c r="BD141" s="453"/>
      <c r="BE141" s="453"/>
      <c r="BF141" s="453"/>
      <c r="BG141" s="453"/>
      <c r="BH141" s="453"/>
      <c r="BI141" s="453"/>
      <c r="BJ141" s="453"/>
      <c r="BK141" s="453"/>
      <c r="BL141" s="453"/>
      <c r="BM141" s="453"/>
      <c r="BN141" s="453"/>
      <c r="BO141" s="453"/>
      <c r="BP141" s="453"/>
      <c r="BQ141" s="453"/>
      <c r="BR141" s="453"/>
      <c r="BS141" s="453"/>
      <c r="BT141" s="453"/>
      <c r="BU141" s="453"/>
      <c r="BV141" s="453"/>
      <c r="BW141" s="453"/>
      <c r="BX141" s="453"/>
      <c r="BY141" s="453"/>
      <c r="BZ141" s="453"/>
      <c r="CA141" s="453"/>
      <c r="CB141" s="453"/>
      <c r="CC141" s="453"/>
      <c r="CD141" s="453"/>
      <c r="CE141" s="453"/>
      <c r="CF141" s="453"/>
      <c r="CG141" s="453"/>
      <c r="CH141" s="453"/>
      <c r="CI141" s="454"/>
      <c r="CJ141" s="109"/>
      <c r="CK141" s="109"/>
      <c r="CL141" s="109"/>
    </row>
    <row r="142" spans="5:121" ht="8.1" customHeight="1">
      <c r="E142" s="109"/>
      <c r="F142" s="109"/>
      <c r="G142" s="436" t="s">
        <v>46</v>
      </c>
      <c r="H142" s="437"/>
      <c r="I142" s="437"/>
      <c r="J142" s="437"/>
      <c r="K142" s="437"/>
      <c r="L142" s="437"/>
      <c r="M142" s="437"/>
      <c r="N142" s="437"/>
      <c r="O142" s="437"/>
      <c r="P142" s="437"/>
      <c r="Q142" s="437"/>
      <c r="R142" s="437"/>
      <c r="S142" s="437"/>
      <c r="T142" s="437"/>
      <c r="U142" s="437"/>
      <c r="V142" s="437"/>
      <c r="W142" s="437"/>
      <c r="X142" s="437"/>
      <c r="Y142" s="437"/>
      <c r="Z142" s="437"/>
      <c r="AA142" s="437"/>
      <c r="AB142" s="437"/>
      <c r="AC142" s="437"/>
      <c r="AD142" s="437"/>
      <c r="AE142" s="437"/>
      <c r="AF142" s="437"/>
      <c r="AG142" s="437"/>
      <c r="AH142" s="437"/>
      <c r="AI142" s="437"/>
      <c r="AJ142" s="437"/>
      <c r="AK142" s="437"/>
      <c r="AL142" s="437"/>
      <c r="AM142" s="437"/>
      <c r="AN142" s="437"/>
      <c r="AO142" s="437"/>
      <c r="AP142" s="437"/>
      <c r="AQ142" s="437"/>
      <c r="AR142" s="437"/>
      <c r="AS142" s="437"/>
      <c r="AT142" s="437"/>
      <c r="AU142" s="437"/>
      <c r="AV142" s="437"/>
      <c r="AW142" s="437"/>
      <c r="AX142" s="437"/>
      <c r="AY142" s="437"/>
      <c r="AZ142" s="437"/>
      <c r="BA142" s="437"/>
      <c r="BB142" s="437"/>
      <c r="BC142" s="437"/>
      <c r="BD142" s="437"/>
      <c r="BE142" s="437"/>
      <c r="BF142" s="437"/>
      <c r="BG142" s="437"/>
      <c r="BH142" s="437"/>
      <c r="BI142" s="437"/>
      <c r="BJ142" s="437"/>
      <c r="BK142" s="437"/>
      <c r="BL142" s="437"/>
      <c r="BM142" s="437"/>
      <c r="BN142" s="437"/>
      <c r="BO142" s="437"/>
      <c r="BP142" s="437"/>
      <c r="BQ142" s="437"/>
      <c r="BR142" s="437"/>
      <c r="BS142" s="437"/>
      <c r="BT142" s="437"/>
      <c r="BU142" s="437"/>
      <c r="BV142" s="437"/>
      <c r="BW142" s="437"/>
      <c r="BX142" s="437"/>
      <c r="BY142" s="437"/>
      <c r="BZ142" s="437"/>
      <c r="CA142" s="437"/>
      <c r="CB142" s="437"/>
      <c r="CC142" s="437"/>
      <c r="CD142" s="437"/>
      <c r="CE142" s="437"/>
      <c r="CF142" s="437"/>
      <c r="CG142" s="437"/>
      <c r="CH142" s="437"/>
      <c r="CI142" s="438"/>
      <c r="CJ142" s="109"/>
      <c r="CK142" s="109"/>
      <c r="CL142" s="109"/>
    </row>
    <row r="143" spans="5:121" ht="8.1" customHeight="1">
      <c r="E143" s="109"/>
      <c r="F143" s="109"/>
      <c r="G143" s="439"/>
      <c r="H143" s="440"/>
      <c r="I143" s="440"/>
      <c r="J143" s="440"/>
      <c r="K143" s="440"/>
      <c r="L143" s="440"/>
      <c r="M143" s="440"/>
      <c r="N143" s="440"/>
      <c r="O143" s="440"/>
      <c r="P143" s="440"/>
      <c r="Q143" s="440"/>
      <c r="R143" s="440"/>
      <c r="S143" s="440"/>
      <c r="T143" s="440"/>
      <c r="U143" s="440"/>
      <c r="V143" s="440"/>
      <c r="W143" s="440"/>
      <c r="X143" s="440"/>
      <c r="Y143" s="440"/>
      <c r="Z143" s="440"/>
      <c r="AA143" s="440"/>
      <c r="AB143" s="440"/>
      <c r="AC143" s="440"/>
      <c r="AD143" s="440"/>
      <c r="AE143" s="440"/>
      <c r="AF143" s="440"/>
      <c r="AG143" s="440"/>
      <c r="AH143" s="440"/>
      <c r="AI143" s="440"/>
      <c r="AJ143" s="440"/>
      <c r="AK143" s="440"/>
      <c r="AL143" s="440"/>
      <c r="AM143" s="440"/>
      <c r="AN143" s="440"/>
      <c r="AO143" s="440"/>
      <c r="AP143" s="440"/>
      <c r="AQ143" s="440"/>
      <c r="AR143" s="440"/>
      <c r="AS143" s="440"/>
      <c r="AT143" s="440"/>
      <c r="AU143" s="440"/>
      <c r="AV143" s="440"/>
      <c r="AW143" s="440"/>
      <c r="AX143" s="440"/>
      <c r="AY143" s="440"/>
      <c r="AZ143" s="440"/>
      <c r="BA143" s="440"/>
      <c r="BB143" s="440"/>
      <c r="BC143" s="440"/>
      <c r="BD143" s="440"/>
      <c r="BE143" s="440"/>
      <c r="BF143" s="440"/>
      <c r="BG143" s="440"/>
      <c r="BH143" s="440"/>
      <c r="BI143" s="440"/>
      <c r="BJ143" s="440"/>
      <c r="BK143" s="440"/>
      <c r="BL143" s="440"/>
      <c r="BM143" s="440"/>
      <c r="BN143" s="440"/>
      <c r="BO143" s="440"/>
      <c r="BP143" s="440"/>
      <c r="BQ143" s="440"/>
      <c r="BR143" s="440"/>
      <c r="BS143" s="440"/>
      <c r="BT143" s="440"/>
      <c r="BU143" s="440"/>
      <c r="BV143" s="440"/>
      <c r="BW143" s="440"/>
      <c r="BX143" s="440"/>
      <c r="BY143" s="440"/>
      <c r="BZ143" s="440"/>
      <c r="CA143" s="440"/>
      <c r="CB143" s="440"/>
      <c r="CC143" s="440"/>
      <c r="CD143" s="440"/>
      <c r="CE143" s="440"/>
      <c r="CF143" s="440"/>
      <c r="CG143" s="440"/>
      <c r="CH143" s="440"/>
      <c r="CI143" s="441"/>
      <c r="CJ143" s="109"/>
      <c r="CK143" s="109"/>
      <c r="CL143" s="109"/>
    </row>
    <row r="144" spans="5:121" ht="8.1" customHeight="1">
      <c r="E144" s="109"/>
      <c r="F144" s="109"/>
      <c r="G144" s="439"/>
      <c r="H144" s="440"/>
      <c r="I144" s="440"/>
      <c r="J144" s="440"/>
      <c r="K144" s="440"/>
      <c r="L144" s="440"/>
      <c r="M144" s="440"/>
      <c r="N144" s="440"/>
      <c r="O144" s="440"/>
      <c r="P144" s="440"/>
      <c r="Q144" s="440"/>
      <c r="R144" s="440"/>
      <c r="S144" s="440"/>
      <c r="T144" s="440"/>
      <c r="U144" s="440"/>
      <c r="V144" s="440"/>
      <c r="W144" s="440"/>
      <c r="X144" s="440"/>
      <c r="Y144" s="440"/>
      <c r="Z144" s="440"/>
      <c r="AA144" s="440"/>
      <c r="AB144" s="440"/>
      <c r="AC144" s="440"/>
      <c r="AD144" s="440"/>
      <c r="AE144" s="440"/>
      <c r="AF144" s="440"/>
      <c r="AG144" s="440"/>
      <c r="AH144" s="440"/>
      <c r="AI144" s="440"/>
      <c r="AJ144" s="440"/>
      <c r="AK144" s="440"/>
      <c r="AL144" s="440"/>
      <c r="AM144" s="440"/>
      <c r="AN144" s="440"/>
      <c r="AO144" s="440"/>
      <c r="AP144" s="440"/>
      <c r="AQ144" s="440"/>
      <c r="AR144" s="440"/>
      <c r="AS144" s="440"/>
      <c r="AT144" s="440"/>
      <c r="AU144" s="440"/>
      <c r="AV144" s="440"/>
      <c r="AW144" s="440"/>
      <c r="AX144" s="440"/>
      <c r="AY144" s="440"/>
      <c r="AZ144" s="440"/>
      <c r="BA144" s="440"/>
      <c r="BB144" s="440"/>
      <c r="BC144" s="440"/>
      <c r="BD144" s="440"/>
      <c r="BE144" s="440"/>
      <c r="BF144" s="440"/>
      <c r="BG144" s="440"/>
      <c r="BH144" s="440"/>
      <c r="BI144" s="440"/>
      <c r="BJ144" s="440"/>
      <c r="BK144" s="440"/>
      <c r="BL144" s="440"/>
      <c r="BM144" s="440"/>
      <c r="BN144" s="440"/>
      <c r="BO144" s="440"/>
      <c r="BP144" s="440"/>
      <c r="BQ144" s="440"/>
      <c r="BR144" s="440"/>
      <c r="BS144" s="440"/>
      <c r="BT144" s="440"/>
      <c r="BU144" s="440"/>
      <c r="BV144" s="440"/>
      <c r="BW144" s="440"/>
      <c r="BX144" s="440"/>
      <c r="BY144" s="440"/>
      <c r="BZ144" s="440"/>
      <c r="CA144" s="440"/>
      <c r="CB144" s="440"/>
      <c r="CC144" s="440"/>
      <c r="CD144" s="440"/>
      <c r="CE144" s="440"/>
      <c r="CF144" s="440"/>
      <c r="CG144" s="440"/>
      <c r="CH144" s="440"/>
      <c r="CI144" s="441"/>
      <c r="CJ144" s="109"/>
      <c r="CK144" s="109"/>
      <c r="CL144" s="109"/>
    </row>
    <row r="145" spans="5:90" ht="8.1" customHeight="1">
      <c r="E145" s="109"/>
      <c r="F145" s="109"/>
      <c r="G145" s="439"/>
      <c r="H145" s="440"/>
      <c r="I145" s="440"/>
      <c r="J145" s="440"/>
      <c r="K145" s="440"/>
      <c r="L145" s="440"/>
      <c r="M145" s="440"/>
      <c r="N145" s="440"/>
      <c r="O145" s="44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440"/>
      <c r="AL145" s="440"/>
      <c r="AM145" s="440"/>
      <c r="AN145" s="440"/>
      <c r="AO145" s="440"/>
      <c r="AP145" s="440"/>
      <c r="AQ145" s="440"/>
      <c r="AR145" s="440"/>
      <c r="AS145" s="440"/>
      <c r="AT145" s="440"/>
      <c r="AU145" s="440"/>
      <c r="AV145" s="440"/>
      <c r="AW145" s="440"/>
      <c r="AX145" s="440"/>
      <c r="AY145" s="440"/>
      <c r="AZ145" s="440"/>
      <c r="BA145" s="440"/>
      <c r="BB145" s="440"/>
      <c r="BC145" s="440"/>
      <c r="BD145" s="440"/>
      <c r="BE145" s="440"/>
      <c r="BF145" s="440"/>
      <c r="BG145" s="440"/>
      <c r="BH145" s="440"/>
      <c r="BI145" s="440"/>
      <c r="BJ145" s="440"/>
      <c r="BK145" s="440"/>
      <c r="BL145" s="440"/>
      <c r="BM145" s="440"/>
      <c r="BN145" s="440"/>
      <c r="BO145" s="440"/>
      <c r="BP145" s="440"/>
      <c r="BQ145" s="440"/>
      <c r="BR145" s="440"/>
      <c r="BS145" s="440"/>
      <c r="BT145" s="440"/>
      <c r="BU145" s="440"/>
      <c r="BV145" s="440"/>
      <c r="BW145" s="440"/>
      <c r="BX145" s="440"/>
      <c r="BY145" s="440"/>
      <c r="BZ145" s="440"/>
      <c r="CA145" s="440"/>
      <c r="CB145" s="440"/>
      <c r="CC145" s="440"/>
      <c r="CD145" s="440"/>
      <c r="CE145" s="440"/>
      <c r="CF145" s="440"/>
      <c r="CG145" s="440"/>
      <c r="CH145" s="440"/>
      <c r="CI145" s="441"/>
      <c r="CJ145" s="109"/>
      <c r="CK145" s="109"/>
      <c r="CL145" s="109"/>
    </row>
    <row r="146" spans="5:90" ht="8.1" customHeight="1">
      <c r="E146" s="109"/>
      <c r="F146" s="109"/>
      <c r="G146" s="439"/>
      <c r="H146" s="440"/>
      <c r="I146" s="440"/>
      <c r="J146" s="440"/>
      <c r="K146" s="440"/>
      <c r="L146" s="440"/>
      <c r="M146" s="440"/>
      <c r="N146" s="440"/>
      <c r="O146" s="44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0"/>
      <c r="AO146" s="440"/>
      <c r="AP146" s="440"/>
      <c r="AQ146" s="440"/>
      <c r="AR146" s="440"/>
      <c r="AS146" s="440"/>
      <c r="AT146" s="440"/>
      <c r="AU146" s="440"/>
      <c r="AV146" s="440"/>
      <c r="AW146" s="440"/>
      <c r="AX146" s="440"/>
      <c r="AY146" s="440"/>
      <c r="AZ146" s="440"/>
      <c r="BA146" s="440"/>
      <c r="BB146" s="440"/>
      <c r="BC146" s="440"/>
      <c r="BD146" s="440"/>
      <c r="BE146" s="440"/>
      <c r="BF146" s="440"/>
      <c r="BG146" s="440"/>
      <c r="BH146" s="440"/>
      <c r="BI146" s="440"/>
      <c r="BJ146" s="440"/>
      <c r="BK146" s="440"/>
      <c r="BL146" s="440"/>
      <c r="BM146" s="440"/>
      <c r="BN146" s="440"/>
      <c r="BO146" s="440"/>
      <c r="BP146" s="440"/>
      <c r="BQ146" s="440"/>
      <c r="BR146" s="440"/>
      <c r="BS146" s="440"/>
      <c r="BT146" s="440"/>
      <c r="BU146" s="440"/>
      <c r="BV146" s="440"/>
      <c r="BW146" s="440"/>
      <c r="BX146" s="440"/>
      <c r="BY146" s="440"/>
      <c r="BZ146" s="440"/>
      <c r="CA146" s="440"/>
      <c r="CB146" s="440"/>
      <c r="CC146" s="440"/>
      <c r="CD146" s="440"/>
      <c r="CE146" s="440"/>
      <c r="CF146" s="440"/>
      <c r="CG146" s="440"/>
      <c r="CH146" s="440"/>
      <c r="CI146" s="441"/>
      <c r="CJ146" s="109"/>
      <c r="CK146" s="109"/>
      <c r="CL146" s="109"/>
    </row>
    <row r="147" spans="5:90" ht="8.1" customHeight="1">
      <c r="E147" s="109"/>
      <c r="F147" s="109"/>
      <c r="G147" s="439"/>
      <c r="H147" s="440"/>
      <c r="I147" s="440"/>
      <c r="J147" s="440"/>
      <c r="K147" s="440"/>
      <c r="L147" s="440"/>
      <c r="M147" s="440"/>
      <c r="N147" s="440"/>
      <c r="O147" s="440"/>
      <c r="P147" s="440"/>
      <c r="Q147" s="440"/>
      <c r="R147" s="440"/>
      <c r="S147" s="440"/>
      <c r="T147" s="440"/>
      <c r="U147" s="440"/>
      <c r="V147" s="440"/>
      <c r="W147" s="440"/>
      <c r="X147" s="440"/>
      <c r="Y147" s="440"/>
      <c r="Z147" s="440"/>
      <c r="AA147" s="440"/>
      <c r="AB147" s="440"/>
      <c r="AC147" s="440"/>
      <c r="AD147" s="440"/>
      <c r="AE147" s="440"/>
      <c r="AF147" s="440"/>
      <c r="AG147" s="440"/>
      <c r="AH147" s="440"/>
      <c r="AI147" s="440"/>
      <c r="AJ147" s="440"/>
      <c r="AK147" s="440"/>
      <c r="AL147" s="440"/>
      <c r="AM147" s="440"/>
      <c r="AN147" s="440"/>
      <c r="AO147" s="440"/>
      <c r="AP147" s="440"/>
      <c r="AQ147" s="440"/>
      <c r="AR147" s="440"/>
      <c r="AS147" s="440"/>
      <c r="AT147" s="440"/>
      <c r="AU147" s="440"/>
      <c r="AV147" s="440"/>
      <c r="AW147" s="440"/>
      <c r="AX147" s="440"/>
      <c r="AY147" s="440"/>
      <c r="AZ147" s="440"/>
      <c r="BA147" s="440"/>
      <c r="BB147" s="440"/>
      <c r="BC147" s="440"/>
      <c r="BD147" s="440"/>
      <c r="BE147" s="440"/>
      <c r="BF147" s="440"/>
      <c r="BG147" s="440"/>
      <c r="BH147" s="440"/>
      <c r="BI147" s="440"/>
      <c r="BJ147" s="440"/>
      <c r="BK147" s="440"/>
      <c r="BL147" s="440"/>
      <c r="BM147" s="440"/>
      <c r="BN147" s="440"/>
      <c r="BO147" s="440"/>
      <c r="BP147" s="440"/>
      <c r="BQ147" s="440"/>
      <c r="BR147" s="440"/>
      <c r="BS147" s="440"/>
      <c r="BT147" s="440"/>
      <c r="BU147" s="440"/>
      <c r="BV147" s="440"/>
      <c r="BW147" s="440"/>
      <c r="BX147" s="440"/>
      <c r="BY147" s="440"/>
      <c r="BZ147" s="440"/>
      <c r="CA147" s="440"/>
      <c r="CB147" s="440"/>
      <c r="CC147" s="440"/>
      <c r="CD147" s="440"/>
      <c r="CE147" s="440"/>
      <c r="CF147" s="440"/>
      <c r="CG147" s="440"/>
      <c r="CH147" s="440"/>
      <c r="CI147" s="441"/>
      <c r="CJ147" s="109"/>
      <c r="CK147" s="109"/>
      <c r="CL147" s="109"/>
    </row>
    <row r="148" spans="5:90" ht="8.1" customHeight="1">
      <c r="E148" s="109"/>
      <c r="F148" s="109"/>
      <c r="G148" s="439"/>
      <c r="H148" s="440"/>
      <c r="I148" s="440"/>
      <c r="J148" s="440"/>
      <c r="K148" s="440"/>
      <c r="L148" s="440"/>
      <c r="M148" s="440"/>
      <c r="N148" s="440"/>
      <c r="O148" s="44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c r="AM148" s="440"/>
      <c r="AN148" s="440"/>
      <c r="AO148" s="440"/>
      <c r="AP148" s="440"/>
      <c r="AQ148" s="440"/>
      <c r="AR148" s="440"/>
      <c r="AS148" s="440"/>
      <c r="AT148" s="440"/>
      <c r="AU148" s="440"/>
      <c r="AV148" s="440"/>
      <c r="AW148" s="440"/>
      <c r="AX148" s="440"/>
      <c r="AY148" s="440"/>
      <c r="AZ148" s="440"/>
      <c r="BA148" s="440"/>
      <c r="BB148" s="440"/>
      <c r="BC148" s="440"/>
      <c r="BD148" s="440"/>
      <c r="BE148" s="440"/>
      <c r="BF148" s="440"/>
      <c r="BG148" s="440"/>
      <c r="BH148" s="440"/>
      <c r="BI148" s="440"/>
      <c r="BJ148" s="440"/>
      <c r="BK148" s="440"/>
      <c r="BL148" s="440"/>
      <c r="BM148" s="440"/>
      <c r="BN148" s="440"/>
      <c r="BO148" s="440"/>
      <c r="BP148" s="440"/>
      <c r="BQ148" s="440"/>
      <c r="BR148" s="440"/>
      <c r="BS148" s="440"/>
      <c r="BT148" s="440"/>
      <c r="BU148" s="440"/>
      <c r="BV148" s="440"/>
      <c r="BW148" s="440"/>
      <c r="BX148" s="440"/>
      <c r="BY148" s="440"/>
      <c r="BZ148" s="440"/>
      <c r="CA148" s="440"/>
      <c r="CB148" s="440"/>
      <c r="CC148" s="440"/>
      <c r="CD148" s="440"/>
      <c r="CE148" s="440"/>
      <c r="CF148" s="440"/>
      <c r="CG148" s="440"/>
      <c r="CH148" s="440"/>
      <c r="CI148" s="441"/>
      <c r="CJ148" s="109"/>
      <c r="CK148" s="109"/>
      <c r="CL148" s="109"/>
    </row>
    <row r="149" spans="5:90" ht="8.1" customHeight="1">
      <c r="E149" s="109"/>
      <c r="F149" s="109"/>
      <c r="G149" s="439"/>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c r="AM149" s="440"/>
      <c r="AN149" s="440"/>
      <c r="AO149" s="440"/>
      <c r="AP149" s="440"/>
      <c r="AQ149" s="440"/>
      <c r="AR149" s="440"/>
      <c r="AS149" s="440"/>
      <c r="AT149" s="440"/>
      <c r="AU149" s="440"/>
      <c r="AV149" s="440"/>
      <c r="AW149" s="440"/>
      <c r="AX149" s="440"/>
      <c r="AY149" s="440"/>
      <c r="AZ149" s="440"/>
      <c r="BA149" s="440"/>
      <c r="BB149" s="440"/>
      <c r="BC149" s="440"/>
      <c r="BD149" s="440"/>
      <c r="BE149" s="440"/>
      <c r="BF149" s="440"/>
      <c r="BG149" s="440"/>
      <c r="BH149" s="440"/>
      <c r="BI149" s="440"/>
      <c r="BJ149" s="440"/>
      <c r="BK149" s="440"/>
      <c r="BL149" s="440"/>
      <c r="BM149" s="440"/>
      <c r="BN149" s="440"/>
      <c r="BO149" s="440"/>
      <c r="BP149" s="440"/>
      <c r="BQ149" s="440"/>
      <c r="BR149" s="440"/>
      <c r="BS149" s="440"/>
      <c r="BT149" s="440"/>
      <c r="BU149" s="440"/>
      <c r="BV149" s="440"/>
      <c r="BW149" s="440"/>
      <c r="BX149" s="440"/>
      <c r="BY149" s="440"/>
      <c r="BZ149" s="440"/>
      <c r="CA149" s="440"/>
      <c r="CB149" s="440"/>
      <c r="CC149" s="440"/>
      <c r="CD149" s="440"/>
      <c r="CE149" s="440"/>
      <c r="CF149" s="440"/>
      <c r="CG149" s="440"/>
      <c r="CH149" s="440"/>
      <c r="CI149" s="441"/>
      <c r="CJ149" s="109"/>
      <c r="CK149" s="109"/>
      <c r="CL149" s="109"/>
    </row>
    <row r="150" spans="5:90" ht="8.1" customHeight="1">
      <c r="E150" s="109"/>
      <c r="F150" s="109"/>
      <c r="G150" s="439"/>
      <c r="H150" s="440"/>
      <c r="I150" s="440"/>
      <c r="J150" s="440"/>
      <c r="K150" s="440"/>
      <c r="L150" s="440"/>
      <c r="M150" s="440"/>
      <c r="N150" s="440"/>
      <c r="O150" s="44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c r="AQ150" s="440"/>
      <c r="AR150" s="440"/>
      <c r="AS150" s="440"/>
      <c r="AT150" s="440"/>
      <c r="AU150" s="440"/>
      <c r="AV150" s="440"/>
      <c r="AW150" s="440"/>
      <c r="AX150" s="440"/>
      <c r="AY150" s="440"/>
      <c r="AZ150" s="440"/>
      <c r="BA150" s="440"/>
      <c r="BB150" s="440"/>
      <c r="BC150" s="440"/>
      <c r="BD150" s="440"/>
      <c r="BE150" s="440"/>
      <c r="BF150" s="440"/>
      <c r="BG150" s="440"/>
      <c r="BH150" s="440"/>
      <c r="BI150" s="440"/>
      <c r="BJ150" s="440"/>
      <c r="BK150" s="440"/>
      <c r="BL150" s="440"/>
      <c r="BM150" s="440"/>
      <c r="BN150" s="440"/>
      <c r="BO150" s="440"/>
      <c r="BP150" s="440"/>
      <c r="BQ150" s="440"/>
      <c r="BR150" s="440"/>
      <c r="BS150" s="440"/>
      <c r="BT150" s="440"/>
      <c r="BU150" s="440"/>
      <c r="BV150" s="440"/>
      <c r="BW150" s="440"/>
      <c r="BX150" s="440"/>
      <c r="BY150" s="440"/>
      <c r="BZ150" s="440"/>
      <c r="CA150" s="440"/>
      <c r="CB150" s="440"/>
      <c r="CC150" s="440"/>
      <c r="CD150" s="440"/>
      <c r="CE150" s="440"/>
      <c r="CF150" s="440"/>
      <c r="CG150" s="440"/>
      <c r="CH150" s="440"/>
      <c r="CI150" s="441"/>
      <c r="CJ150" s="109"/>
      <c r="CK150" s="109"/>
      <c r="CL150" s="109"/>
    </row>
    <row r="151" spans="5:90" ht="8.1" customHeight="1">
      <c r="E151" s="109"/>
      <c r="F151" s="109"/>
      <c r="G151" s="439"/>
      <c r="H151" s="440"/>
      <c r="I151" s="440"/>
      <c r="J151" s="440"/>
      <c r="K151" s="440"/>
      <c r="L151" s="440"/>
      <c r="M151" s="440"/>
      <c r="N151" s="440"/>
      <c r="O151" s="44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c r="AM151" s="440"/>
      <c r="AN151" s="440"/>
      <c r="AO151" s="440"/>
      <c r="AP151" s="440"/>
      <c r="AQ151" s="440"/>
      <c r="AR151" s="440"/>
      <c r="AS151" s="440"/>
      <c r="AT151" s="440"/>
      <c r="AU151" s="440"/>
      <c r="AV151" s="440"/>
      <c r="AW151" s="440"/>
      <c r="AX151" s="440"/>
      <c r="AY151" s="440"/>
      <c r="AZ151" s="440"/>
      <c r="BA151" s="440"/>
      <c r="BB151" s="440"/>
      <c r="BC151" s="440"/>
      <c r="BD151" s="440"/>
      <c r="BE151" s="440"/>
      <c r="BF151" s="440"/>
      <c r="BG151" s="440"/>
      <c r="BH151" s="440"/>
      <c r="BI151" s="440"/>
      <c r="BJ151" s="440"/>
      <c r="BK151" s="440"/>
      <c r="BL151" s="440"/>
      <c r="BM151" s="440"/>
      <c r="BN151" s="440"/>
      <c r="BO151" s="440"/>
      <c r="BP151" s="440"/>
      <c r="BQ151" s="440"/>
      <c r="BR151" s="440"/>
      <c r="BS151" s="440"/>
      <c r="BT151" s="440"/>
      <c r="BU151" s="440"/>
      <c r="BV151" s="440"/>
      <c r="BW151" s="440"/>
      <c r="BX151" s="440"/>
      <c r="BY151" s="440"/>
      <c r="BZ151" s="440"/>
      <c r="CA151" s="440"/>
      <c r="CB151" s="440"/>
      <c r="CC151" s="440"/>
      <c r="CD151" s="440"/>
      <c r="CE151" s="440"/>
      <c r="CF151" s="440"/>
      <c r="CG151" s="440"/>
      <c r="CH151" s="440"/>
      <c r="CI151" s="441"/>
      <c r="CJ151" s="109"/>
      <c r="CK151" s="109"/>
      <c r="CL151" s="109"/>
    </row>
    <row r="152" spans="5:90" ht="8.1" customHeight="1">
      <c r="E152" s="109"/>
      <c r="F152" s="109"/>
      <c r="G152" s="439"/>
      <c r="H152" s="440"/>
      <c r="I152" s="440"/>
      <c r="J152" s="440"/>
      <c r="K152" s="440"/>
      <c r="L152" s="440"/>
      <c r="M152" s="440"/>
      <c r="N152" s="440"/>
      <c r="O152" s="44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c r="AQ152" s="440"/>
      <c r="AR152" s="440"/>
      <c r="AS152" s="440"/>
      <c r="AT152" s="440"/>
      <c r="AU152" s="440"/>
      <c r="AV152" s="440"/>
      <c r="AW152" s="440"/>
      <c r="AX152" s="440"/>
      <c r="AY152" s="440"/>
      <c r="AZ152" s="440"/>
      <c r="BA152" s="440"/>
      <c r="BB152" s="440"/>
      <c r="BC152" s="440"/>
      <c r="BD152" s="440"/>
      <c r="BE152" s="440"/>
      <c r="BF152" s="440"/>
      <c r="BG152" s="440"/>
      <c r="BH152" s="440"/>
      <c r="BI152" s="440"/>
      <c r="BJ152" s="440"/>
      <c r="BK152" s="440"/>
      <c r="BL152" s="440"/>
      <c r="BM152" s="440"/>
      <c r="BN152" s="440"/>
      <c r="BO152" s="440"/>
      <c r="BP152" s="440"/>
      <c r="BQ152" s="440"/>
      <c r="BR152" s="440"/>
      <c r="BS152" s="440"/>
      <c r="BT152" s="440"/>
      <c r="BU152" s="440"/>
      <c r="BV152" s="440"/>
      <c r="BW152" s="440"/>
      <c r="BX152" s="440"/>
      <c r="BY152" s="440"/>
      <c r="BZ152" s="440"/>
      <c r="CA152" s="440"/>
      <c r="CB152" s="440"/>
      <c r="CC152" s="440"/>
      <c r="CD152" s="440"/>
      <c r="CE152" s="440"/>
      <c r="CF152" s="440"/>
      <c r="CG152" s="440"/>
      <c r="CH152" s="440"/>
      <c r="CI152" s="441"/>
      <c r="CJ152" s="109"/>
      <c r="CK152" s="109"/>
      <c r="CL152" s="109"/>
    </row>
    <row r="153" spans="5:90" ht="8.1" customHeight="1">
      <c r="E153" s="109"/>
      <c r="F153" s="109"/>
      <c r="G153" s="439"/>
      <c r="H153" s="440"/>
      <c r="I153" s="440"/>
      <c r="J153" s="440"/>
      <c r="K153" s="440"/>
      <c r="L153" s="440"/>
      <c r="M153" s="440"/>
      <c r="N153" s="440"/>
      <c r="O153" s="44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c r="AQ153" s="440"/>
      <c r="AR153" s="440"/>
      <c r="AS153" s="440"/>
      <c r="AT153" s="440"/>
      <c r="AU153" s="440"/>
      <c r="AV153" s="440"/>
      <c r="AW153" s="440"/>
      <c r="AX153" s="440"/>
      <c r="AY153" s="440"/>
      <c r="AZ153" s="440"/>
      <c r="BA153" s="440"/>
      <c r="BB153" s="440"/>
      <c r="BC153" s="440"/>
      <c r="BD153" s="440"/>
      <c r="BE153" s="440"/>
      <c r="BF153" s="440"/>
      <c r="BG153" s="440"/>
      <c r="BH153" s="440"/>
      <c r="BI153" s="440"/>
      <c r="BJ153" s="440"/>
      <c r="BK153" s="440"/>
      <c r="BL153" s="440"/>
      <c r="BM153" s="440"/>
      <c r="BN153" s="440"/>
      <c r="BO153" s="440"/>
      <c r="BP153" s="440"/>
      <c r="BQ153" s="440"/>
      <c r="BR153" s="440"/>
      <c r="BS153" s="440"/>
      <c r="BT153" s="440"/>
      <c r="BU153" s="440"/>
      <c r="BV153" s="440"/>
      <c r="BW153" s="440"/>
      <c r="BX153" s="440"/>
      <c r="BY153" s="440"/>
      <c r="BZ153" s="440"/>
      <c r="CA153" s="440"/>
      <c r="CB153" s="440"/>
      <c r="CC153" s="440"/>
      <c r="CD153" s="440"/>
      <c r="CE153" s="440"/>
      <c r="CF153" s="440"/>
      <c r="CG153" s="440"/>
      <c r="CH153" s="440"/>
      <c r="CI153" s="441"/>
      <c r="CJ153" s="109"/>
      <c r="CK153" s="109"/>
      <c r="CL153" s="109"/>
    </row>
    <row r="154" spans="5:90" ht="8.1" customHeight="1">
      <c r="E154" s="109"/>
      <c r="F154" s="109"/>
      <c r="G154" s="439"/>
      <c r="H154" s="440"/>
      <c r="I154" s="440"/>
      <c r="J154" s="440"/>
      <c r="K154" s="440"/>
      <c r="L154" s="440"/>
      <c r="M154" s="440"/>
      <c r="N154" s="440"/>
      <c r="O154" s="44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440"/>
      <c r="AM154" s="440"/>
      <c r="AN154" s="440"/>
      <c r="AO154" s="440"/>
      <c r="AP154" s="440"/>
      <c r="AQ154" s="440"/>
      <c r="AR154" s="440"/>
      <c r="AS154" s="440"/>
      <c r="AT154" s="440"/>
      <c r="AU154" s="440"/>
      <c r="AV154" s="440"/>
      <c r="AW154" s="440"/>
      <c r="AX154" s="440"/>
      <c r="AY154" s="440"/>
      <c r="AZ154" s="440"/>
      <c r="BA154" s="440"/>
      <c r="BB154" s="440"/>
      <c r="BC154" s="440"/>
      <c r="BD154" s="440"/>
      <c r="BE154" s="440"/>
      <c r="BF154" s="440"/>
      <c r="BG154" s="440"/>
      <c r="BH154" s="440"/>
      <c r="BI154" s="440"/>
      <c r="BJ154" s="440"/>
      <c r="BK154" s="440"/>
      <c r="BL154" s="440"/>
      <c r="BM154" s="440"/>
      <c r="BN154" s="440"/>
      <c r="BO154" s="440"/>
      <c r="BP154" s="440"/>
      <c r="BQ154" s="440"/>
      <c r="BR154" s="440"/>
      <c r="BS154" s="440"/>
      <c r="BT154" s="440"/>
      <c r="BU154" s="440"/>
      <c r="BV154" s="440"/>
      <c r="BW154" s="440"/>
      <c r="BX154" s="440"/>
      <c r="BY154" s="440"/>
      <c r="BZ154" s="440"/>
      <c r="CA154" s="440"/>
      <c r="CB154" s="440"/>
      <c r="CC154" s="440"/>
      <c r="CD154" s="440"/>
      <c r="CE154" s="440"/>
      <c r="CF154" s="440"/>
      <c r="CG154" s="440"/>
      <c r="CH154" s="440"/>
      <c r="CI154" s="441"/>
      <c r="CJ154" s="109"/>
      <c r="CK154" s="109"/>
      <c r="CL154" s="109"/>
    </row>
    <row r="155" spans="5:90" ht="8.1" customHeight="1">
      <c r="E155" s="109"/>
      <c r="F155" s="109"/>
      <c r="G155" s="439"/>
      <c r="H155" s="440"/>
      <c r="I155" s="440"/>
      <c r="J155" s="440"/>
      <c r="K155" s="440"/>
      <c r="L155" s="440"/>
      <c r="M155" s="440"/>
      <c r="N155" s="440"/>
      <c r="O155" s="44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0"/>
      <c r="AN155" s="440"/>
      <c r="AO155" s="440"/>
      <c r="AP155" s="440"/>
      <c r="AQ155" s="440"/>
      <c r="AR155" s="440"/>
      <c r="AS155" s="440"/>
      <c r="AT155" s="440"/>
      <c r="AU155" s="440"/>
      <c r="AV155" s="440"/>
      <c r="AW155" s="440"/>
      <c r="AX155" s="440"/>
      <c r="AY155" s="440"/>
      <c r="AZ155" s="440"/>
      <c r="BA155" s="440"/>
      <c r="BB155" s="440"/>
      <c r="BC155" s="440"/>
      <c r="BD155" s="440"/>
      <c r="BE155" s="440"/>
      <c r="BF155" s="440"/>
      <c r="BG155" s="440"/>
      <c r="BH155" s="440"/>
      <c r="BI155" s="440"/>
      <c r="BJ155" s="440"/>
      <c r="BK155" s="440"/>
      <c r="BL155" s="440"/>
      <c r="BM155" s="440"/>
      <c r="BN155" s="440"/>
      <c r="BO155" s="440"/>
      <c r="BP155" s="440"/>
      <c r="BQ155" s="440"/>
      <c r="BR155" s="440"/>
      <c r="BS155" s="440"/>
      <c r="BT155" s="440"/>
      <c r="BU155" s="440"/>
      <c r="BV155" s="440"/>
      <c r="BW155" s="440"/>
      <c r="BX155" s="440"/>
      <c r="BY155" s="440"/>
      <c r="BZ155" s="440"/>
      <c r="CA155" s="440"/>
      <c r="CB155" s="440"/>
      <c r="CC155" s="440"/>
      <c r="CD155" s="440"/>
      <c r="CE155" s="440"/>
      <c r="CF155" s="440"/>
      <c r="CG155" s="440"/>
      <c r="CH155" s="440"/>
      <c r="CI155" s="441"/>
      <c r="CJ155" s="109"/>
      <c r="CK155" s="109"/>
      <c r="CL155" s="109"/>
    </row>
    <row r="156" spans="5:90" ht="8.1" customHeight="1">
      <c r="E156" s="109"/>
      <c r="F156" s="109"/>
      <c r="G156" s="439"/>
      <c r="H156" s="440"/>
      <c r="I156" s="440"/>
      <c r="J156" s="440"/>
      <c r="K156" s="440"/>
      <c r="L156" s="440"/>
      <c r="M156" s="440"/>
      <c r="N156" s="440"/>
      <c r="O156" s="44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c r="AQ156" s="440"/>
      <c r="AR156" s="440"/>
      <c r="AS156" s="440"/>
      <c r="AT156" s="440"/>
      <c r="AU156" s="440"/>
      <c r="AV156" s="440"/>
      <c r="AW156" s="440"/>
      <c r="AX156" s="440"/>
      <c r="AY156" s="440"/>
      <c r="AZ156" s="440"/>
      <c r="BA156" s="440"/>
      <c r="BB156" s="440"/>
      <c r="BC156" s="440"/>
      <c r="BD156" s="440"/>
      <c r="BE156" s="440"/>
      <c r="BF156" s="440"/>
      <c r="BG156" s="440"/>
      <c r="BH156" s="440"/>
      <c r="BI156" s="440"/>
      <c r="BJ156" s="440"/>
      <c r="BK156" s="440"/>
      <c r="BL156" s="440"/>
      <c r="BM156" s="440"/>
      <c r="BN156" s="440"/>
      <c r="BO156" s="440"/>
      <c r="BP156" s="440"/>
      <c r="BQ156" s="440"/>
      <c r="BR156" s="440"/>
      <c r="BS156" s="440"/>
      <c r="BT156" s="440"/>
      <c r="BU156" s="440"/>
      <c r="BV156" s="440"/>
      <c r="BW156" s="440"/>
      <c r="BX156" s="440"/>
      <c r="BY156" s="440"/>
      <c r="BZ156" s="440"/>
      <c r="CA156" s="440"/>
      <c r="CB156" s="440"/>
      <c r="CC156" s="440"/>
      <c r="CD156" s="440"/>
      <c r="CE156" s="440"/>
      <c r="CF156" s="440"/>
      <c r="CG156" s="440"/>
      <c r="CH156" s="440"/>
      <c r="CI156" s="441"/>
      <c r="CJ156" s="109"/>
      <c r="CK156" s="109"/>
      <c r="CL156" s="109"/>
    </row>
    <row r="157" spans="5:90" ht="8.1" customHeight="1">
      <c r="E157" s="109"/>
      <c r="F157" s="109"/>
      <c r="G157" s="439"/>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c r="AQ157" s="440"/>
      <c r="AR157" s="440"/>
      <c r="AS157" s="440"/>
      <c r="AT157" s="440"/>
      <c r="AU157" s="440"/>
      <c r="AV157" s="440"/>
      <c r="AW157" s="440"/>
      <c r="AX157" s="440"/>
      <c r="AY157" s="440"/>
      <c r="AZ157" s="440"/>
      <c r="BA157" s="440"/>
      <c r="BB157" s="440"/>
      <c r="BC157" s="440"/>
      <c r="BD157" s="440"/>
      <c r="BE157" s="440"/>
      <c r="BF157" s="440"/>
      <c r="BG157" s="440"/>
      <c r="BH157" s="440"/>
      <c r="BI157" s="440"/>
      <c r="BJ157" s="440"/>
      <c r="BK157" s="440"/>
      <c r="BL157" s="440"/>
      <c r="BM157" s="440"/>
      <c r="BN157" s="440"/>
      <c r="BO157" s="440"/>
      <c r="BP157" s="440"/>
      <c r="BQ157" s="440"/>
      <c r="BR157" s="440"/>
      <c r="BS157" s="440"/>
      <c r="BT157" s="440"/>
      <c r="BU157" s="440"/>
      <c r="BV157" s="440"/>
      <c r="BW157" s="440"/>
      <c r="BX157" s="440"/>
      <c r="BY157" s="440"/>
      <c r="BZ157" s="440"/>
      <c r="CA157" s="440"/>
      <c r="CB157" s="440"/>
      <c r="CC157" s="440"/>
      <c r="CD157" s="440"/>
      <c r="CE157" s="440"/>
      <c r="CF157" s="440"/>
      <c r="CG157" s="440"/>
      <c r="CH157" s="440"/>
      <c r="CI157" s="441"/>
      <c r="CJ157" s="109"/>
      <c r="CK157" s="109"/>
      <c r="CL157" s="109"/>
    </row>
    <row r="158" spans="5:90" ht="8.1" customHeight="1">
      <c r="E158" s="109"/>
      <c r="F158" s="109"/>
      <c r="G158" s="439"/>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c r="AZ158" s="440"/>
      <c r="BA158" s="440"/>
      <c r="BB158" s="440"/>
      <c r="BC158" s="440"/>
      <c r="BD158" s="440"/>
      <c r="BE158" s="440"/>
      <c r="BF158" s="440"/>
      <c r="BG158" s="440"/>
      <c r="BH158" s="440"/>
      <c r="BI158" s="440"/>
      <c r="BJ158" s="440"/>
      <c r="BK158" s="440"/>
      <c r="BL158" s="440"/>
      <c r="BM158" s="440"/>
      <c r="BN158" s="440"/>
      <c r="BO158" s="440"/>
      <c r="BP158" s="440"/>
      <c r="BQ158" s="440"/>
      <c r="BR158" s="440"/>
      <c r="BS158" s="440"/>
      <c r="BT158" s="440"/>
      <c r="BU158" s="440"/>
      <c r="BV158" s="440"/>
      <c r="BW158" s="440"/>
      <c r="BX158" s="440"/>
      <c r="BY158" s="440"/>
      <c r="BZ158" s="440"/>
      <c r="CA158" s="440"/>
      <c r="CB158" s="440"/>
      <c r="CC158" s="440"/>
      <c r="CD158" s="440"/>
      <c r="CE158" s="440"/>
      <c r="CF158" s="440"/>
      <c r="CG158" s="440"/>
      <c r="CH158" s="440"/>
      <c r="CI158" s="441"/>
      <c r="CJ158" s="109"/>
      <c r="CK158" s="109"/>
      <c r="CL158" s="109"/>
    </row>
    <row r="159" spans="5:90" ht="8.1" customHeight="1">
      <c r="E159" s="109"/>
      <c r="F159" s="109"/>
      <c r="G159" s="439"/>
      <c r="H159" s="440"/>
      <c r="I159" s="440"/>
      <c r="J159" s="440"/>
      <c r="K159" s="440"/>
      <c r="L159" s="440"/>
      <c r="M159" s="440"/>
      <c r="N159" s="440"/>
      <c r="O159" s="440"/>
      <c r="P159" s="440"/>
      <c r="Q159" s="440"/>
      <c r="R159" s="440"/>
      <c r="S159" s="440"/>
      <c r="T159" s="440"/>
      <c r="U159" s="440"/>
      <c r="V159" s="440"/>
      <c r="W159" s="440"/>
      <c r="X159" s="440"/>
      <c r="Y159" s="440"/>
      <c r="Z159" s="440"/>
      <c r="AA159" s="440"/>
      <c r="AB159" s="440"/>
      <c r="AC159" s="440"/>
      <c r="AD159" s="440"/>
      <c r="AE159" s="440"/>
      <c r="AF159" s="440"/>
      <c r="AG159" s="440"/>
      <c r="AH159" s="440"/>
      <c r="AI159" s="440"/>
      <c r="AJ159" s="440"/>
      <c r="AK159" s="440"/>
      <c r="AL159" s="440"/>
      <c r="AM159" s="440"/>
      <c r="AN159" s="440"/>
      <c r="AO159" s="440"/>
      <c r="AP159" s="440"/>
      <c r="AQ159" s="440"/>
      <c r="AR159" s="440"/>
      <c r="AS159" s="440"/>
      <c r="AT159" s="440"/>
      <c r="AU159" s="440"/>
      <c r="AV159" s="440"/>
      <c r="AW159" s="440"/>
      <c r="AX159" s="440"/>
      <c r="AY159" s="440"/>
      <c r="AZ159" s="440"/>
      <c r="BA159" s="440"/>
      <c r="BB159" s="440"/>
      <c r="BC159" s="440"/>
      <c r="BD159" s="440"/>
      <c r="BE159" s="440"/>
      <c r="BF159" s="440"/>
      <c r="BG159" s="440"/>
      <c r="BH159" s="440"/>
      <c r="BI159" s="440"/>
      <c r="BJ159" s="440"/>
      <c r="BK159" s="440"/>
      <c r="BL159" s="440"/>
      <c r="BM159" s="440"/>
      <c r="BN159" s="440"/>
      <c r="BO159" s="440"/>
      <c r="BP159" s="440"/>
      <c r="BQ159" s="440"/>
      <c r="BR159" s="440"/>
      <c r="BS159" s="440"/>
      <c r="BT159" s="440"/>
      <c r="BU159" s="440"/>
      <c r="BV159" s="440"/>
      <c r="BW159" s="440"/>
      <c r="BX159" s="440"/>
      <c r="BY159" s="440"/>
      <c r="BZ159" s="440"/>
      <c r="CA159" s="440"/>
      <c r="CB159" s="440"/>
      <c r="CC159" s="440"/>
      <c r="CD159" s="440"/>
      <c r="CE159" s="440"/>
      <c r="CF159" s="440"/>
      <c r="CG159" s="440"/>
      <c r="CH159" s="440"/>
      <c r="CI159" s="441"/>
      <c r="CJ159" s="109"/>
      <c r="CK159" s="109"/>
      <c r="CL159" s="109"/>
    </row>
    <row r="160" spans="5:90" ht="8.1" customHeight="1">
      <c r="E160" s="109"/>
      <c r="F160" s="109"/>
      <c r="G160" s="439"/>
      <c r="H160" s="440"/>
      <c r="I160" s="440"/>
      <c r="J160" s="440"/>
      <c r="K160" s="440"/>
      <c r="L160" s="440"/>
      <c r="M160" s="440"/>
      <c r="N160" s="440"/>
      <c r="O160" s="440"/>
      <c r="P160" s="440"/>
      <c r="Q160" s="440"/>
      <c r="R160" s="440"/>
      <c r="S160" s="440"/>
      <c r="T160" s="440"/>
      <c r="U160" s="440"/>
      <c r="V160" s="440"/>
      <c r="W160" s="440"/>
      <c r="X160" s="440"/>
      <c r="Y160" s="440"/>
      <c r="Z160" s="440"/>
      <c r="AA160" s="440"/>
      <c r="AB160" s="440"/>
      <c r="AC160" s="440"/>
      <c r="AD160" s="440"/>
      <c r="AE160" s="440"/>
      <c r="AF160" s="440"/>
      <c r="AG160" s="440"/>
      <c r="AH160" s="440"/>
      <c r="AI160" s="440"/>
      <c r="AJ160" s="440"/>
      <c r="AK160" s="440"/>
      <c r="AL160" s="440"/>
      <c r="AM160" s="440"/>
      <c r="AN160" s="440"/>
      <c r="AO160" s="440"/>
      <c r="AP160" s="440"/>
      <c r="AQ160" s="440"/>
      <c r="AR160" s="440"/>
      <c r="AS160" s="440"/>
      <c r="AT160" s="440"/>
      <c r="AU160" s="440"/>
      <c r="AV160" s="440"/>
      <c r="AW160" s="440"/>
      <c r="AX160" s="440"/>
      <c r="AY160" s="440"/>
      <c r="AZ160" s="440"/>
      <c r="BA160" s="440"/>
      <c r="BB160" s="440"/>
      <c r="BC160" s="440"/>
      <c r="BD160" s="440"/>
      <c r="BE160" s="440"/>
      <c r="BF160" s="440"/>
      <c r="BG160" s="440"/>
      <c r="BH160" s="440"/>
      <c r="BI160" s="440"/>
      <c r="BJ160" s="440"/>
      <c r="BK160" s="440"/>
      <c r="BL160" s="440"/>
      <c r="BM160" s="440"/>
      <c r="BN160" s="440"/>
      <c r="BO160" s="440"/>
      <c r="BP160" s="440"/>
      <c r="BQ160" s="440"/>
      <c r="BR160" s="440"/>
      <c r="BS160" s="440"/>
      <c r="BT160" s="440"/>
      <c r="BU160" s="440"/>
      <c r="BV160" s="440"/>
      <c r="BW160" s="440"/>
      <c r="BX160" s="440"/>
      <c r="BY160" s="440"/>
      <c r="BZ160" s="440"/>
      <c r="CA160" s="440"/>
      <c r="CB160" s="440"/>
      <c r="CC160" s="440"/>
      <c r="CD160" s="440"/>
      <c r="CE160" s="440"/>
      <c r="CF160" s="440"/>
      <c r="CG160" s="440"/>
      <c r="CH160" s="440"/>
      <c r="CI160" s="441"/>
      <c r="CJ160" s="109"/>
      <c r="CK160" s="109"/>
      <c r="CL160" s="109"/>
    </row>
    <row r="161" spans="5:90" ht="8.1" customHeight="1">
      <c r="E161" s="109"/>
      <c r="F161" s="109"/>
      <c r="G161" s="439"/>
      <c r="H161" s="440"/>
      <c r="I161" s="440"/>
      <c r="J161" s="440"/>
      <c r="K161" s="440"/>
      <c r="L161" s="440"/>
      <c r="M161" s="440"/>
      <c r="N161" s="440"/>
      <c r="O161" s="440"/>
      <c r="P161" s="440"/>
      <c r="Q161" s="440"/>
      <c r="R161" s="440"/>
      <c r="S161" s="440"/>
      <c r="T161" s="440"/>
      <c r="U161" s="440"/>
      <c r="V161" s="440"/>
      <c r="W161" s="440"/>
      <c r="X161" s="440"/>
      <c r="Y161" s="440"/>
      <c r="Z161" s="440"/>
      <c r="AA161" s="440"/>
      <c r="AB161" s="440"/>
      <c r="AC161" s="440"/>
      <c r="AD161" s="440"/>
      <c r="AE161" s="440"/>
      <c r="AF161" s="440"/>
      <c r="AG161" s="440"/>
      <c r="AH161" s="440"/>
      <c r="AI161" s="440"/>
      <c r="AJ161" s="440"/>
      <c r="AK161" s="440"/>
      <c r="AL161" s="440"/>
      <c r="AM161" s="440"/>
      <c r="AN161" s="440"/>
      <c r="AO161" s="440"/>
      <c r="AP161" s="440"/>
      <c r="AQ161" s="440"/>
      <c r="AR161" s="440"/>
      <c r="AS161" s="440"/>
      <c r="AT161" s="440"/>
      <c r="AU161" s="440"/>
      <c r="AV161" s="440"/>
      <c r="AW161" s="440"/>
      <c r="AX161" s="440"/>
      <c r="AY161" s="440"/>
      <c r="AZ161" s="440"/>
      <c r="BA161" s="440"/>
      <c r="BB161" s="440"/>
      <c r="BC161" s="440"/>
      <c r="BD161" s="440"/>
      <c r="BE161" s="440"/>
      <c r="BF161" s="440"/>
      <c r="BG161" s="440"/>
      <c r="BH161" s="440"/>
      <c r="BI161" s="440"/>
      <c r="BJ161" s="440"/>
      <c r="BK161" s="440"/>
      <c r="BL161" s="440"/>
      <c r="BM161" s="440"/>
      <c r="BN161" s="440"/>
      <c r="BO161" s="440"/>
      <c r="BP161" s="440"/>
      <c r="BQ161" s="440"/>
      <c r="BR161" s="440"/>
      <c r="BS161" s="440"/>
      <c r="BT161" s="440"/>
      <c r="BU161" s="440"/>
      <c r="BV161" s="440"/>
      <c r="BW161" s="440"/>
      <c r="BX161" s="440"/>
      <c r="BY161" s="440"/>
      <c r="BZ161" s="440"/>
      <c r="CA161" s="440"/>
      <c r="CB161" s="440"/>
      <c r="CC161" s="440"/>
      <c r="CD161" s="440"/>
      <c r="CE161" s="440"/>
      <c r="CF161" s="440"/>
      <c r="CG161" s="440"/>
      <c r="CH161" s="440"/>
      <c r="CI161" s="441"/>
      <c r="CJ161" s="109"/>
      <c r="CK161" s="109"/>
      <c r="CL161" s="109"/>
    </row>
    <row r="162" spans="5:90" ht="8.1" customHeight="1">
      <c r="E162" s="109"/>
      <c r="F162" s="109"/>
      <c r="G162" s="439"/>
      <c r="H162" s="440"/>
      <c r="I162" s="440"/>
      <c r="J162" s="440"/>
      <c r="K162" s="440"/>
      <c r="L162" s="440"/>
      <c r="M162" s="440"/>
      <c r="N162" s="440"/>
      <c r="O162" s="440"/>
      <c r="P162" s="440"/>
      <c r="Q162" s="440"/>
      <c r="R162" s="440"/>
      <c r="S162" s="440"/>
      <c r="T162" s="440"/>
      <c r="U162" s="440"/>
      <c r="V162" s="440"/>
      <c r="W162" s="440"/>
      <c r="X162" s="440"/>
      <c r="Y162" s="440"/>
      <c r="Z162" s="440"/>
      <c r="AA162" s="440"/>
      <c r="AB162" s="440"/>
      <c r="AC162" s="440"/>
      <c r="AD162" s="440"/>
      <c r="AE162" s="440"/>
      <c r="AF162" s="440"/>
      <c r="AG162" s="440"/>
      <c r="AH162" s="440"/>
      <c r="AI162" s="440"/>
      <c r="AJ162" s="440"/>
      <c r="AK162" s="440"/>
      <c r="AL162" s="440"/>
      <c r="AM162" s="440"/>
      <c r="AN162" s="440"/>
      <c r="AO162" s="440"/>
      <c r="AP162" s="440"/>
      <c r="AQ162" s="440"/>
      <c r="AR162" s="440"/>
      <c r="AS162" s="440"/>
      <c r="AT162" s="440"/>
      <c r="AU162" s="440"/>
      <c r="AV162" s="440"/>
      <c r="AW162" s="440"/>
      <c r="AX162" s="440"/>
      <c r="AY162" s="440"/>
      <c r="AZ162" s="440"/>
      <c r="BA162" s="440"/>
      <c r="BB162" s="440"/>
      <c r="BC162" s="440"/>
      <c r="BD162" s="440"/>
      <c r="BE162" s="440"/>
      <c r="BF162" s="440"/>
      <c r="BG162" s="440"/>
      <c r="BH162" s="440"/>
      <c r="BI162" s="440"/>
      <c r="BJ162" s="440"/>
      <c r="BK162" s="440"/>
      <c r="BL162" s="440"/>
      <c r="BM162" s="440"/>
      <c r="BN162" s="440"/>
      <c r="BO162" s="440"/>
      <c r="BP162" s="440"/>
      <c r="BQ162" s="440"/>
      <c r="BR162" s="440"/>
      <c r="BS162" s="440"/>
      <c r="BT162" s="440"/>
      <c r="BU162" s="440"/>
      <c r="BV162" s="440"/>
      <c r="BW162" s="440"/>
      <c r="BX162" s="440"/>
      <c r="BY162" s="440"/>
      <c r="BZ162" s="440"/>
      <c r="CA162" s="440"/>
      <c r="CB162" s="440"/>
      <c r="CC162" s="440"/>
      <c r="CD162" s="440"/>
      <c r="CE162" s="440"/>
      <c r="CF162" s="440"/>
      <c r="CG162" s="440"/>
      <c r="CH162" s="440"/>
      <c r="CI162" s="441"/>
      <c r="CJ162" s="109"/>
      <c r="CK162" s="109"/>
      <c r="CL162" s="109"/>
    </row>
    <row r="163" spans="5:90" ht="8.1" customHeight="1">
      <c r="E163" s="109"/>
      <c r="F163" s="109"/>
      <c r="G163" s="439"/>
      <c r="H163" s="440"/>
      <c r="I163" s="440"/>
      <c r="J163" s="440"/>
      <c r="K163" s="440"/>
      <c r="L163" s="440"/>
      <c r="M163" s="440"/>
      <c r="N163" s="440"/>
      <c r="O163" s="440"/>
      <c r="P163" s="440"/>
      <c r="Q163" s="440"/>
      <c r="R163" s="440"/>
      <c r="S163" s="440"/>
      <c r="T163" s="440"/>
      <c r="U163" s="440"/>
      <c r="V163" s="440"/>
      <c r="W163" s="440"/>
      <c r="X163" s="440"/>
      <c r="Y163" s="440"/>
      <c r="Z163" s="440"/>
      <c r="AA163" s="440"/>
      <c r="AB163" s="440"/>
      <c r="AC163" s="440"/>
      <c r="AD163" s="440"/>
      <c r="AE163" s="440"/>
      <c r="AF163" s="440"/>
      <c r="AG163" s="440"/>
      <c r="AH163" s="440"/>
      <c r="AI163" s="440"/>
      <c r="AJ163" s="440"/>
      <c r="AK163" s="440"/>
      <c r="AL163" s="440"/>
      <c r="AM163" s="440"/>
      <c r="AN163" s="440"/>
      <c r="AO163" s="440"/>
      <c r="AP163" s="440"/>
      <c r="AQ163" s="440"/>
      <c r="AR163" s="440"/>
      <c r="AS163" s="440"/>
      <c r="AT163" s="440"/>
      <c r="AU163" s="440"/>
      <c r="AV163" s="440"/>
      <c r="AW163" s="440"/>
      <c r="AX163" s="440"/>
      <c r="AY163" s="440"/>
      <c r="AZ163" s="440"/>
      <c r="BA163" s="440"/>
      <c r="BB163" s="440"/>
      <c r="BC163" s="440"/>
      <c r="BD163" s="440"/>
      <c r="BE163" s="440"/>
      <c r="BF163" s="440"/>
      <c r="BG163" s="440"/>
      <c r="BH163" s="440"/>
      <c r="BI163" s="440"/>
      <c r="BJ163" s="440"/>
      <c r="BK163" s="440"/>
      <c r="BL163" s="440"/>
      <c r="BM163" s="440"/>
      <c r="BN163" s="440"/>
      <c r="BO163" s="440"/>
      <c r="BP163" s="440"/>
      <c r="BQ163" s="440"/>
      <c r="BR163" s="440"/>
      <c r="BS163" s="440"/>
      <c r="BT163" s="440"/>
      <c r="BU163" s="440"/>
      <c r="BV163" s="440"/>
      <c r="BW163" s="440"/>
      <c r="BX163" s="440"/>
      <c r="BY163" s="440"/>
      <c r="BZ163" s="440"/>
      <c r="CA163" s="440"/>
      <c r="CB163" s="440"/>
      <c r="CC163" s="440"/>
      <c r="CD163" s="440"/>
      <c r="CE163" s="440"/>
      <c r="CF163" s="440"/>
      <c r="CG163" s="440"/>
      <c r="CH163" s="440"/>
      <c r="CI163" s="441"/>
      <c r="CJ163" s="109"/>
      <c r="CK163" s="109"/>
      <c r="CL163" s="109"/>
    </row>
    <row r="164" spans="5:90" ht="8.1" customHeight="1">
      <c r="E164" s="109"/>
      <c r="F164" s="109"/>
      <c r="G164" s="439"/>
      <c r="H164" s="440"/>
      <c r="I164" s="440"/>
      <c r="J164" s="440"/>
      <c r="K164" s="440"/>
      <c r="L164" s="440"/>
      <c r="M164" s="440"/>
      <c r="N164" s="440"/>
      <c r="O164" s="440"/>
      <c r="P164" s="440"/>
      <c r="Q164" s="440"/>
      <c r="R164" s="440"/>
      <c r="S164" s="440"/>
      <c r="T164" s="440"/>
      <c r="U164" s="440"/>
      <c r="V164" s="440"/>
      <c r="W164" s="440"/>
      <c r="X164" s="440"/>
      <c r="Y164" s="440"/>
      <c r="Z164" s="440"/>
      <c r="AA164" s="440"/>
      <c r="AB164" s="440"/>
      <c r="AC164" s="440"/>
      <c r="AD164" s="440"/>
      <c r="AE164" s="440"/>
      <c r="AF164" s="440"/>
      <c r="AG164" s="440"/>
      <c r="AH164" s="440"/>
      <c r="AI164" s="440"/>
      <c r="AJ164" s="440"/>
      <c r="AK164" s="440"/>
      <c r="AL164" s="440"/>
      <c r="AM164" s="440"/>
      <c r="AN164" s="440"/>
      <c r="AO164" s="440"/>
      <c r="AP164" s="440"/>
      <c r="AQ164" s="440"/>
      <c r="AR164" s="440"/>
      <c r="AS164" s="440"/>
      <c r="AT164" s="440"/>
      <c r="AU164" s="440"/>
      <c r="AV164" s="440"/>
      <c r="AW164" s="440"/>
      <c r="AX164" s="440"/>
      <c r="AY164" s="440"/>
      <c r="AZ164" s="440"/>
      <c r="BA164" s="440"/>
      <c r="BB164" s="440"/>
      <c r="BC164" s="440"/>
      <c r="BD164" s="440"/>
      <c r="BE164" s="440"/>
      <c r="BF164" s="440"/>
      <c r="BG164" s="440"/>
      <c r="BH164" s="440"/>
      <c r="BI164" s="440"/>
      <c r="BJ164" s="440"/>
      <c r="BK164" s="440"/>
      <c r="BL164" s="440"/>
      <c r="BM164" s="440"/>
      <c r="BN164" s="440"/>
      <c r="BO164" s="440"/>
      <c r="BP164" s="440"/>
      <c r="BQ164" s="440"/>
      <c r="BR164" s="440"/>
      <c r="BS164" s="440"/>
      <c r="BT164" s="440"/>
      <c r="BU164" s="440"/>
      <c r="BV164" s="440"/>
      <c r="BW164" s="440"/>
      <c r="BX164" s="440"/>
      <c r="BY164" s="440"/>
      <c r="BZ164" s="440"/>
      <c r="CA164" s="440"/>
      <c r="CB164" s="440"/>
      <c r="CC164" s="440"/>
      <c r="CD164" s="440"/>
      <c r="CE164" s="440"/>
      <c r="CF164" s="440"/>
      <c r="CG164" s="440"/>
      <c r="CH164" s="440"/>
      <c r="CI164" s="441"/>
      <c r="CJ164" s="109"/>
      <c r="CK164" s="109"/>
      <c r="CL164" s="109"/>
    </row>
    <row r="165" spans="5:90" ht="8.1" customHeight="1">
      <c r="E165" s="109"/>
      <c r="F165" s="109"/>
      <c r="G165" s="439"/>
      <c r="H165" s="440"/>
      <c r="I165" s="440"/>
      <c r="J165" s="440"/>
      <c r="K165" s="440"/>
      <c r="L165" s="440"/>
      <c r="M165" s="440"/>
      <c r="N165" s="440"/>
      <c r="O165" s="440"/>
      <c r="P165" s="440"/>
      <c r="Q165" s="440"/>
      <c r="R165" s="440"/>
      <c r="S165" s="440"/>
      <c r="T165" s="440"/>
      <c r="U165" s="440"/>
      <c r="V165" s="440"/>
      <c r="W165" s="440"/>
      <c r="X165" s="440"/>
      <c r="Y165" s="440"/>
      <c r="Z165" s="440"/>
      <c r="AA165" s="440"/>
      <c r="AB165" s="440"/>
      <c r="AC165" s="440"/>
      <c r="AD165" s="440"/>
      <c r="AE165" s="440"/>
      <c r="AF165" s="440"/>
      <c r="AG165" s="440"/>
      <c r="AH165" s="440"/>
      <c r="AI165" s="440"/>
      <c r="AJ165" s="440"/>
      <c r="AK165" s="440"/>
      <c r="AL165" s="440"/>
      <c r="AM165" s="440"/>
      <c r="AN165" s="440"/>
      <c r="AO165" s="440"/>
      <c r="AP165" s="440"/>
      <c r="AQ165" s="440"/>
      <c r="AR165" s="440"/>
      <c r="AS165" s="440"/>
      <c r="AT165" s="440"/>
      <c r="AU165" s="440"/>
      <c r="AV165" s="440"/>
      <c r="AW165" s="440"/>
      <c r="AX165" s="440"/>
      <c r="AY165" s="440"/>
      <c r="AZ165" s="440"/>
      <c r="BA165" s="440"/>
      <c r="BB165" s="440"/>
      <c r="BC165" s="440"/>
      <c r="BD165" s="440"/>
      <c r="BE165" s="440"/>
      <c r="BF165" s="440"/>
      <c r="BG165" s="440"/>
      <c r="BH165" s="440"/>
      <c r="BI165" s="440"/>
      <c r="BJ165" s="440"/>
      <c r="BK165" s="440"/>
      <c r="BL165" s="440"/>
      <c r="BM165" s="440"/>
      <c r="BN165" s="440"/>
      <c r="BO165" s="440"/>
      <c r="BP165" s="440"/>
      <c r="BQ165" s="440"/>
      <c r="BR165" s="440"/>
      <c r="BS165" s="440"/>
      <c r="BT165" s="440"/>
      <c r="BU165" s="440"/>
      <c r="BV165" s="440"/>
      <c r="BW165" s="440"/>
      <c r="BX165" s="440"/>
      <c r="BY165" s="440"/>
      <c r="BZ165" s="440"/>
      <c r="CA165" s="440"/>
      <c r="CB165" s="440"/>
      <c r="CC165" s="440"/>
      <c r="CD165" s="440"/>
      <c r="CE165" s="440"/>
      <c r="CF165" s="440"/>
      <c r="CG165" s="440"/>
      <c r="CH165" s="440"/>
      <c r="CI165" s="441"/>
      <c r="CJ165" s="109"/>
      <c r="CK165" s="109"/>
      <c r="CL165" s="109"/>
    </row>
    <row r="166" spans="5:90" ht="8.1" customHeight="1">
      <c r="E166" s="109"/>
      <c r="F166" s="109"/>
      <c r="G166" s="439"/>
      <c r="H166" s="440"/>
      <c r="I166" s="440"/>
      <c r="J166" s="440"/>
      <c r="K166" s="440"/>
      <c r="L166" s="440"/>
      <c r="M166" s="440"/>
      <c r="N166" s="440"/>
      <c r="O166" s="440"/>
      <c r="P166" s="440"/>
      <c r="Q166" s="440"/>
      <c r="R166" s="440"/>
      <c r="S166" s="440"/>
      <c r="T166" s="440"/>
      <c r="U166" s="440"/>
      <c r="V166" s="440"/>
      <c r="W166" s="440"/>
      <c r="X166" s="440"/>
      <c r="Y166" s="440"/>
      <c r="Z166" s="440"/>
      <c r="AA166" s="440"/>
      <c r="AB166" s="440"/>
      <c r="AC166" s="440"/>
      <c r="AD166" s="440"/>
      <c r="AE166" s="440"/>
      <c r="AF166" s="440"/>
      <c r="AG166" s="440"/>
      <c r="AH166" s="440"/>
      <c r="AI166" s="440"/>
      <c r="AJ166" s="440"/>
      <c r="AK166" s="440"/>
      <c r="AL166" s="440"/>
      <c r="AM166" s="440"/>
      <c r="AN166" s="440"/>
      <c r="AO166" s="440"/>
      <c r="AP166" s="440"/>
      <c r="AQ166" s="440"/>
      <c r="AR166" s="440"/>
      <c r="AS166" s="440"/>
      <c r="AT166" s="440"/>
      <c r="AU166" s="440"/>
      <c r="AV166" s="440"/>
      <c r="AW166" s="440"/>
      <c r="AX166" s="440"/>
      <c r="AY166" s="440"/>
      <c r="AZ166" s="440"/>
      <c r="BA166" s="440"/>
      <c r="BB166" s="440"/>
      <c r="BC166" s="440"/>
      <c r="BD166" s="440"/>
      <c r="BE166" s="440"/>
      <c r="BF166" s="440"/>
      <c r="BG166" s="440"/>
      <c r="BH166" s="440"/>
      <c r="BI166" s="440"/>
      <c r="BJ166" s="440"/>
      <c r="BK166" s="440"/>
      <c r="BL166" s="440"/>
      <c r="BM166" s="440"/>
      <c r="BN166" s="440"/>
      <c r="BO166" s="440"/>
      <c r="BP166" s="440"/>
      <c r="BQ166" s="440"/>
      <c r="BR166" s="440"/>
      <c r="BS166" s="440"/>
      <c r="BT166" s="440"/>
      <c r="BU166" s="440"/>
      <c r="BV166" s="440"/>
      <c r="BW166" s="440"/>
      <c r="BX166" s="440"/>
      <c r="BY166" s="440"/>
      <c r="BZ166" s="440"/>
      <c r="CA166" s="440"/>
      <c r="CB166" s="440"/>
      <c r="CC166" s="440"/>
      <c r="CD166" s="440"/>
      <c r="CE166" s="440"/>
      <c r="CF166" s="440"/>
      <c r="CG166" s="440"/>
      <c r="CH166" s="440"/>
      <c r="CI166" s="441"/>
      <c r="CJ166" s="109"/>
      <c r="CK166" s="109"/>
      <c r="CL166" s="109"/>
    </row>
    <row r="167" spans="5:90" ht="8.1" customHeight="1">
      <c r="E167" s="109"/>
      <c r="F167" s="109"/>
      <c r="G167" s="439"/>
      <c r="H167" s="440"/>
      <c r="I167" s="440"/>
      <c r="J167" s="440"/>
      <c r="K167" s="440"/>
      <c r="L167" s="440"/>
      <c r="M167" s="440"/>
      <c r="N167" s="440"/>
      <c r="O167" s="440"/>
      <c r="P167" s="440"/>
      <c r="Q167" s="440"/>
      <c r="R167" s="440"/>
      <c r="S167" s="440"/>
      <c r="T167" s="440"/>
      <c r="U167" s="440"/>
      <c r="V167" s="440"/>
      <c r="W167" s="440"/>
      <c r="X167" s="440"/>
      <c r="Y167" s="440"/>
      <c r="Z167" s="440"/>
      <c r="AA167" s="440"/>
      <c r="AB167" s="440"/>
      <c r="AC167" s="440"/>
      <c r="AD167" s="440"/>
      <c r="AE167" s="440"/>
      <c r="AF167" s="440"/>
      <c r="AG167" s="440"/>
      <c r="AH167" s="440"/>
      <c r="AI167" s="440"/>
      <c r="AJ167" s="440"/>
      <c r="AK167" s="440"/>
      <c r="AL167" s="440"/>
      <c r="AM167" s="440"/>
      <c r="AN167" s="440"/>
      <c r="AO167" s="440"/>
      <c r="AP167" s="440"/>
      <c r="AQ167" s="440"/>
      <c r="AR167" s="440"/>
      <c r="AS167" s="440"/>
      <c r="AT167" s="440"/>
      <c r="AU167" s="440"/>
      <c r="AV167" s="440"/>
      <c r="AW167" s="440"/>
      <c r="AX167" s="440"/>
      <c r="AY167" s="440"/>
      <c r="AZ167" s="440"/>
      <c r="BA167" s="440"/>
      <c r="BB167" s="440"/>
      <c r="BC167" s="440"/>
      <c r="BD167" s="440"/>
      <c r="BE167" s="440"/>
      <c r="BF167" s="440"/>
      <c r="BG167" s="440"/>
      <c r="BH167" s="440"/>
      <c r="BI167" s="440"/>
      <c r="BJ167" s="440"/>
      <c r="BK167" s="440"/>
      <c r="BL167" s="440"/>
      <c r="BM167" s="440"/>
      <c r="BN167" s="440"/>
      <c r="BO167" s="440"/>
      <c r="BP167" s="440"/>
      <c r="BQ167" s="440"/>
      <c r="BR167" s="440"/>
      <c r="BS167" s="440"/>
      <c r="BT167" s="440"/>
      <c r="BU167" s="440"/>
      <c r="BV167" s="440"/>
      <c r="BW167" s="440"/>
      <c r="BX167" s="440"/>
      <c r="BY167" s="440"/>
      <c r="BZ167" s="440"/>
      <c r="CA167" s="440"/>
      <c r="CB167" s="440"/>
      <c r="CC167" s="440"/>
      <c r="CD167" s="440"/>
      <c r="CE167" s="440"/>
      <c r="CF167" s="440"/>
      <c r="CG167" s="440"/>
      <c r="CH167" s="440"/>
      <c r="CI167" s="441"/>
      <c r="CJ167" s="109"/>
      <c r="CK167" s="109"/>
      <c r="CL167" s="109"/>
    </row>
    <row r="168" spans="5:90" ht="8.1" customHeight="1">
      <c r="E168" s="108"/>
      <c r="F168" s="108"/>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0"/>
      <c r="BK168" s="440"/>
      <c r="BL168" s="440"/>
      <c r="BM168" s="440"/>
      <c r="BN168" s="440"/>
      <c r="BO168" s="440"/>
      <c r="BP168" s="440"/>
      <c r="BQ168" s="440"/>
      <c r="BR168" s="440"/>
      <c r="BS168" s="440"/>
      <c r="BT168" s="440"/>
      <c r="BU168" s="440"/>
      <c r="BV168" s="440"/>
      <c r="BW168" s="440"/>
      <c r="BX168" s="440"/>
      <c r="BY168" s="440"/>
      <c r="BZ168" s="440"/>
      <c r="CA168" s="440"/>
      <c r="CB168" s="440"/>
      <c r="CC168" s="440"/>
      <c r="CD168" s="440"/>
      <c r="CE168" s="440"/>
      <c r="CF168" s="440"/>
      <c r="CG168" s="440"/>
      <c r="CH168" s="440"/>
      <c r="CI168" s="441"/>
      <c r="CJ168" s="108"/>
      <c r="CK168" s="108"/>
      <c r="CL168" s="108"/>
    </row>
    <row r="169" spans="5:90" ht="8.1" customHeight="1">
      <c r="E169" s="108"/>
      <c r="F169" s="108"/>
      <c r="G169" s="439"/>
      <c r="H169" s="440"/>
      <c r="I169" s="440"/>
      <c r="J169" s="440"/>
      <c r="K169" s="440"/>
      <c r="L169" s="440"/>
      <c r="M169" s="440"/>
      <c r="N169" s="440"/>
      <c r="O169" s="440"/>
      <c r="P169" s="440"/>
      <c r="Q169" s="440"/>
      <c r="R169" s="440"/>
      <c r="S169" s="440"/>
      <c r="T169" s="440"/>
      <c r="U169" s="440"/>
      <c r="V169" s="440"/>
      <c r="W169" s="440"/>
      <c r="X169" s="440"/>
      <c r="Y169" s="440"/>
      <c r="Z169" s="440"/>
      <c r="AA169" s="440"/>
      <c r="AB169" s="440"/>
      <c r="AC169" s="440"/>
      <c r="AD169" s="440"/>
      <c r="AE169" s="440"/>
      <c r="AF169" s="440"/>
      <c r="AG169" s="440"/>
      <c r="AH169" s="440"/>
      <c r="AI169" s="440"/>
      <c r="AJ169" s="440"/>
      <c r="AK169" s="440"/>
      <c r="AL169" s="440"/>
      <c r="AM169" s="440"/>
      <c r="AN169" s="440"/>
      <c r="AO169" s="440"/>
      <c r="AP169" s="440"/>
      <c r="AQ169" s="440"/>
      <c r="AR169" s="440"/>
      <c r="AS169" s="440"/>
      <c r="AT169" s="440"/>
      <c r="AU169" s="440"/>
      <c r="AV169" s="440"/>
      <c r="AW169" s="440"/>
      <c r="AX169" s="440"/>
      <c r="AY169" s="440"/>
      <c r="AZ169" s="440"/>
      <c r="BA169" s="440"/>
      <c r="BB169" s="440"/>
      <c r="BC169" s="440"/>
      <c r="BD169" s="440"/>
      <c r="BE169" s="440"/>
      <c r="BF169" s="440"/>
      <c r="BG169" s="440"/>
      <c r="BH169" s="440"/>
      <c r="BI169" s="440"/>
      <c r="BJ169" s="440"/>
      <c r="BK169" s="440"/>
      <c r="BL169" s="440"/>
      <c r="BM169" s="440"/>
      <c r="BN169" s="440"/>
      <c r="BO169" s="440"/>
      <c r="BP169" s="440"/>
      <c r="BQ169" s="440"/>
      <c r="BR169" s="440"/>
      <c r="BS169" s="440"/>
      <c r="BT169" s="440"/>
      <c r="BU169" s="440"/>
      <c r="BV169" s="440"/>
      <c r="BW169" s="440"/>
      <c r="BX169" s="440"/>
      <c r="BY169" s="440"/>
      <c r="BZ169" s="440"/>
      <c r="CA169" s="440"/>
      <c r="CB169" s="440"/>
      <c r="CC169" s="440"/>
      <c r="CD169" s="440"/>
      <c r="CE169" s="440"/>
      <c r="CF169" s="440"/>
      <c r="CG169" s="440"/>
      <c r="CH169" s="440"/>
      <c r="CI169" s="441"/>
      <c r="CJ169" s="108"/>
      <c r="CK169" s="108"/>
      <c r="CL169" s="108"/>
    </row>
    <row r="170" spans="5:90" ht="8.1" customHeight="1">
      <c r="E170" s="108"/>
      <c r="F170" s="108"/>
      <c r="G170" s="439"/>
      <c r="H170" s="440"/>
      <c r="I170" s="440"/>
      <c r="J170" s="440"/>
      <c r="K170" s="440"/>
      <c r="L170" s="440"/>
      <c r="M170" s="440"/>
      <c r="N170" s="440"/>
      <c r="O170" s="440"/>
      <c r="P170" s="440"/>
      <c r="Q170" s="440"/>
      <c r="R170" s="440"/>
      <c r="S170" s="440"/>
      <c r="T170" s="440"/>
      <c r="U170" s="440"/>
      <c r="V170" s="440"/>
      <c r="W170" s="440"/>
      <c r="X170" s="440"/>
      <c r="Y170" s="440"/>
      <c r="Z170" s="440"/>
      <c r="AA170" s="440"/>
      <c r="AB170" s="440"/>
      <c r="AC170" s="440"/>
      <c r="AD170" s="440"/>
      <c r="AE170" s="440"/>
      <c r="AF170" s="440"/>
      <c r="AG170" s="440"/>
      <c r="AH170" s="440"/>
      <c r="AI170" s="440"/>
      <c r="AJ170" s="440"/>
      <c r="AK170" s="440"/>
      <c r="AL170" s="440"/>
      <c r="AM170" s="440"/>
      <c r="AN170" s="440"/>
      <c r="AO170" s="440"/>
      <c r="AP170" s="440"/>
      <c r="AQ170" s="440"/>
      <c r="AR170" s="440"/>
      <c r="AS170" s="440"/>
      <c r="AT170" s="440"/>
      <c r="AU170" s="440"/>
      <c r="AV170" s="440"/>
      <c r="AW170" s="440"/>
      <c r="AX170" s="440"/>
      <c r="AY170" s="440"/>
      <c r="AZ170" s="440"/>
      <c r="BA170" s="440"/>
      <c r="BB170" s="440"/>
      <c r="BC170" s="440"/>
      <c r="BD170" s="440"/>
      <c r="BE170" s="440"/>
      <c r="BF170" s="440"/>
      <c r="BG170" s="440"/>
      <c r="BH170" s="440"/>
      <c r="BI170" s="440"/>
      <c r="BJ170" s="440"/>
      <c r="BK170" s="440"/>
      <c r="BL170" s="440"/>
      <c r="BM170" s="440"/>
      <c r="BN170" s="440"/>
      <c r="BO170" s="440"/>
      <c r="BP170" s="440"/>
      <c r="BQ170" s="440"/>
      <c r="BR170" s="440"/>
      <c r="BS170" s="440"/>
      <c r="BT170" s="440"/>
      <c r="BU170" s="440"/>
      <c r="BV170" s="440"/>
      <c r="BW170" s="440"/>
      <c r="BX170" s="440"/>
      <c r="BY170" s="440"/>
      <c r="BZ170" s="440"/>
      <c r="CA170" s="440"/>
      <c r="CB170" s="440"/>
      <c r="CC170" s="440"/>
      <c r="CD170" s="440"/>
      <c r="CE170" s="440"/>
      <c r="CF170" s="440"/>
      <c r="CG170" s="440"/>
      <c r="CH170" s="440"/>
      <c r="CI170" s="441"/>
      <c r="CJ170" s="108"/>
      <c r="CK170" s="108"/>
      <c r="CL170" s="108"/>
    </row>
    <row r="171" spans="5:90" ht="8.1" customHeight="1">
      <c r="E171" s="108"/>
      <c r="F171" s="108"/>
      <c r="G171" s="439"/>
      <c r="H171" s="440"/>
      <c r="I171" s="440"/>
      <c r="J171" s="440"/>
      <c r="K171" s="440"/>
      <c r="L171" s="440"/>
      <c r="M171" s="440"/>
      <c r="N171" s="440"/>
      <c r="O171" s="440"/>
      <c r="P171" s="440"/>
      <c r="Q171" s="440"/>
      <c r="R171" s="440"/>
      <c r="S171" s="440"/>
      <c r="T171" s="440"/>
      <c r="U171" s="440"/>
      <c r="V171" s="440"/>
      <c r="W171" s="440"/>
      <c r="X171" s="440"/>
      <c r="Y171" s="440"/>
      <c r="Z171" s="440"/>
      <c r="AA171" s="440"/>
      <c r="AB171" s="440"/>
      <c r="AC171" s="440"/>
      <c r="AD171" s="440"/>
      <c r="AE171" s="440"/>
      <c r="AF171" s="440"/>
      <c r="AG171" s="440"/>
      <c r="AH171" s="440"/>
      <c r="AI171" s="440"/>
      <c r="AJ171" s="440"/>
      <c r="AK171" s="440"/>
      <c r="AL171" s="440"/>
      <c r="AM171" s="440"/>
      <c r="AN171" s="440"/>
      <c r="AO171" s="440"/>
      <c r="AP171" s="440"/>
      <c r="AQ171" s="440"/>
      <c r="AR171" s="440"/>
      <c r="AS171" s="440"/>
      <c r="AT171" s="440"/>
      <c r="AU171" s="440"/>
      <c r="AV171" s="440"/>
      <c r="AW171" s="440"/>
      <c r="AX171" s="440"/>
      <c r="AY171" s="440"/>
      <c r="AZ171" s="440"/>
      <c r="BA171" s="440"/>
      <c r="BB171" s="440"/>
      <c r="BC171" s="440"/>
      <c r="BD171" s="440"/>
      <c r="BE171" s="440"/>
      <c r="BF171" s="440"/>
      <c r="BG171" s="440"/>
      <c r="BH171" s="440"/>
      <c r="BI171" s="440"/>
      <c r="BJ171" s="440"/>
      <c r="BK171" s="440"/>
      <c r="BL171" s="440"/>
      <c r="BM171" s="440"/>
      <c r="BN171" s="440"/>
      <c r="BO171" s="440"/>
      <c r="BP171" s="440"/>
      <c r="BQ171" s="440"/>
      <c r="BR171" s="440"/>
      <c r="BS171" s="440"/>
      <c r="BT171" s="440"/>
      <c r="BU171" s="440"/>
      <c r="BV171" s="440"/>
      <c r="BW171" s="440"/>
      <c r="BX171" s="440"/>
      <c r="BY171" s="440"/>
      <c r="BZ171" s="440"/>
      <c r="CA171" s="440"/>
      <c r="CB171" s="440"/>
      <c r="CC171" s="440"/>
      <c r="CD171" s="440"/>
      <c r="CE171" s="440"/>
      <c r="CF171" s="440"/>
      <c r="CG171" s="440"/>
      <c r="CH171" s="440"/>
      <c r="CI171" s="441"/>
      <c r="CJ171" s="108"/>
      <c r="CK171" s="108"/>
      <c r="CL171" s="108"/>
    </row>
    <row r="172" spans="5:90" ht="8.1" customHeight="1">
      <c r="E172" s="108"/>
      <c r="F172" s="108"/>
      <c r="G172" s="439"/>
      <c r="H172" s="440"/>
      <c r="I172" s="440"/>
      <c r="J172" s="440"/>
      <c r="K172" s="440"/>
      <c r="L172" s="440"/>
      <c r="M172" s="440"/>
      <c r="N172" s="440"/>
      <c r="O172" s="440"/>
      <c r="P172" s="440"/>
      <c r="Q172" s="440"/>
      <c r="R172" s="440"/>
      <c r="S172" s="440"/>
      <c r="T172" s="440"/>
      <c r="U172" s="440"/>
      <c r="V172" s="440"/>
      <c r="W172" s="440"/>
      <c r="X172" s="440"/>
      <c r="Y172" s="440"/>
      <c r="Z172" s="440"/>
      <c r="AA172" s="440"/>
      <c r="AB172" s="440"/>
      <c r="AC172" s="440"/>
      <c r="AD172" s="440"/>
      <c r="AE172" s="440"/>
      <c r="AF172" s="440"/>
      <c r="AG172" s="440"/>
      <c r="AH172" s="440"/>
      <c r="AI172" s="440"/>
      <c r="AJ172" s="440"/>
      <c r="AK172" s="440"/>
      <c r="AL172" s="440"/>
      <c r="AM172" s="440"/>
      <c r="AN172" s="440"/>
      <c r="AO172" s="440"/>
      <c r="AP172" s="440"/>
      <c r="AQ172" s="440"/>
      <c r="AR172" s="440"/>
      <c r="AS172" s="440"/>
      <c r="AT172" s="440"/>
      <c r="AU172" s="440"/>
      <c r="AV172" s="440"/>
      <c r="AW172" s="440"/>
      <c r="AX172" s="440"/>
      <c r="AY172" s="440"/>
      <c r="AZ172" s="440"/>
      <c r="BA172" s="440"/>
      <c r="BB172" s="440"/>
      <c r="BC172" s="440"/>
      <c r="BD172" s="440"/>
      <c r="BE172" s="440"/>
      <c r="BF172" s="440"/>
      <c r="BG172" s="440"/>
      <c r="BH172" s="440"/>
      <c r="BI172" s="440"/>
      <c r="BJ172" s="440"/>
      <c r="BK172" s="440"/>
      <c r="BL172" s="440"/>
      <c r="BM172" s="440"/>
      <c r="BN172" s="440"/>
      <c r="BO172" s="440"/>
      <c r="BP172" s="440"/>
      <c r="BQ172" s="440"/>
      <c r="BR172" s="440"/>
      <c r="BS172" s="440"/>
      <c r="BT172" s="440"/>
      <c r="BU172" s="440"/>
      <c r="BV172" s="440"/>
      <c r="BW172" s="440"/>
      <c r="BX172" s="440"/>
      <c r="BY172" s="440"/>
      <c r="BZ172" s="440"/>
      <c r="CA172" s="440"/>
      <c r="CB172" s="440"/>
      <c r="CC172" s="440"/>
      <c r="CD172" s="440"/>
      <c r="CE172" s="440"/>
      <c r="CF172" s="440"/>
      <c r="CG172" s="440"/>
      <c r="CH172" s="440"/>
      <c r="CI172" s="441"/>
      <c r="CJ172" s="108"/>
      <c r="CK172" s="108"/>
      <c r="CL172" s="108"/>
    </row>
    <row r="173" spans="5:90" ht="8.1" customHeight="1">
      <c r="E173" s="108"/>
      <c r="F173" s="108"/>
      <c r="G173" s="439"/>
      <c r="H173" s="440"/>
      <c r="I173" s="440"/>
      <c r="J173" s="440"/>
      <c r="K173" s="440"/>
      <c r="L173" s="440"/>
      <c r="M173" s="440"/>
      <c r="N173" s="440"/>
      <c r="O173" s="440"/>
      <c r="P173" s="440"/>
      <c r="Q173" s="440"/>
      <c r="R173" s="440"/>
      <c r="S173" s="440"/>
      <c r="T173" s="440"/>
      <c r="U173" s="440"/>
      <c r="V173" s="440"/>
      <c r="W173" s="440"/>
      <c r="X173" s="440"/>
      <c r="Y173" s="440"/>
      <c r="Z173" s="440"/>
      <c r="AA173" s="440"/>
      <c r="AB173" s="440"/>
      <c r="AC173" s="440"/>
      <c r="AD173" s="440"/>
      <c r="AE173" s="440"/>
      <c r="AF173" s="440"/>
      <c r="AG173" s="440"/>
      <c r="AH173" s="440"/>
      <c r="AI173" s="440"/>
      <c r="AJ173" s="440"/>
      <c r="AK173" s="440"/>
      <c r="AL173" s="440"/>
      <c r="AM173" s="440"/>
      <c r="AN173" s="440"/>
      <c r="AO173" s="440"/>
      <c r="AP173" s="440"/>
      <c r="AQ173" s="440"/>
      <c r="AR173" s="440"/>
      <c r="AS173" s="440"/>
      <c r="AT173" s="440"/>
      <c r="AU173" s="440"/>
      <c r="AV173" s="440"/>
      <c r="AW173" s="440"/>
      <c r="AX173" s="440"/>
      <c r="AY173" s="440"/>
      <c r="AZ173" s="440"/>
      <c r="BA173" s="440"/>
      <c r="BB173" s="440"/>
      <c r="BC173" s="440"/>
      <c r="BD173" s="440"/>
      <c r="BE173" s="440"/>
      <c r="BF173" s="440"/>
      <c r="BG173" s="440"/>
      <c r="BH173" s="440"/>
      <c r="BI173" s="440"/>
      <c r="BJ173" s="440"/>
      <c r="BK173" s="440"/>
      <c r="BL173" s="440"/>
      <c r="BM173" s="440"/>
      <c r="BN173" s="440"/>
      <c r="BO173" s="440"/>
      <c r="BP173" s="440"/>
      <c r="BQ173" s="440"/>
      <c r="BR173" s="440"/>
      <c r="BS173" s="440"/>
      <c r="BT173" s="440"/>
      <c r="BU173" s="440"/>
      <c r="BV173" s="440"/>
      <c r="BW173" s="440"/>
      <c r="BX173" s="440"/>
      <c r="BY173" s="440"/>
      <c r="BZ173" s="440"/>
      <c r="CA173" s="440"/>
      <c r="CB173" s="440"/>
      <c r="CC173" s="440"/>
      <c r="CD173" s="440"/>
      <c r="CE173" s="440"/>
      <c r="CF173" s="440"/>
      <c r="CG173" s="440"/>
      <c r="CH173" s="440"/>
      <c r="CI173" s="441"/>
      <c r="CJ173" s="108"/>
      <c r="CK173" s="108"/>
      <c r="CL173" s="108"/>
    </row>
    <row r="174" spans="5:90" ht="8.1" customHeight="1" thickBot="1">
      <c r="E174" s="108"/>
      <c r="F174" s="108"/>
      <c r="G174" s="442"/>
      <c r="H174" s="443"/>
      <c r="I174" s="443"/>
      <c r="J174" s="443"/>
      <c r="K174" s="443"/>
      <c r="L174" s="443"/>
      <c r="M174" s="443"/>
      <c r="N174" s="443"/>
      <c r="O174" s="443"/>
      <c r="P174" s="443"/>
      <c r="Q174" s="443"/>
      <c r="R174" s="443"/>
      <c r="S174" s="443"/>
      <c r="T174" s="443"/>
      <c r="U174" s="443"/>
      <c r="V174" s="443"/>
      <c r="W174" s="443"/>
      <c r="X174" s="443"/>
      <c r="Y174" s="443"/>
      <c r="Z174" s="443"/>
      <c r="AA174" s="443"/>
      <c r="AB174" s="443"/>
      <c r="AC174" s="443"/>
      <c r="AD174" s="443"/>
      <c r="AE174" s="443"/>
      <c r="AF174" s="443"/>
      <c r="AG174" s="443"/>
      <c r="AH174" s="443"/>
      <c r="AI174" s="443"/>
      <c r="AJ174" s="443"/>
      <c r="AK174" s="443"/>
      <c r="AL174" s="443"/>
      <c r="AM174" s="443"/>
      <c r="AN174" s="443"/>
      <c r="AO174" s="443"/>
      <c r="AP174" s="443"/>
      <c r="AQ174" s="443"/>
      <c r="AR174" s="443"/>
      <c r="AS174" s="443"/>
      <c r="AT174" s="443"/>
      <c r="AU174" s="443"/>
      <c r="AV174" s="443"/>
      <c r="AW174" s="443"/>
      <c r="AX174" s="443"/>
      <c r="AY174" s="443"/>
      <c r="AZ174" s="443"/>
      <c r="BA174" s="443"/>
      <c r="BB174" s="443"/>
      <c r="BC174" s="443"/>
      <c r="BD174" s="443"/>
      <c r="BE174" s="443"/>
      <c r="BF174" s="443"/>
      <c r="BG174" s="443"/>
      <c r="BH174" s="443"/>
      <c r="BI174" s="443"/>
      <c r="BJ174" s="443"/>
      <c r="BK174" s="443"/>
      <c r="BL174" s="443"/>
      <c r="BM174" s="443"/>
      <c r="BN174" s="443"/>
      <c r="BO174" s="443"/>
      <c r="BP174" s="443"/>
      <c r="BQ174" s="443"/>
      <c r="BR174" s="443"/>
      <c r="BS174" s="443"/>
      <c r="BT174" s="443"/>
      <c r="BU174" s="443"/>
      <c r="BV174" s="443"/>
      <c r="BW174" s="443"/>
      <c r="BX174" s="443"/>
      <c r="BY174" s="443"/>
      <c r="BZ174" s="443"/>
      <c r="CA174" s="443"/>
      <c r="CB174" s="443"/>
      <c r="CC174" s="443"/>
      <c r="CD174" s="443"/>
      <c r="CE174" s="443"/>
      <c r="CF174" s="443"/>
      <c r="CG174" s="443"/>
      <c r="CH174" s="443"/>
      <c r="CI174" s="444"/>
      <c r="CJ174" s="108"/>
      <c r="CK174" s="108"/>
      <c r="CL174" s="108"/>
    </row>
    <row r="175" spans="5:90" ht="8.1" customHeight="1">
      <c r="E175" s="108"/>
      <c r="F175" s="108"/>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c r="AV175" s="110"/>
      <c r="AW175" s="110"/>
      <c r="AX175" s="110"/>
      <c r="AY175" s="110"/>
      <c r="AZ175" s="110"/>
      <c r="BA175" s="110"/>
      <c r="BB175" s="110"/>
      <c r="BC175" s="110"/>
      <c r="BD175" s="110"/>
      <c r="BE175" s="110"/>
      <c r="BF175" s="110"/>
      <c r="BG175" s="110"/>
      <c r="BH175" s="110"/>
      <c r="BI175" s="110"/>
      <c r="BJ175" s="110"/>
      <c r="BK175" s="110"/>
      <c r="BL175" s="110"/>
      <c r="BM175" s="110"/>
      <c r="BN175" s="110"/>
      <c r="BO175" s="110"/>
      <c r="BP175" s="110"/>
      <c r="BQ175" s="110"/>
      <c r="BR175" s="110"/>
      <c r="BS175" s="110"/>
      <c r="BT175" s="110"/>
      <c r="BU175" s="110"/>
      <c r="BV175" s="110"/>
      <c r="BW175" s="110"/>
      <c r="BX175" s="110"/>
      <c r="BY175" s="110"/>
      <c r="BZ175" s="110"/>
      <c r="CA175" s="110"/>
      <c r="CB175" s="110"/>
      <c r="CC175" s="110"/>
      <c r="CD175" s="110"/>
      <c r="CE175" s="110"/>
      <c r="CF175" s="110"/>
      <c r="CG175" s="110"/>
      <c r="CH175" s="110"/>
      <c r="CI175" s="110"/>
      <c r="CJ175" s="108"/>
      <c r="CK175" s="108"/>
      <c r="CL175" s="108"/>
    </row>
    <row r="176" spans="5:90" ht="8.1" customHeight="1">
      <c r="E176" s="108"/>
      <c r="F176" s="108"/>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c r="BM176" s="110"/>
      <c r="BN176" s="110"/>
      <c r="BO176" s="110"/>
      <c r="BP176" s="110"/>
      <c r="BQ176" s="110"/>
      <c r="BR176" s="110"/>
      <c r="BS176" s="110"/>
      <c r="BT176" s="110"/>
      <c r="BU176" s="110"/>
      <c r="BV176" s="110"/>
      <c r="BW176" s="110"/>
      <c r="BX176" s="110"/>
      <c r="BY176" s="110"/>
      <c r="BZ176" s="110"/>
      <c r="CA176" s="110"/>
      <c r="CB176" s="110"/>
      <c r="CC176" s="110"/>
      <c r="CD176" s="110"/>
      <c r="CE176" s="110"/>
      <c r="CF176" s="110"/>
      <c r="CG176" s="110"/>
      <c r="CH176" s="110"/>
      <c r="CI176" s="110"/>
      <c r="CJ176" s="108"/>
      <c r="CK176" s="108"/>
      <c r="CL176" s="108"/>
    </row>
    <row r="177" spans="5:90" ht="8.1" customHeight="1">
      <c r="E177" s="108"/>
      <c r="F177" s="108"/>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c r="BM177" s="110"/>
      <c r="BN177" s="110"/>
      <c r="BO177" s="110"/>
      <c r="BP177" s="110"/>
      <c r="BQ177" s="110"/>
      <c r="BR177" s="110"/>
      <c r="BS177" s="110"/>
      <c r="BT177" s="110"/>
      <c r="BU177" s="110"/>
      <c r="BV177" s="110"/>
      <c r="BW177" s="110"/>
      <c r="BX177" s="110"/>
      <c r="BY177" s="110"/>
      <c r="BZ177" s="110"/>
      <c r="CA177" s="110"/>
      <c r="CB177" s="110"/>
      <c r="CC177" s="110"/>
      <c r="CD177" s="110"/>
      <c r="CE177" s="110"/>
      <c r="CF177" s="110"/>
      <c r="CG177" s="110"/>
      <c r="CH177" s="110"/>
      <c r="CI177" s="110"/>
      <c r="CJ177" s="108"/>
      <c r="CK177" s="108"/>
      <c r="CL177" s="108"/>
    </row>
    <row r="178" spans="5:90" ht="8.1" customHeight="1">
      <c r="E178" s="108"/>
      <c r="F178" s="108"/>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c r="BM178" s="110"/>
      <c r="BN178" s="110"/>
      <c r="BO178" s="110"/>
      <c r="BP178" s="110"/>
      <c r="BQ178" s="110"/>
      <c r="BR178" s="110"/>
      <c r="BS178" s="110"/>
      <c r="BT178" s="110"/>
      <c r="BU178" s="110"/>
      <c r="BV178" s="110"/>
      <c r="BW178" s="110"/>
      <c r="BX178" s="110"/>
      <c r="BY178" s="110"/>
      <c r="BZ178" s="110"/>
      <c r="CA178" s="110"/>
      <c r="CB178" s="110"/>
      <c r="CC178" s="110"/>
      <c r="CD178" s="110"/>
      <c r="CE178" s="110"/>
      <c r="CF178" s="110"/>
      <c r="CG178" s="110"/>
      <c r="CH178" s="110"/>
      <c r="CI178" s="110"/>
      <c r="CJ178" s="108"/>
      <c r="CK178" s="108"/>
      <c r="CL178" s="108"/>
    </row>
    <row r="179" spans="5:90" ht="8.1" customHeight="1" thickBot="1">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08"/>
      <c r="CI179" s="108"/>
      <c r="CJ179" s="108"/>
      <c r="CK179" s="108"/>
      <c r="CL179" s="108"/>
    </row>
    <row r="180" spans="5:90" ht="8.1" customHeight="1">
      <c r="E180" s="109"/>
      <c r="F180" s="109"/>
      <c r="G180" s="446" t="s">
        <v>53</v>
      </c>
      <c r="H180" s="447"/>
      <c r="I180" s="447"/>
      <c r="J180" s="447"/>
      <c r="K180" s="447"/>
      <c r="L180" s="447"/>
      <c r="M180" s="447"/>
      <c r="N180" s="447"/>
      <c r="O180" s="447"/>
      <c r="P180" s="447"/>
      <c r="Q180" s="447"/>
      <c r="R180" s="447"/>
      <c r="S180" s="447"/>
      <c r="T180" s="447"/>
      <c r="U180" s="447"/>
      <c r="V180" s="447"/>
      <c r="W180" s="447"/>
      <c r="X180" s="447"/>
      <c r="Y180" s="447"/>
      <c r="Z180" s="447"/>
      <c r="AA180" s="447"/>
      <c r="AB180" s="447"/>
      <c r="AC180" s="447"/>
      <c r="AD180" s="447"/>
      <c r="AE180" s="447"/>
      <c r="AF180" s="447"/>
      <c r="AG180" s="447"/>
      <c r="AH180" s="447"/>
      <c r="AI180" s="447"/>
      <c r="AJ180" s="447"/>
      <c r="AK180" s="447"/>
      <c r="AL180" s="447"/>
      <c r="AM180" s="447"/>
      <c r="AN180" s="447"/>
      <c r="AO180" s="447"/>
      <c r="AP180" s="447"/>
      <c r="AQ180" s="447"/>
      <c r="AR180" s="447"/>
      <c r="AS180" s="447"/>
      <c r="AT180" s="447"/>
      <c r="AU180" s="447"/>
      <c r="AV180" s="447"/>
      <c r="AW180" s="447"/>
      <c r="AX180" s="447"/>
      <c r="AY180" s="447"/>
      <c r="AZ180" s="447"/>
      <c r="BA180" s="447"/>
      <c r="BB180" s="447"/>
      <c r="BC180" s="447"/>
      <c r="BD180" s="447"/>
      <c r="BE180" s="447"/>
      <c r="BF180" s="447"/>
      <c r="BG180" s="447"/>
      <c r="BH180" s="447"/>
      <c r="BI180" s="447"/>
      <c r="BJ180" s="447"/>
      <c r="BK180" s="447"/>
      <c r="BL180" s="447"/>
      <c r="BM180" s="447"/>
      <c r="BN180" s="447"/>
      <c r="BO180" s="447"/>
      <c r="BP180" s="447"/>
      <c r="BQ180" s="447"/>
      <c r="BR180" s="447"/>
      <c r="BS180" s="447"/>
      <c r="BT180" s="447"/>
      <c r="BU180" s="447"/>
      <c r="BV180" s="447"/>
      <c r="BW180" s="447"/>
      <c r="BX180" s="447"/>
      <c r="BY180" s="447"/>
      <c r="BZ180" s="447"/>
      <c r="CA180" s="447"/>
      <c r="CB180" s="447"/>
      <c r="CC180" s="447"/>
      <c r="CD180" s="447"/>
      <c r="CE180" s="447"/>
      <c r="CF180" s="447"/>
      <c r="CG180" s="447"/>
      <c r="CH180" s="447"/>
      <c r="CI180" s="448"/>
      <c r="CJ180" s="109"/>
      <c r="CK180" s="109"/>
      <c r="CL180" s="109"/>
    </row>
    <row r="181" spans="5:90" ht="8.1" customHeight="1">
      <c r="E181" s="109"/>
      <c r="F181" s="109"/>
      <c r="G181" s="449"/>
      <c r="H181" s="450"/>
      <c r="I181" s="450"/>
      <c r="J181" s="450"/>
      <c r="K181" s="450"/>
      <c r="L181" s="450"/>
      <c r="M181" s="450"/>
      <c r="N181" s="450"/>
      <c r="O181" s="450"/>
      <c r="P181" s="450"/>
      <c r="Q181" s="450"/>
      <c r="R181" s="450"/>
      <c r="S181" s="450"/>
      <c r="T181" s="450"/>
      <c r="U181" s="450"/>
      <c r="V181" s="450"/>
      <c r="W181" s="450"/>
      <c r="X181" s="450"/>
      <c r="Y181" s="450"/>
      <c r="Z181" s="450"/>
      <c r="AA181" s="450"/>
      <c r="AB181" s="450"/>
      <c r="AC181" s="450"/>
      <c r="AD181" s="450"/>
      <c r="AE181" s="450"/>
      <c r="AF181" s="450"/>
      <c r="AG181" s="450"/>
      <c r="AH181" s="450"/>
      <c r="AI181" s="450"/>
      <c r="AJ181" s="450"/>
      <c r="AK181" s="450"/>
      <c r="AL181" s="450"/>
      <c r="AM181" s="450"/>
      <c r="AN181" s="450"/>
      <c r="AO181" s="450"/>
      <c r="AP181" s="450"/>
      <c r="AQ181" s="450"/>
      <c r="AR181" s="450"/>
      <c r="AS181" s="450"/>
      <c r="AT181" s="450"/>
      <c r="AU181" s="450"/>
      <c r="AV181" s="450"/>
      <c r="AW181" s="450"/>
      <c r="AX181" s="450"/>
      <c r="AY181" s="450"/>
      <c r="AZ181" s="450"/>
      <c r="BA181" s="450"/>
      <c r="BB181" s="450"/>
      <c r="BC181" s="450"/>
      <c r="BD181" s="450"/>
      <c r="BE181" s="450"/>
      <c r="BF181" s="450"/>
      <c r="BG181" s="450"/>
      <c r="BH181" s="450"/>
      <c r="BI181" s="450"/>
      <c r="BJ181" s="450"/>
      <c r="BK181" s="450"/>
      <c r="BL181" s="450"/>
      <c r="BM181" s="450"/>
      <c r="BN181" s="450"/>
      <c r="BO181" s="450"/>
      <c r="BP181" s="450"/>
      <c r="BQ181" s="450"/>
      <c r="BR181" s="450"/>
      <c r="BS181" s="450"/>
      <c r="BT181" s="450"/>
      <c r="BU181" s="450"/>
      <c r="BV181" s="450"/>
      <c r="BW181" s="450"/>
      <c r="BX181" s="450"/>
      <c r="BY181" s="450"/>
      <c r="BZ181" s="450"/>
      <c r="CA181" s="450"/>
      <c r="CB181" s="450"/>
      <c r="CC181" s="450"/>
      <c r="CD181" s="450"/>
      <c r="CE181" s="450"/>
      <c r="CF181" s="450"/>
      <c r="CG181" s="450"/>
      <c r="CH181" s="450"/>
      <c r="CI181" s="451"/>
      <c r="CJ181" s="109"/>
      <c r="CK181" s="109"/>
      <c r="CL181" s="109"/>
    </row>
    <row r="182" spans="5:90" ht="8.1" customHeight="1" thickBot="1">
      <c r="E182" s="109"/>
      <c r="F182" s="109"/>
      <c r="G182" s="452"/>
      <c r="H182" s="453"/>
      <c r="I182" s="453"/>
      <c r="J182" s="453"/>
      <c r="K182" s="453"/>
      <c r="L182" s="453"/>
      <c r="M182" s="453"/>
      <c r="N182" s="453"/>
      <c r="O182" s="453"/>
      <c r="P182" s="453"/>
      <c r="Q182" s="453"/>
      <c r="R182" s="453"/>
      <c r="S182" s="453"/>
      <c r="T182" s="453"/>
      <c r="U182" s="453"/>
      <c r="V182" s="453"/>
      <c r="W182" s="453"/>
      <c r="X182" s="453"/>
      <c r="Y182" s="453"/>
      <c r="Z182" s="453"/>
      <c r="AA182" s="453"/>
      <c r="AB182" s="453"/>
      <c r="AC182" s="453"/>
      <c r="AD182" s="453"/>
      <c r="AE182" s="453"/>
      <c r="AF182" s="453"/>
      <c r="AG182" s="453"/>
      <c r="AH182" s="453"/>
      <c r="AI182" s="453"/>
      <c r="AJ182" s="453"/>
      <c r="AK182" s="453"/>
      <c r="AL182" s="453"/>
      <c r="AM182" s="453"/>
      <c r="AN182" s="453"/>
      <c r="AO182" s="453"/>
      <c r="AP182" s="453"/>
      <c r="AQ182" s="453"/>
      <c r="AR182" s="453"/>
      <c r="AS182" s="453"/>
      <c r="AT182" s="453"/>
      <c r="AU182" s="453"/>
      <c r="AV182" s="453"/>
      <c r="AW182" s="453"/>
      <c r="AX182" s="453"/>
      <c r="AY182" s="453"/>
      <c r="AZ182" s="453"/>
      <c r="BA182" s="453"/>
      <c r="BB182" s="453"/>
      <c r="BC182" s="453"/>
      <c r="BD182" s="453"/>
      <c r="BE182" s="453"/>
      <c r="BF182" s="453"/>
      <c r="BG182" s="453"/>
      <c r="BH182" s="453"/>
      <c r="BI182" s="453"/>
      <c r="BJ182" s="453"/>
      <c r="BK182" s="453"/>
      <c r="BL182" s="453"/>
      <c r="BM182" s="453"/>
      <c r="BN182" s="453"/>
      <c r="BO182" s="453"/>
      <c r="BP182" s="453"/>
      <c r="BQ182" s="453"/>
      <c r="BR182" s="453"/>
      <c r="BS182" s="453"/>
      <c r="BT182" s="453"/>
      <c r="BU182" s="453"/>
      <c r="BV182" s="453"/>
      <c r="BW182" s="453"/>
      <c r="BX182" s="453"/>
      <c r="BY182" s="453"/>
      <c r="BZ182" s="453"/>
      <c r="CA182" s="453"/>
      <c r="CB182" s="453"/>
      <c r="CC182" s="453"/>
      <c r="CD182" s="453"/>
      <c r="CE182" s="453"/>
      <c r="CF182" s="453"/>
      <c r="CG182" s="453"/>
      <c r="CH182" s="453"/>
      <c r="CI182" s="454"/>
      <c r="CJ182" s="109"/>
      <c r="CK182" s="109"/>
      <c r="CL182" s="109"/>
    </row>
    <row r="183" spans="5:90" ht="8.1" customHeight="1">
      <c r="E183" s="109"/>
      <c r="F183" s="109"/>
      <c r="G183" s="436" t="s">
        <v>46</v>
      </c>
      <c r="H183" s="437"/>
      <c r="I183" s="437"/>
      <c r="J183" s="437"/>
      <c r="K183" s="437"/>
      <c r="L183" s="437"/>
      <c r="M183" s="437"/>
      <c r="N183" s="437"/>
      <c r="O183" s="437"/>
      <c r="P183" s="437"/>
      <c r="Q183" s="437"/>
      <c r="R183" s="437"/>
      <c r="S183" s="437"/>
      <c r="T183" s="437"/>
      <c r="U183" s="437"/>
      <c r="V183" s="437"/>
      <c r="W183" s="437"/>
      <c r="X183" s="437"/>
      <c r="Y183" s="437"/>
      <c r="Z183" s="437"/>
      <c r="AA183" s="437"/>
      <c r="AB183" s="437"/>
      <c r="AC183" s="437"/>
      <c r="AD183" s="437"/>
      <c r="AE183" s="437"/>
      <c r="AF183" s="437"/>
      <c r="AG183" s="437"/>
      <c r="AH183" s="437"/>
      <c r="AI183" s="437"/>
      <c r="AJ183" s="437"/>
      <c r="AK183" s="437"/>
      <c r="AL183" s="437"/>
      <c r="AM183" s="437"/>
      <c r="AN183" s="437"/>
      <c r="AO183" s="437"/>
      <c r="AP183" s="437"/>
      <c r="AQ183" s="437"/>
      <c r="AR183" s="437"/>
      <c r="AS183" s="437"/>
      <c r="AT183" s="437"/>
      <c r="AU183" s="437"/>
      <c r="AV183" s="437"/>
      <c r="AW183" s="437"/>
      <c r="AX183" s="437"/>
      <c r="AY183" s="437"/>
      <c r="AZ183" s="437"/>
      <c r="BA183" s="437"/>
      <c r="BB183" s="437"/>
      <c r="BC183" s="437"/>
      <c r="BD183" s="437"/>
      <c r="BE183" s="437"/>
      <c r="BF183" s="437"/>
      <c r="BG183" s="437"/>
      <c r="BH183" s="437"/>
      <c r="BI183" s="437"/>
      <c r="BJ183" s="437"/>
      <c r="BK183" s="437"/>
      <c r="BL183" s="437"/>
      <c r="BM183" s="437"/>
      <c r="BN183" s="437"/>
      <c r="BO183" s="437"/>
      <c r="BP183" s="437"/>
      <c r="BQ183" s="437"/>
      <c r="BR183" s="437"/>
      <c r="BS183" s="437"/>
      <c r="BT183" s="437"/>
      <c r="BU183" s="437"/>
      <c r="BV183" s="437"/>
      <c r="BW183" s="437"/>
      <c r="BX183" s="437"/>
      <c r="BY183" s="437"/>
      <c r="BZ183" s="437"/>
      <c r="CA183" s="437"/>
      <c r="CB183" s="437"/>
      <c r="CC183" s="437"/>
      <c r="CD183" s="437"/>
      <c r="CE183" s="437"/>
      <c r="CF183" s="437"/>
      <c r="CG183" s="437"/>
      <c r="CH183" s="437"/>
      <c r="CI183" s="438"/>
      <c r="CJ183" s="109"/>
      <c r="CK183" s="109"/>
      <c r="CL183" s="109"/>
    </row>
    <row r="184" spans="5:90" ht="8.1" customHeight="1">
      <c r="E184" s="109"/>
      <c r="F184" s="109"/>
      <c r="G184" s="439"/>
      <c r="H184" s="440"/>
      <c r="I184" s="440"/>
      <c r="J184" s="440"/>
      <c r="K184" s="440"/>
      <c r="L184" s="440"/>
      <c r="M184" s="440"/>
      <c r="N184" s="440"/>
      <c r="O184" s="440"/>
      <c r="P184" s="440"/>
      <c r="Q184" s="440"/>
      <c r="R184" s="440"/>
      <c r="S184" s="440"/>
      <c r="T184" s="440"/>
      <c r="U184" s="440"/>
      <c r="V184" s="440"/>
      <c r="W184" s="440"/>
      <c r="X184" s="440"/>
      <c r="Y184" s="440"/>
      <c r="Z184" s="440"/>
      <c r="AA184" s="440"/>
      <c r="AB184" s="440"/>
      <c r="AC184" s="440"/>
      <c r="AD184" s="440"/>
      <c r="AE184" s="440"/>
      <c r="AF184" s="440"/>
      <c r="AG184" s="440"/>
      <c r="AH184" s="440"/>
      <c r="AI184" s="440"/>
      <c r="AJ184" s="440"/>
      <c r="AK184" s="440"/>
      <c r="AL184" s="440"/>
      <c r="AM184" s="440"/>
      <c r="AN184" s="440"/>
      <c r="AO184" s="440"/>
      <c r="AP184" s="440"/>
      <c r="AQ184" s="440"/>
      <c r="AR184" s="440"/>
      <c r="AS184" s="440"/>
      <c r="AT184" s="440"/>
      <c r="AU184" s="440"/>
      <c r="AV184" s="440"/>
      <c r="AW184" s="440"/>
      <c r="AX184" s="440"/>
      <c r="AY184" s="440"/>
      <c r="AZ184" s="440"/>
      <c r="BA184" s="440"/>
      <c r="BB184" s="440"/>
      <c r="BC184" s="440"/>
      <c r="BD184" s="440"/>
      <c r="BE184" s="440"/>
      <c r="BF184" s="440"/>
      <c r="BG184" s="440"/>
      <c r="BH184" s="440"/>
      <c r="BI184" s="440"/>
      <c r="BJ184" s="440"/>
      <c r="BK184" s="440"/>
      <c r="BL184" s="440"/>
      <c r="BM184" s="440"/>
      <c r="BN184" s="440"/>
      <c r="BO184" s="440"/>
      <c r="BP184" s="440"/>
      <c r="BQ184" s="440"/>
      <c r="BR184" s="440"/>
      <c r="BS184" s="440"/>
      <c r="BT184" s="440"/>
      <c r="BU184" s="440"/>
      <c r="BV184" s="440"/>
      <c r="BW184" s="440"/>
      <c r="BX184" s="440"/>
      <c r="BY184" s="440"/>
      <c r="BZ184" s="440"/>
      <c r="CA184" s="440"/>
      <c r="CB184" s="440"/>
      <c r="CC184" s="440"/>
      <c r="CD184" s="440"/>
      <c r="CE184" s="440"/>
      <c r="CF184" s="440"/>
      <c r="CG184" s="440"/>
      <c r="CH184" s="440"/>
      <c r="CI184" s="441"/>
      <c r="CJ184" s="109"/>
      <c r="CK184" s="109"/>
      <c r="CL184" s="109"/>
    </row>
    <row r="185" spans="5:90" ht="8.1" customHeight="1">
      <c r="E185" s="109"/>
      <c r="F185" s="109"/>
      <c r="G185" s="439"/>
      <c r="H185" s="440"/>
      <c r="I185" s="440"/>
      <c r="J185" s="440"/>
      <c r="K185" s="440"/>
      <c r="L185" s="440"/>
      <c r="M185" s="440"/>
      <c r="N185" s="440"/>
      <c r="O185" s="440"/>
      <c r="P185" s="440"/>
      <c r="Q185" s="440"/>
      <c r="R185" s="440"/>
      <c r="S185" s="440"/>
      <c r="T185" s="440"/>
      <c r="U185" s="440"/>
      <c r="V185" s="440"/>
      <c r="W185" s="440"/>
      <c r="X185" s="440"/>
      <c r="Y185" s="440"/>
      <c r="Z185" s="440"/>
      <c r="AA185" s="440"/>
      <c r="AB185" s="440"/>
      <c r="AC185" s="440"/>
      <c r="AD185" s="440"/>
      <c r="AE185" s="440"/>
      <c r="AF185" s="440"/>
      <c r="AG185" s="440"/>
      <c r="AH185" s="440"/>
      <c r="AI185" s="440"/>
      <c r="AJ185" s="440"/>
      <c r="AK185" s="440"/>
      <c r="AL185" s="440"/>
      <c r="AM185" s="440"/>
      <c r="AN185" s="440"/>
      <c r="AO185" s="440"/>
      <c r="AP185" s="440"/>
      <c r="AQ185" s="440"/>
      <c r="AR185" s="440"/>
      <c r="AS185" s="440"/>
      <c r="AT185" s="440"/>
      <c r="AU185" s="440"/>
      <c r="AV185" s="440"/>
      <c r="AW185" s="440"/>
      <c r="AX185" s="440"/>
      <c r="AY185" s="440"/>
      <c r="AZ185" s="440"/>
      <c r="BA185" s="440"/>
      <c r="BB185" s="440"/>
      <c r="BC185" s="440"/>
      <c r="BD185" s="440"/>
      <c r="BE185" s="440"/>
      <c r="BF185" s="440"/>
      <c r="BG185" s="440"/>
      <c r="BH185" s="440"/>
      <c r="BI185" s="440"/>
      <c r="BJ185" s="440"/>
      <c r="BK185" s="440"/>
      <c r="BL185" s="440"/>
      <c r="BM185" s="440"/>
      <c r="BN185" s="440"/>
      <c r="BO185" s="440"/>
      <c r="BP185" s="440"/>
      <c r="BQ185" s="440"/>
      <c r="BR185" s="440"/>
      <c r="BS185" s="440"/>
      <c r="BT185" s="440"/>
      <c r="BU185" s="440"/>
      <c r="BV185" s="440"/>
      <c r="BW185" s="440"/>
      <c r="BX185" s="440"/>
      <c r="BY185" s="440"/>
      <c r="BZ185" s="440"/>
      <c r="CA185" s="440"/>
      <c r="CB185" s="440"/>
      <c r="CC185" s="440"/>
      <c r="CD185" s="440"/>
      <c r="CE185" s="440"/>
      <c r="CF185" s="440"/>
      <c r="CG185" s="440"/>
      <c r="CH185" s="440"/>
      <c r="CI185" s="441"/>
      <c r="CJ185" s="109"/>
      <c r="CK185" s="109"/>
      <c r="CL185" s="109"/>
    </row>
    <row r="186" spans="5:90" ht="8.1" customHeight="1">
      <c r="E186" s="109"/>
      <c r="F186" s="109"/>
      <c r="G186" s="439"/>
      <c r="H186" s="440"/>
      <c r="I186" s="440"/>
      <c r="J186" s="440"/>
      <c r="K186" s="440"/>
      <c r="L186" s="440"/>
      <c r="M186" s="440"/>
      <c r="N186" s="440"/>
      <c r="O186" s="440"/>
      <c r="P186" s="440"/>
      <c r="Q186" s="440"/>
      <c r="R186" s="440"/>
      <c r="S186" s="440"/>
      <c r="T186" s="440"/>
      <c r="U186" s="440"/>
      <c r="V186" s="440"/>
      <c r="W186" s="440"/>
      <c r="X186" s="440"/>
      <c r="Y186" s="440"/>
      <c r="Z186" s="440"/>
      <c r="AA186" s="440"/>
      <c r="AB186" s="440"/>
      <c r="AC186" s="440"/>
      <c r="AD186" s="440"/>
      <c r="AE186" s="440"/>
      <c r="AF186" s="440"/>
      <c r="AG186" s="440"/>
      <c r="AH186" s="440"/>
      <c r="AI186" s="440"/>
      <c r="AJ186" s="440"/>
      <c r="AK186" s="440"/>
      <c r="AL186" s="440"/>
      <c r="AM186" s="440"/>
      <c r="AN186" s="440"/>
      <c r="AO186" s="440"/>
      <c r="AP186" s="440"/>
      <c r="AQ186" s="440"/>
      <c r="AR186" s="440"/>
      <c r="AS186" s="440"/>
      <c r="AT186" s="440"/>
      <c r="AU186" s="440"/>
      <c r="AV186" s="440"/>
      <c r="AW186" s="440"/>
      <c r="AX186" s="440"/>
      <c r="AY186" s="440"/>
      <c r="AZ186" s="440"/>
      <c r="BA186" s="440"/>
      <c r="BB186" s="440"/>
      <c r="BC186" s="440"/>
      <c r="BD186" s="440"/>
      <c r="BE186" s="440"/>
      <c r="BF186" s="440"/>
      <c r="BG186" s="440"/>
      <c r="BH186" s="440"/>
      <c r="BI186" s="440"/>
      <c r="BJ186" s="440"/>
      <c r="BK186" s="440"/>
      <c r="BL186" s="440"/>
      <c r="BM186" s="440"/>
      <c r="BN186" s="440"/>
      <c r="BO186" s="440"/>
      <c r="BP186" s="440"/>
      <c r="BQ186" s="440"/>
      <c r="BR186" s="440"/>
      <c r="BS186" s="440"/>
      <c r="BT186" s="440"/>
      <c r="BU186" s="440"/>
      <c r="BV186" s="440"/>
      <c r="BW186" s="440"/>
      <c r="BX186" s="440"/>
      <c r="BY186" s="440"/>
      <c r="BZ186" s="440"/>
      <c r="CA186" s="440"/>
      <c r="CB186" s="440"/>
      <c r="CC186" s="440"/>
      <c r="CD186" s="440"/>
      <c r="CE186" s="440"/>
      <c r="CF186" s="440"/>
      <c r="CG186" s="440"/>
      <c r="CH186" s="440"/>
      <c r="CI186" s="441"/>
      <c r="CJ186" s="109"/>
      <c r="CK186" s="109"/>
      <c r="CL186" s="109"/>
    </row>
    <row r="187" spans="5:90" ht="8.1" customHeight="1">
      <c r="E187" s="109"/>
      <c r="F187" s="109"/>
      <c r="G187" s="439"/>
      <c r="H187" s="440"/>
      <c r="I187" s="440"/>
      <c r="J187" s="440"/>
      <c r="K187" s="440"/>
      <c r="L187" s="440"/>
      <c r="M187" s="440"/>
      <c r="N187" s="440"/>
      <c r="O187" s="440"/>
      <c r="P187" s="440"/>
      <c r="Q187" s="440"/>
      <c r="R187" s="440"/>
      <c r="S187" s="440"/>
      <c r="T187" s="440"/>
      <c r="U187" s="440"/>
      <c r="V187" s="440"/>
      <c r="W187" s="440"/>
      <c r="X187" s="440"/>
      <c r="Y187" s="440"/>
      <c r="Z187" s="440"/>
      <c r="AA187" s="440"/>
      <c r="AB187" s="440"/>
      <c r="AC187" s="440"/>
      <c r="AD187" s="440"/>
      <c r="AE187" s="440"/>
      <c r="AF187" s="440"/>
      <c r="AG187" s="440"/>
      <c r="AH187" s="440"/>
      <c r="AI187" s="440"/>
      <c r="AJ187" s="440"/>
      <c r="AK187" s="440"/>
      <c r="AL187" s="440"/>
      <c r="AM187" s="440"/>
      <c r="AN187" s="440"/>
      <c r="AO187" s="440"/>
      <c r="AP187" s="440"/>
      <c r="AQ187" s="440"/>
      <c r="AR187" s="440"/>
      <c r="AS187" s="440"/>
      <c r="AT187" s="440"/>
      <c r="AU187" s="440"/>
      <c r="AV187" s="440"/>
      <c r="AW187" s="440"/>
      <c r="AX187" s="440"/>
      <c r="AY187" s="440"/>
      <c r="AZ187" s="440"/>
      <c r="BA187" s="440"/>
      <c r="BB187" s="440"/>
      <c r="BC187" s="440"/>
      <c r="BD187" s="440"/>
      <c r="BE187" s="440"/>
      <c r="BF187" s="440"/>
      <c r="BG187" s="440"/>
      <c r="BH187" s="440"/>
      <c r="BI187" s="440"/>
      <c r="BJ187" s="440"/>
      <c r="BK187" s="440"/>
      <c r="BL187" s="440"/>
      <c r="BM187" s="440"/>
      <c r="BN187" s="440"/>
      <c r="BO187" s="440"/>
      <c r="BP187" s="440"/>
      <c r="BQ187" s="440"/>
      <c r="BR187" s="440"/>
      <c r="BS187" s="440"/>
      <c r="BT187" s="440"/>
      <c r="BU187" s="440"/>
      <c r="BV187" s="440"/>
      <c r="BW187" s="440"/>
      <c r="BX187" s="440"/>
      <c r="BY187" s="440"/>
      <c r="BZ187" s="440"/>
      <c r="CA187" s="440"/>
      <c r="CB187" s="440"/>
      <c r="CC187" s="440"/>
      <c r="CD187" s="440"/>
      <c r="CE187" s="440"/>
      <c r="CF187" s="440"/>
      <c r="CG187" s="440"/>
      <c r="CH187" s="440"/>
      <c r="CI187" s="441"/>
      <c r="CJ187" s="109"/>
      <c r="CK187" s="109"/>
      <c r="CL187" s="109"/>
    </row>
    <row r="188" spans="5:90" ht="8.1" customHeight="1">
      <c r="E188" s="109"/>
      <c r="F188" s="109"/>
      <c r="G188" s="439"/>
      <c r="H188" s="440"/>
      <c r="I188" s="440"/>
      <c r="J188" s="440"/>
      <c r="K188" s="440"/>
      <c r="L188" s="440"/>
      <c r="M188" s="440"/>
      <c r="N188" s="440"/>
      <c r="O188" s="440"/>
      <c r="P188" s="440"/>
      <c r="Q188" s="440"/>
      <c r="R188" s="440"/>
      <c r="S188" s="440"/>
      <c r="T188" s="440"/>
      <c r="U188" s="440"/>
      <c r="V188" s="440"/>
      <c r="W188" s="440"/>
      <c r="X188" s="440"/>
      <c r="Y188" s="440"/>
      <c r="Z188" s="440"/>
      <c r="AA188" s="440"/>
      <c r="AB188" s="440"/>
      <c r="AC188" s="440"/>
      <c r="AD188" s="440"/>
      <c r="AE188" s="440"/>
      <c r="AF188" s="440"/>
      <c r="AG188" s="440"/>
      <c r="AH188" s="440"/>
      <c r="AI188" s="440"/>
      <c r="AJ188" s="440"/>
      <c r="AK188" s="440"/>
      <c r="AL188" s="440"/>
      <c r="AM188" s="440"/>
      <c r="AN188" s="440"/>
      <c r="AO188" s="440"/>
      <c r="AP188" s="440"/>
      <c r="AQ188" s="440"/>
      <c r="AR188" s="440"/>
      <c r="AS188" s="440"/>
      <c r="AT188" s="440"/>
      <c r="AU188" s="440"/>
      <c r="AV188" s="440"/>
      <c r="AW188" s="440"/>
      <c r="AX188" s="440"/>
      <c r="AY188" s="440"/>
      <c r="AZ188" s="440"/>
      <c r="BA188" s="440"/>
      <c r="BB188" s="440"/>
      <c r="BC188" s="440"/>
      <c r="BD188" s="440"/>
      <c r="BE188" s="440"/>
      <c r="BF188" s="440"/>
      <c r="BG188" s="440"/>
      <c r="BH188" s="440"/>
      <c r="BI188" s="440"/>
      <c r="BJ188" s="440"/>
      <c r="BK188" s="440"/>
      <c r="BL188" s="440"/>
      <c r="BM188" s="440"/>
      <c r="BN188" s="440"/>
      <c r="BO188" s="440"/>
      <c r="BP188" s="440"/>
      <c r="BQ188" s="440"/>
      <c r="BR188" s="440"/>
      <c r="BS188" s="440"/>
      <c r="BT188" s="440"/>
      <c r="BU188" s="440"/>
      <c r="BV188" s="440"/>
      <c r="BW188" s="440"/>
      <c r="BX188" s="440"/>
      <c r="BY188" s="440"/>
      <c r="BZ188" s="440"/>
      <c r="CA188" s="440"/>
      <c r="CB188" s="440"/>
      <c r="CC188" s="440"/>
      <c r="CD188" s="440"/>
      <c r="CE188" s="440"/>
      <c r="CF188" s="440"/>
      <c r="CG188" s="440"/>
      <c r="CH188" s="440"/>
      <c r="CI188" s="441"/>
      <c r="CJ188" s="109"/>
      <c r="CK188" s="109"/>
      <c r="CL188" s="109"/>
    </row>
    <row r="189" spans="5:90" ht="8.1" customHeight="1">
      <c r="E189" s="109"/>
      <c r="F189" s="109"/>
      <c r="G189" s="439"/>
      <c r="H189" s="440"/>
      <c r="I189" s="440"/>
      <c r="J189" s="440"/>
      <c r="K189" s="440"/>
      <c r="L189" s="440"/>
      <c r="M189" s="440"/>
      <c r="N189" s="440"/>
      <c r="O189" s="440"/>
      <c r="P189" s="440"/>
      <c r="Q189" s="440"/>
      <c r="R189" s="440"/>
      <c r="S189" s="440"/>
      <c r="T189" s="440"/>
      <c r="U189" s="440"/>
      <c r="V189" s="440"/>
      <c r="W189" s="440"/>
      <c r="X189" s="440"/>
      <c r="Y189" s="440"/>
      <c r="Z189" s="440"/>
      <c r="AA189" s="440"/>
      <c r="AB189" s="440"/>
      <c r="AC189" s="440"/>
      <c r="AD189" s="440"/>
      <c r="AE189" s="440"/>
      <c r="AF189" s="440"/>
      <c r="AG189" s="440"/>
      <c r="AH189" s="440"/>
      <c r="AI189" s="440"/>
      <c r="AJ189" s="440"/>
      <c r="AK189" s="440"/>
      <c r="AL189" s="440"/>
      <c r="AM189" s="440"/>
      <c r="AN189" s="440"/>
      <c r="AO189" s="440"/>
      <c r="AP189" s="440"/>
      <c r="AQ189" s="440"/>
      <c r="AR189" s="440"/>
      <c r="AS189" s="440"/>
      <c r="AT189" s="440"/>
      <c r="AU189" s="440"/>
      <c r="AV189" s="440"/>
      <c r="AW189" s="440"/>
      <c r="AX189" s="440"/>
      <c r="AY189" s="440"/>
      <c r="AZ189" s="440"/>
      <c r="BA189" s="440"/>
      <c r="BB189" s="440"/>
      <c r="BC189" s="440"/>
      <c r="BD189" s="440"/>
      <c r="BE189" s="440"/>
      <c r="BF189" s="440"/>
      <c r="BG189" s="440"/>
      <c r="BH189" s="440"/>
      <c r="BI189" s="440"/>
      <c r="BJ189" s="440"/>
      <c r="BK189" s="440"/>
      <c r="BL189" s="440"/>
      <c r="BM189" s="440"/>
      <c r="BN189" s="440"/>
      <c r="BO189" s="440"/>
      <c r="BP189" s="440"/>
      <c r="BQ189" s="440"/>
      <c r="BR189" s="440"/>
      <c r="BS189" s="440"/>
      <c r="BT189" s="440"/>
      <c r="BU189" s="440"/>
      <c r="BV189" s="440"/>
      <c r="BW189" s="440"/>
      <c r="BX189" s="440"/>
      <c r="BY189" s="440"/>
      <c r="BZ189" s="440"/>
      <c r="CA189" s="440"/>
      <c r="CB189" s="440"/>
      <c r="CC189" s="440"/>
      <c r="CD189" s="440"/>
      <c r="CE189" s="440"/>
      <c r="CF189" s="440"/>
      <c r="CG189" s="440"/>
      <c r="CH189" s="440"/>
      <c r="CI189" s="441"/>
      <c r="CJ189" s="109"/>
      <c r="CK189" s="109"/>
      <c r="CL189" s="109"/>
    </row>
    <row r="190" spans="5:90" ht="8.1" customHeight="1">
      <c r="E190" s="109"/>
      <c r="F190" s="109"/>
      <c r="G190" s="439"/>
      <c r="H190" s="440"/>
      <c r="I190" s="440"/>
      <c r="J190" s="440"/>
      <c r="K190" s="440"/>
      <c r="L190" s="440"/>
      <c r="M190" s="440"/>
      <c r="N190" s="440"/>
      <c r="O190" s="440"/>
      <c r="P190" s="440"/>
      <c r="Q190" s="440"/>
      <c r="R190" s="440"/>
      <c r="S190" s="440"/>
      <c r="T190" s="440"/>
      <c r="U190" s="440"/>
      <c r="V190" s="440"/>
      <c r="W190" s="440"/>
      <c r="X190" s="440"/>
      <c r="Y190" s="440"/>
      <c r="Z190" s="440"/>
      <c r="AA190" s="440"/>
      <c r="AB190" s="440"/>
      <c r="AC190" s="440"/>
      <c r="AD190" s="440"/>
      <c r="AE190" s="440"/>
      <c r="AF190" s="440"/>
      <c r="AG190" s="440"/>
      <c r="AH190" s="440"/>
      <c r="AI190" s="440"/>
      <c r="AJ190" s="440"/>
      <c r="AK190" s="440"/>
      <c r="AL190" s="440"/>
      <c r="AM190" s="440"/>
      <c r="AN190" s="440"/>
      <c r="AO190" s="440"/>
      <c r="AP190" s="440"/>
      <c r="AQ190" s="440"/>
      <c r="AR190" s="440"/>
      <c r="AS190" s="440"/>
      <c r="AT190" s="440"/>
      <c r="AU190" s="440"/>
      <c r="AV190" s="440"/>
      <c r="AW190" s="440"/>
      <c r="AX190" s="440"/>
      <c r="AY190" s="440"/>
      <c r="AZ190" s="440"/>
      <c r="BA190" s="440"/>
      <c r="BB190" s="440"/>
      <c r="BC190" s="440"/>
      <c r="BD190" s="440"/>
      <c r="BE190" s="440"/>
      <c r="BF190" s="440"/>
      <c r="BG190" s="440"/>
      <c r="BH190" s="440"/>
      <c r="BI190" s="440"/>
      <c r="BJ190" s="440"/>
      <c r="BK190" s="440"/>
      <c r="BL190" s="440"/>
      <c r="BM190" s="440"/>
      <c r="BN190" s="440"/>
      <c r="BO190" s="440"/>
      <c r="BP190" s="440"/>
      <c r="BQ190" s="440"/>
      <c r="BR190" s="440"/>
      <c r="BS190" s="440"/>
      <c r="BT190" s="440"/>
      <c r="BU190" s="440"/>
      <c r="BV190" s="440"/>
      <c r="BW190" s="440"/>
      <c r="BX190" s="440"/>
      <c r="BY190" s="440"/>
      <c r="BZ190" s="440"/>
      <c r="CA190" s="440"/>
      <c r="CB190" s="440"/>
      <c r="CC190" s="440"/>
      <c r="CD190" s="440"/>
      <c r="CE190" s="440"/>
      <c r="CF190" s="440"/>
      <c r="CG190" s="440"/>
      <c r="CH190" s="440"/>
      <c r="CI190" s="441"/>
      <c r="CJ190" s="109"/>
      <c r="CK190" s="109"/>
      <c r="CL190" s="109"/>
    </row>
    <row r="191" spans="5:90" ht="8.1" customHeight="1">
      <c r="E191" s="109"/>
      <c r="F191" s="109"/>
      <c r="G191" s="439"/>
      <c r="H191" s="440"/>
      <c r="I191" s="440"/>
      <c r="J191" s="440"/>
      <c r="K191" s="440"/>
      <c r="L191" s="440"/>
      <c r="M191" s="440"/>
      <c r="N191" s="440"/>
      <c r="O191" s="440"/>
      <c r="P191" s="440"/>
      <c r="Q191" s="440"/>
      <c r="R191" s="440"/>
      <c r="S191" s="440"/>
      <c r="T191" s="440"/>
      <c r="U191" s="440"/>
      <c r="V191" s="440"/>
      <c r="W191" s="440"/>
      <c r="X191" s="440"/>
      <c r="Y191" s="440"/>
      <c r="Z191" s="440"/>
      <c r="AA191" s="440"/>
      <c r="AB191" s="440"/>
      <c r="AC191" s="440"/>
      <c r="AD191" s="440"/>
      <c r="AE191" s="440"/>
      <c r="AF191" s="440"/>
      <c r="AG191" s="440"/>
      <c r="AH191" s="440"/>
      <c r="AI191" s="440"/>
      <c r="AJ191" s="440"/>
      <c r="AK191" s="440"/>
      <c r="AL191" s="440"/>
      <c r="AM191" s="440"/>
      <c r="AN191" s="440"/>
      <c r="AO191" s="440"/>
      <c r="AP191" s="440"/>
      <c r="AQ191" s="440"/>
      <c r="AR191" s="440"/>
      <c r="AS191" s="440"/>
      <c r="AT191" s="440"/>
      <c r="AU191" s="440"/>
      <c r="AV191" s="440"/>
      <c r="AW191" s="440"/>
      <c r="AX191" s="440"/>
      <c r="AY191" s="440"/>
      <c r="AZ191" s="440"/>
      <c r="BA191" s="440"/>
      <c r="BB191" s="440"/>
      <c r="BC191" s="440"/>
      <c r="BD191" s="440"/>
      <c r="BE191" s="440"/>
      <c r="BF191" s="440"/>
      <c r="BG191" s="440"/>
      <c r="BH191" s="440"/>
      <c r="BI191" s="440"/>
      <c r="BJ191" s="440"/>
      <c r="BK191" s="440"/>
      <c r="BL191" s="440"/>
      <c r="BM191" s="440"/>
      <c r="BN191" s="440"/>
      <c r="BO191" s="440"/>
      <c r="BP191" s="440"/>
      <c r="BQ191" s="440"/>
      <c r="BR191" s="440"/>
      <c r="BS191" s="440"/>
      <c r="BT191" s="440"/>
      <c r="BU191" s="440"/>
      <c r="BV191" s="440"/>
      <c r="BW191" s="440"/>
      <c r="BX191" s="440"/>
      <c r="BY191" s="440"/>
      <c r="BZ191" s="440"/>
      <c r="CA191" s="440"/>
      <c r="CB191" s="440"/>
      <c r="CC191" s="440"/>
      <c r="CD191" s="440"/>
      <c r="CE191" s="440"/>
      <c r="CF191" s="440"/>
      <c r="CG191" s="440"/>
      <c r="CH191" s="440"/>
      <c r="CI191" s="441"/>
      <c r="CJ191" s="109"/>
      <c r="CK191" s="109"/>
      <c r="CL191" s="109"/>
    </row>
    <row r="192" spans="5:90" ht="8.1" customHeight="1">
      <c r="E192" s="109"/>
      <c r="F192" s="109"/>
      <c r="G192" s="439"/>
      <c r="H192" s="440"/>
      <c r="I192" s="440"/>
      <c r="J192" s="440"/>
      <c r="K192" s="440"/>
      <c r="L192" s="440"/>
      <c r="M192" s="440"/>
      <c r="N192" s="440"/>
      <c r="O192" s="440"/>
      <c r="P192" s="440"/>
      <c r="Q192" s="440"/>
      <c r="R192" s="440"/>
      <c r="S192" s="440"/>
      <c r="T192" s="440"/>
      <c r="U192" s="440"/>
      <c r="V192" s="440"/>
      <c r="W192" s="440"/>
      <c r="X192" s="440"/>
      <c r="Y192" s="440"/>
      <c r="Z192" s="440"/>
      <c r="AA192" s="440"/>
      <c r="AB192" s="440"/>
      <c r="AC192" s="440"/>
      <c r="AD192" s="440"/>
      <c r="AE192" s="440"/>
      <c r="AF192" s="440"/>
      <c r="AG192" s="440"/>
      <c r="AH192" s="440"/>
      <c r="AI192" s="440"/>
      <c r="AJ192" s="440"/>
      <c r="AK192" s="440"/>
      <c r="AL192" s="440"/>
      <c r="AM192" s="440"/>
      <c r="AN192" s="440"/>
      <c r="AO192" s="440"/>
      <c r="AP192" s="440"/>
      <c r="AQ192" s="440"/>
      <c r="AR192" s="440"/>
      <c r="AS192" s="440"/>
      <c r="AT192" s="440"/>
      <c r="AU192" s="440"/>
      <c r="AV192" s="440"/>
      <c r="AW192" s="440"/>
      <c r="AX192" s="440"/>
      <c r="AY192" s="440"/>
      <c r="AZ192" s="440"/>
      <c r="BA192" s="440"/>
      <c r="BB192" s="440"/>
      <c r="BC192" s="440"/>
      <c r="BD192" s="440"/>
      <c r="BE192" s="440"/>
      <c r="BF192" s="440"/>
      <c r="BG192" s="440"/>
      <c r="BH192" s="440"/>
      <c r="BI192" s="440"/>
      <c r="BJ192" s="440"/>
      <c r="BK192" s="440"/>
      <c r="BL192" s="440"/>
      <c r="BM192" s="440"/>
      <c r="BN192" s="440"/>
      <c r="BO192" s="440"/>
      <c r="BP192" s="440"/>
      <c r="BQ192" s="440"/>
      <c r="BR192" s="440"/>
      <c r="BS192" s="440"/>
      <c r="BT192" s="440"/>
      <c r="BU192" s="440"/>
      <c r="BV192" s="440"/>
      <c r="BW192" s="440"/>
      <c r="BX192" s="440"/>
      <c r="BY192" s="440"/>
      <c r="BZ192" s="440"/>
      <c r="CA192" s="440"/>
      <c r="CB192" s="440"/>
      <c r="CC192" s="440"/>
      <c r="CD192" s="440"/>
      <c r="CE192" s="440"/>
      <c r="CF192" s="440"/>
      <c r="CG192" s="440"/>
      <c r="CH192" s="440"/>
      <c r="CI192" s="441"/>
      <c r="CJ192" s="109"/>
      <c r="CK192" s="109"/>
      <c r="CL192" s="109"/>
    </row>
    <row r="193" spans="5:90" ht="8.1" customHeight="1">
      <c r="E193" s="109"/>
      <c r="F193" s="109"/>
      <c r="G193" s="439"/>
      <c r="H193" s="440"/>
      <c r="I193" s="440"/>
      <c r="J193" s="440"/>
      <c r="K193" s="440"/>
      <c r="L193" s="440"/>
      <c r="M193" s="440"/>
      <c r="N193" s="440"/>
      <c r="O193" s="440"/>
      <c r="P193" s="440"/>
      <c r="Q193" s="440"/>
      <c r="R193" s="440"/>
      <c r="S193" s="440"/>
      <c r="T193" s="440"/>
      <c r="U193" s="440"/>
      <c r="V193" s="440"/>
      <c r="W193" s="440"/>
      <c r="X193" s="440"/>
      <c r="Y193" s="440"/>
      <c r="Z193" s="440"/>
      <c r="AA193" s="440"/>
      <c r="AB193" s="440"/>
      <c r="AC193" s="440"/>
      <c r="AD193" s="440"/>
      <c r="AE193" s="440"/>
      <c r="AF193" s="440"/>
      <c r="AG193" s="440"/>
      <c r="AH193" s="440"/>
      <c r="AI193" s="440"/>
      <c r="AJ193" s="440"/>
      <c r="AK193" s="440"/>
      <c r="AL193" s="440"/>
      <c r="AM193" s="440"/>
      <c r="AN193" s="440"/>
      <c r="AO193" s="440"/>
      <c r="AP193" s="440"/>
      <c r="AQ193" s="440"/>
      <c r="AR193" s="440"/>
      <c r="AS193" s="440"/>
      <c r="AT193" s="440"/>
      <c r="AU193" s="440"/>
      <c r="AV193" s="440"/>
      <c r="AW193" s="440"/>
      <c r="AX193" s="440"/>
      <c r="AY193" s="440"/>
      <c r="AZ193" s="440"/>
      <c r="BA193" s="440"/>
      <c r="BB193" s="440"/>
      <c r="BC193" s="440"/>
      <c r="BD193" s="440"/>
      <c r="BE193" s="440"/>
      <c r="BF193" s="440"/>
      <c r="BG193" s="440"/>
      <c r="BH193" s="440"/>
      <c r="BI193" s="440"/>
      <c r="BJ193" s="440"/>
      <c r="BK193" s="440"/>
      <c r="BL193" s="440"/>
      <c r="BM193" s="440"/>
      <c r="BN193" s="440"/>
      <c r="BO193" s="440"/>
      <c r="BP193" s="440"/>
      <c r="BQ193" s="440"/>
      <c r="BR193" s="440"/>
      <c r="BS193" s="440"/>
      <c r="BT193" s="440"/>
      <c r="BU193" s="440"/>
      <c r="BV193" s="440"/>
      <c r="BW193" s="440"/>
      <c r="BX193" s="440"/>
      <c r="BY193" s="440"/>
      <c r="BZ193" s="440"/>
      <c r="CA193" s="440"/>
      <c r="CB193" s="440"/>
      <c r="CC193" s="440"/>
      <c r="CD193" s="440"/>
      <c r="CE193" s="440"/>
      <c r="CF193" s="440"/>
      <c r="CG193" s="440"/>
      <c r="CH193" s="440"/>
      <c r="CI193" s="441"/>
      <c r="CJ193" s="109"/>
      <c r="CK193" s="109"/>
      <c r="CL193" s="109"/>
    </row>
    <row r="194" spans="5:90" ht="8.1" customHeight="1">
      <c r="E194" s="109"/>
      <c r="F194" s="109"/>
      <c r="G194" s="439"/>
      <c r="H194" s="440"/>
      <c r="I194" s="440"/>
      <c r="J194" s="440"/>
      <c r="K194" s="440"/>
      <c r="L194" s="440"/>
      <c r="M194" s="440"/>
      <c r="N194" s="440"/>
      <c r="O194" s="440"/>
      <c r="P194" s="440"/>
      <c r="Q194" s="440"/>
      <c r="R194" s="440"/>
      <c r="S194" s="440"/>
      <c r="T194" s="440"/>
      <c r="U194" s="440"/>
      <c r="V194" s="440"/>
      <c r="W194" s="440"/>
      <c r="X194" s="440"/>
      <c r="Y194" s="440"/>
      <c r="Z194" s="440"/>
      <c r="AA194" s="440"/>
      <c r="AB194" s="440"/>
      <c r="AC194" s="440"/>
      <c r="AD194" s="440"/>
      <c r="AE194" s="440"/>
      <c r="AF194" s="440"/>
      <c r="AG194" s="440"/>
      <c r="AH194" s="440"/>
      <c r="AI194" s="440"/>
      <c r="AJ194" s="440"/>
      <c r="AK194" s="440"/>
      <c r="AL194" s="440"/>
      <c r="AM194" s="440"/>
      <c r="AN194" s="440"/>
      <c r="AO194" s="440"/>
      <c r="AP194" s="440"/>
      <c r="AQ194" s="440"/>
      <c r="AR194" s="440"/>
      <c r="AS194" s="440"/>
      <c r="AT194" s="440"/>
      <c r="AU194" s="440"/>
      <c r="AV194" s="440"/>
      <c r="AW194" s="440"/>
      <c r="AX194" s="440"/>
      <c r="AY194" s="440"/>
      <c r="AZ194" s="440"/>
      <c r="BA194" s="440"/>
      <c r="BB194" s="440"/>
      <c r="BC194" s="440"/>
      <c r="BD194" s="440"/>
      <c r="BE194" s="440"/>
      <c r="BF194" s="440"/>
      <c r="BG194" s="440"/>
      <c r="BH194" s="440"/>
      <c r="BI194" s="440"/>
      <c r="BJ194" s="440"/>
      <c r="BK194" s="440"/>
      <c r="BL194" s="440"/>
      <c r="BM194" s="440"/>
      <c r="BN194" s="440"/>
      <c r="BO194" s="440"/>
      <c r="BP194" s="440"/>
      <c r="BQ194" s="440"/>
      <c r="BR194" s="440"/>
      <c r="BS194" s="440"/>
      <c r="BT194" s="440"/>
      <c r="BU194" s="440"/>
      <c r="BV194" s="440"/>
      <c r="BW194" s="440"/>
      <c r="BX194" s="440"/>
      <c r="BY194" s="440"/>
      <c r="BZ194" s="440"/>
      <c r="CA194" s="440"/>
      <c r="CB194" s="440"/>
      <c r="CC194" s="440"/>
      <c r="CD194" s="440"/>
      <c r="CE194" s="440"/>
      <c r="CF194" s="440"/>
      <c r="CG194" s="440"/>
      <c r="CH194" s="440"/>
      <c r="CI194" s="441"/>
      <c r="CJ194" s="109"/>
      <c r="CK194" s="109"/>
      <c r="CL194" s="109"/>
    </row>
    <row r="195" spans="5:90" ht="8.1" customHeight="1">
      <c r="E195" s="109"/>
      <c r="F195" s="109"/>
      <c r="G195" s="439"/>
      <c r="H195" s="440"/>
      <c r="I195" s="440"/>
      <c r="J195" s="440"/>
      <c r="K195" s="440"/>
      <c r="L195" s="440"/>
      <c r="M195" s="440"/>
      <c r="N195" s="440"/>
      <c r="O195" s="440"/>
      <c r="P195" s="440"/>
      <c r="Q195" s="440"/>
      <c r="R195" s="440"/>
      <c r="S195" s="440"/>
      <c r="T195" s="440"/>
      <c r="U195" s="440"/>
      <c r="V195" s="440"/>
      <c r="W195" s="440"/>
      <c r="X195" s="440"/>
      <c r="Y195" s="440"/>
      <c r="Z195" s="440"/>
      <c r="AA195" s="440"/>
      <c r="AB195" s="440"/>
      <c r="AC195" s="440"/>
      <c r="AD195" s="440"/>
      <c r="AE195" s="440"/>
      <c r="AF195" s="440"/>
      <c r="AG195" s="440"/>
      <c r="AH195" s="440"/>
      <c r="AI195" s="440"/>
      <c r="AJ195" s="440"/>
      <c r="AK195" s="440"/>
      <c r="AL195" s="440"/>
      <c r="AM195" s="440"/>
      <c r="AN195" s="440"/>
      <c r="AO195" s="440"/>
      <c r="AP195" s="440"/>
      <c r="AQ195" s="440"/>
      <c r="AR195" s="440"/>
      <c r="AS195" s="440"/>
      <c r="AT195" s="440"/>
      <c r="AU195" s="440"/>
      <c r="AV195" s="440"/>
      <c r="AW195" s="440"/>
      <c r="AX195" s="440"/>
      <c r="AY195" s="440"/>
      <c r="AZ195" s="440"/>
      <c r="BA195" s="440"/>
      <c r="BB195" s="440"/>
      <c r="BC195" s="440"/>
      <c r="BD195" s="440"/>
      <c r="BE195" s="440"/>
      <c r="BF195" s="440"/>
      <c r="BG195" s="440"/>
      <c r="BH195" s="440"/>
      <c r="BI195" s="440"/>
      <c r="BJ195" s="440"/>
      <c r="BK195" s="440"/>
      <c r="BL195" s="440"/>
      <c r="BM195" s="440"/>
      <c r="BN195" s="440"/>
      <c r="BO195" s="440"/>
      <c r="BP195" s="440"/>
      <c r="BQ195" s="440"/>
      <c r="BR195" s="440"/>
      <c r="BS195" s="440"/>
      <c r="BT195" s="440"/>
      <c r="BU195" s="440"/>
      <c r="BV195" s="440"/>
      <c r="BW195" s="440"/>
      <c r="BX195" s="440"/>
      <c r="BY195" s="440"/>
      <c r="BZ195" s="440"/>
      <c r="CA195" s="440"/>
      <c r="CB195" s="440"/>
      <c r="CC195" s="440"/>
      <c r="CD195" s="440"/>
      <c r="CE195" s="440"/>
      <c r="CF195" s="440"/>
      <c r="CG195" s="440"/>
      <c r="CH195" s="440"/>
      <c r="CI195" s="441"/>
      <c r="CJ195" s="109"/>
      <c r="CK195" s="109"/>
      <c r="CL195" s="109"/>
    </row>
    <row r="196" spans="5:90" ht="8.1" customHeight="1">
      <c r="E196" s="109"/>
      <c r="F196" s="109"/>
      <c r="G196" s="439"/>
      <c r="H196" s="440"/>
      <c r="I196" s="440"/>
      <c r="J196" s="440"/>
      <c r="K196" s="440"/>
      <c r="L196" s="440"/>
      <c r="M196" s="440"/>
      <c r="N196" s="440"/>
      <c r="O196" s="440"/>
      <c r="P196" s="440"/>
      <c r="Q196" s="440"/>
      <c r="R196" s="440"/>
      <c r="S196" s="440"/>
      <c r="T196" s="440"/>
      <c r="U196" s="440"/>
      <c r="V196" s="440"/>
      <c r="W196" s="440"/>
      <c r="X196" s="440"/>
      <c r="Y196" s="440"/>
      <c r="Z196" s="440"/>
      <c r="AA196" s="440"/>
      <c r="AB196" s="440"/>
      <c r="AC196" s="440"/>
      <c r="AD196" s="440"/>
      <c r="AE196" s="440"/>
      <c r="AF196" s="440"/>
      <c r="AG196" s="440"/>
      <c r="AH196" s="440"/>
      <c r="AI196" s="440"/>
      <c r="AJ196" s="440"/>
      <c r="AK196" s="440"/>
      <c r="AL196" s="440"/>
      <c r="AM196" s="440"/>
      <c r="AN196" s="440"/>
      <c r="AO196" s="440"/>
      <c r="AP196" s="440"/>
      <c r="AQ196" s="440"/>
      <c r="AR196" s="440"/>
      <c r="AS196" s="440"/>
      <c r="AT196" s="440"/>
      <c r="AU196" s="440"/>
      <c r="AV196" s="440"/>
      <c r="AW196" s="440"/>
      <c r="AX196" s="440"/>
      <c r="AY196" s="440"/>
      <c r="AZ196" s="440"/>
      <c r="BA196" s="440"/>
      <c r="BB196" s="440"/>
      <c r="BC196" s="440"/>
      <c r="BD196" s="440"/>
      <c r="BE196" s="440"/>
      <c r="BF196" s="440"/>
      <c r="BG196" s="440"/>
      <c r="BH196" s="440"/>
      <c r="BI196" s="440"/>
      <c r="BJ196" s="440"/>
      <c r="BK196" s="440"/>
      <c r="BL196" s="440"/>
      <c r="BM196" s="440"/>
      <c r="BN196" s="440"/>
      <c r="BO196" s="440"/>
      <c r="BP196" s="440"/>
      <c r="BQ196" s="440"/>
      <c r="BR196" s="440"/>
      <c r="BS196" s="440"/>
      <c r="BT196" s="440"/>
      <c r="BU196" s="440"/>
      <c r="BV196" s="440"/>
      <c r="BW196" s="440"/>
      <c r="BX196" s="440"/>
      <c r="BY196" s="440"/>
      <c r="BZ196" s="440"/>
      <c r="CA196" s="440"/>
      <c r="CB196" s="440"/>
      <c r="CC196" s="440"/>
      <c r="CD196" s="440"/>
      <c r="CE196" s="440"/>
      <c r="CF196" s="440"/>
      <c r="CG196" s="440"/>
      <c r="CH196" s="440"/>
      <c r="CI196" s="441"/>
      <c r="CJ196" s="109"/>
      <c r="CK196" s="109"/>
      <c r="CL196" s="109"/>
    </row>
    <row r="197" spans="5:90" ht="8.1" customHeight="1">
      <c r="E197" s="109"/>
      <c r="F197" s="109"/>
      <c r="G197" s="439"/>
      <c r="H197" s="440"/>
      <c r="I197" s="440"/>
      <c r="J197" s="440"/>
      <c r="K197" s="440"/>
      <c r="L197" s="440"/>
      <c r="M197" s="440"/>
      <c r="N197" s="440"/>
      <c r="O197" s="440"/>
      <c r="P197" s="440"/>
      <c r="Q197" s="440"/>
      <c r="R197" s="440"/>
      <c r="S197" s="440"/>
      <c r="T197" s="440"/>
      <c r="U197" s="440"/>
      <c r="V197" s="440"/>
      <c r="W197" s="440"/>
      <c r="X197" s="440"/>
      <c r="Y197" s="440"/>
      <c r="Z197" s="440"/>
      <c r="AA197" s="440"/>
      <c r="AB197" s="440"/>
      <c r="AC197" s="440"/>
      <c r="AD197" s="440"/>
      <c r="AE197" s="440"/>
      <c r="AF197" s="440"/>
      <c r="AG197" s="440"/>
      <c r="AH197" s="440"/>
      <c r="AI197" s="440"/>
      <c r="AJ197" s="440"/>
      <c r="AK197" s="440"/>
      <c r="AL197" s="440"/>
      <c r="AM197" s="440"/>
      <c r="AN197" s="440"/>
      <c r="AO197" s="440"/>
      <c r="AP197" s="440"/>
      <c r="AQ197" s="440"/>
      <c r="AR197" s="440"/>
      <c r="AS197" s="440"/>
      <c r="AT197" s="440"/>
      <c r="AU197" s="440"/>
      <c r="AV197" s="440"/>
      <c r="AW197" s="440"/>
      <c r="AX197" s="440"/>
      <c r="AY197" s="440"/>
      <c r="AZ197" s="440"/>
      <c r="BA197" s="440"/>
      <c r="BB197" s="440"/>
      <c r="BC197" s="440"/>
      <c r="BD197" s="440"/>
      <c r="BE197" s="440"/>
      <c r="BF197" s="440"/>
      <c r="BG197" s="440"/>
      <c r="BH197" s="440"/>
      <c r="BI197" s="440"/>
      <c r="BJ197" s="440"/>
      <c r="BK197" s="440"/>
      <c r="BL197" s="440"/>
      <c r="BM197" s="440"/>
      <c r="BN197" s="440"/>
      <c r="BO197" s="440"/>
      <c r="BP197" s="440"/>
      <c r="BQ197" s="440"/>
      <c r="BR197" s="440"/>
      <c r="BS197" s="440"/>
      <c r="BT197" s="440"/>
      <c r="BU197" s="440"/>
      <c r="BV197" s="440"/>
      <c r="BW197" s="440"/>
      <c r="BX197" s="440"/>
      <c r="BY197" s="440"/>
      <c r="BZ197" s="440"/>
      <c r="CA197" s="440"/>
      <c r="CB197" s="440"/>
      <c r="CC197" s="440"/>
      <c r="CD197" s="440"/>
      <c r="CE197" s="440"/>
      <c r="CF197" s="440"/>
      <c r="CG197" s="440"/>
      <c r="CH197" s="440"/>
      <c r="CI197" s="441"/>
      <c r="CJ197" s="109"/>
      <c r="CK197" s="109"/>
      <c r="CL197" s="109"/>
    </row>
    <row r="198" spans="5:90" ht="8.1" customHeight="1">
      <c r="E198" s="109"/>
      <c r="F198" s="109"/>
      <c r="G198" s="439"/>
      <c r="H198" s="440"/>
      <c r="I198" s="440"/>
      <c r="J198" s="440"/>
      <c r="K198" s="440"/>
      <c r="L198" s="440"/>
      <c r="M198" s="440"/>
      <c r="N198" s="440"/>
      <c r="O198" s="440"/>
      <c r="P198" s="440"/>
      <c r="Q198" s="440"/>
      <c r="R198" s="440"/>
      <c r="S198" s="440"/>
      <c r="T198" s="440"/>
      <c r="U198" s="440"/>
      <c r="V198" s="440"/>
      <c r="W198" s="440"/>
      <c r="X198" s="440"/>
      <c r="Y198" s="440"/>
      <c r="Z198" s="440"/>
      <c r="AA198" s="440"/>
      <c r="AB198" s="440"/>
      <c r="AC198" s="440"/>
      <c r="AD198" s="440"/>
      <c r="AE198" s="440"/>
      <c r="AF198" s="440"/>
      <c r="AG198" s="440"/>
      <c r="AH198" s="440"/>
      <c r="AI198" s="440"/>
      <c r="AJ198" s="440"/>
      <c r="AK198" s="440"/>
      <c r="AL198" s="440"/>
      <c r="AM198" s="440"/>
      <c r="AN198" s="440"/>
      <c r="AO198" s="440"/>
      <c r="AP198" s="440"/>
      <c r="AQ198" s="440"/>
      <c r="AR198" s="440"/>
      <c r="AS198" s="440"/>
      <c r="AT198" s="440"/>
      <c r="AU198" s="440"/>
      <c r="AV198" s="440"/>
      <c r="AW198" s="440"/>
      <c r="AX198" s="440"/>
      <c r="AY198" s="440"/>
      <c r="AZ198" s="440"/>
      <c r="BA198" s="440"/>
      <c r="BB198" s="440"/>
      <c r="BC198" s="440"/>
      <c r="BD198" s="440"/>
      <c r="BE198" s="440"/>
      <c r="BF198" s="440"/>
      <c r="BG198" s="440"/>
      <c r="BH198" s="440"/>
      <c r="BI198" s="440"/>
      <c r="BJ198" s="440"/>
      <c r="BK198" s="440"/>
      <c r="BL198" s="440"/>
      <c r="BM198" s="440"/>
      <c r="BN198" s="440"/>
      <c r="BO198" s="440"/>
      <c r="BP198" s="440"/>
      <c r="BQ198" s="440"/>
      <c r="BR198" s="440"/>
      <c r="BS198" s="440"/>
      <c r="BT198" s="440"/>
      <c r="BU198" s="440"/>
      <c r="BV198" s="440"/>
      <c r="BW198" s="440"/>
      <c r="BX198" s="440"/>
      <c r="BY198" s="440"/>
      <c r="BZ198" s="440"/>
      <c r="CA198" s="440"/>
      <c r="CB198" s="440"/>
      <c r="CC198" s="440"/>
      <c r="CD198" s="440"/>
      <c r="CE198" s="440"/>
      <c r="CF198" s="440"/>
      <c r="CG198" s="440"/>
      <c r="CH198" s="440"/>
      <c r="CI198" s="441"/>
      <c r="CJ198" s="109"/>
      <c r="CK198" s="109"/>
      <c r="CL198" s="109"/>
    </row>
    <row r="199" spans="5:90" ht="8.1" customHeight="1">
      <c r="E199" s="109"/>
      <c r="F199" s="109"/>
      <c r="G199" s="439"/>
      <c r="H199" s="440"/>
      <c r="I199" s="440"/>
      <c r="J199" s="440"/>
      <c r="K199" s="440"/>
      <c r="L199" s="440"/>
      <c r="M199" s="440"/>
      <c r="N199" s="440"/>
      <c r="O199" s="440"/>
      <c r="P199" s="440"/>
      <c r="Q199" s="440"/>
      <c r="R199" s="440"/>
      <c r="S199" s="440"/>
      <c r="T199" s="440"/>
      <c r="U199" s="440"/>
      <c r="V199" s="440"/>
      <c r="W199" s="440"/>
      <c r="X199" s="440"/>
      <c r="Y199" s="440"/>
      <c r="Z199" s="440"/>
      <c r="AA199" s="440"/>
      <c r="AB199" s="440"/>
      <c r="AC199" s="440"/>
      <c r="AD199" s="440"/>
      <c r="AE199" s="440"/>
      <c r="AF199" s="440"/>
      <c r="AG199" s="440"/>
      <c r="AH199" s="440"/>
      <c r="AI199" s="440"/>
      <c r="AJ199" s="440"/>
      <c r="AK199" s="440"/>
      <c r="AL199" s="440"/>
      <c r="AM199" s="440"/>
      <c r="AN199" s="440"/>
      <c r="AO199" s="440"/>
      <c r="AP199" s="440"/>
      <c r="AQ199" s="440"/>
      <c r="AR199" s="440"/>
      <c r="AS199" s="440"/>
      <c r="AT199" s="440"/>
      <c r="AU199" s="440"/>
      <c r="AV199" s="440"/>
      <c r="AW199" s="440"/>
      <c r="AX199" s="440"/>
      <c r="AY199" s="440"/>
      <c r="AZ199" s="440"/>
      <c r="BA199" s="440"/>
      <c r="BB199" s="440"/>
      <c r="BC199" s="440"/>
      <c r="BD199" s="440"/>
      <c r="BE199" s="440"/>
      <c r="BF199" s="440"/>
      <c r="BG199" s="440"/>
      <c r="BH199" s="440"/>
      <c r="BI199" s="440"/>
      <c r="BJ199" s="440"/>
      <c r="BK199" s="440"/>
      <c r="BL199" s="440"/>
      <c r="BM199" s="440"/>
      <c r="BN199" s="440"/>
      <c r="BO199" s="440"/>
      <c r="BP199" s="440"/>
      <c r="BQ199" s="440"/>
      <c r="BR199" s="440"/>
      <c r="BS199" s="440"/>
      <c r="BT199" s="440"/>
      <c r="BU199" s="440"/>
      <c r="BV199" s="440"/>
      <c r="BW199" s="440"/>
      <c r="BX199" s="440"/>
      <c r="BY199" s="440"/>
      <c r="BZ199" s="440"/>
      <c r="CA199" s="440"/>
      <c r="CB199" s="440"/>
      <c r="CC199" s="440"/>
      <c r="CD199" s="440"/>
      <c r="CE199" s="440"/>
      <c r="CF199" s="440"/>
      <c r="CG199" s="440"/>
      <c r="CH199" s="440"/>
      <c r="CI199" s="441"/>
      <c r="CJ199" s="109"/>
      <c r="CK199" s="109"/>
      <c r="CL199" s="109"/>
    </row>
    <row r="200" spans="5:90" ht="8.1" customHeight="1">
      <c r="E200" s="109"/>
      <c r="F200" s="109"/>
      <c r="G200" s="439"/>
      <c r="H200" s="440"/>
      <c r="I200" s="440"/>
      <c r="J200" s="440"/>
      <c r="K200" s="440"/>
      <c r="L200" s="440"/>
      <c r="M200" s="440"/>
      <c r="N200" s="440"/>
      <c r="O200" s="440"/>
      <c r="P200" s="440"/>
      <c r="Q200" s="440"/>
      <c r="R200" s="440"/>
      <c r="S200" s="440"/>
      <c r="T200" s="440"/>
      <c r="U200" s="440"/>
      <c r="V200" s="440"/>
      <c r="W200" s="440"/>
      <c r="X200" s="440"/>
      <c r="Y200" s="440"/>
      <c r="Z200" s="440"/>
      <c r="AA200" s="440"/>
      <c r="AB200" s="440"/>
      <c r="AC200" s="440"/>
      <c r="AD200" s="440"/>
      <c r="AE200" s="440"/>
      <c r="AF200" s="440"/>
      <c r="AG200" s="440"/>
      <c r="AH200" s="440"/>
      <c r="AI200" s="440"/>
      <c r="AJ200" s="440"/>
      <c r="AK200" s="440"/>
      <c r="AL200" s="440"/>
      <c r="AM200" s="440"/>
      <c r="AN200" s="440"/>
      <c r="AO200" s="440"/>
      <c r="AP200" s="440"/>
      <c r="AQ200" s="440"/>
      <c r="AR200" s="440"/>
      <c r="AS200" s="440"/>
      <c r="AT200" s="440"/>
      <c r="AU200" s="440"/>
      <c r="AV200" s="440"/>
      <c r="AW200" s="440"/>
      <c r="AX200" s="440"/>
      <c r="AY200" s="440"/>
      <c r="AZ200" s="440"/>
      <c r="BA200" s="440"/>
      <c r="BB200" s="440"/>
      <c r="BC200" s="440"/>
      <c r="BD200" s="440"/>
      <c r="BE200" s="440"/>
      <c r="BF200" s="440"/>
      <c r="BG200" s="440"/>
      <c r="BH200" s="440"/>
      <c r="BI200" s="440"/>
      <c r="BJ200" s="440"/>
      <c r="BK200" s="440"/>
      <c r="BL200" s="440"/>
      <c r="BM200" s="440"/>
      <c r="BN200" s="440"/>
      <c r="BO200" s="440"/>
      <c r="BP200" s="440"/>
      <c r="BQ200" s="440"/>
      <c r="BR200" s="440"/>
      <c r="BS200" s="440"/>
      <c r="BT200" s="440"/>
      <c r="BU200" s="440"/>
      <c r="BV200" s="440"/>
      <c r="BW200" s="440"/>
      <c r="BX200" s="440"/>
      <c r="BY200" s="440"/>
      <c r="BZ200" s="440"/>
      <c r="CA200" s="440"/>
      <c r="CB200" s="440"/>
      <c r="CC200" s="440"/>
      <c r="CD200" s="440"/>
      <c r="CE200" s="440"/>
      <c r="CF200" s="440"/>
      <c r="CG200" s="440"/>
      <c r="CH200" s="440"/>
      <c r="CI200" s="441"/>
      <c r="CJ200" s="109"/>
      <c r="CK200" s="109"/>
      <c r="CL200" s="109"/>
    </row>
    <row r="201" spans="5:90" ht="8.1" customHeight="1">
      <c r="E201" s="109"/>
      <c r="F201" s="109"/>
      <c r="G201" s="439"/>
      <c r="H201" s="440"/>
      <c r="I201" s="440"/>
      <c r="J201" s="440"/>
      <c r="K201" s="440"/>
      <c r="L201" s="440"/>
      <c r="M201" s="440"/>
      <c r="N201" s="440"/>
      <c r="O201" s="440"/>
      <c r="P201" s="440"/>
      <c r="Q201" s="440"/>
      <c r="R201" s="440"/>
      <c r="S201" s="440"/>
      <c r="T201" s="440"/>
      <c r="U201" s="440"/>
      <c r="V201" s="440"/>
      <c r="W201" s="440"/>
      <c r="X201" s="440"/>
      <c r="Y201" s="440"/>
      <c r="Z201" s="440"/>
      <c r="AA201" s="440"/>
      <c r="AB201" s="440"/>
      <c r="AC201" s="440"/>
      <c r="AD201" s="440"/>
      <c r="AE201" s="440"/>
      <c r="AF201" s="440"/>
      <c r="AG201" s="440"/>
      <c r="AH201" s="440"/>
      <c r="AI201" s="440"/>
      <c r="AJ201" s="440"/>
      <c r="AK201" s="440"/>
      <c r="AL201" s="440"/>
      <c r="AM201" s="440"/>
      <c r="AN201" s="440"/>
      <c r="AO201" s="440"/>
      <c r="AP201" s="440"/>
      <c r="AQ201" s="440"/>
      <c r="AR201" s="440"/>
      <c r="AS201" s="440"/>
      <c r="AT201" s="440"/>
      <c r="AU201" s="440"/>
      <c r="AV201" s="440"/>
      <c r="AW201" s="440"/>
      <c r="AX201" s="440"/>
      <c r="AY201" s="440"/>
      <c r="AZ201" s="440"/>
      <c r="BA201" s="440"/>
      <c r="BB201" s="440"/>
      <c r="BC201" s="440"/>
      <c r="BD201" s="440"/>
      <c r="BE201" s="440"/>
      <c r="BF201" s="440"/>
      <c r="BG201" s="440"/>
      <c r="BH201" s="440"/>
      <c r="BI201" s="440"/>
      <c r="BJ201" s="440"/>
      <c r="BK201" s="440"/>
      <c r="BL201" s="440"/>
      <c r="BM201" s="440"/>
      <c r="BN201" s="440"/>
      <c r="BO201" s="440"/>
      <c r="BP201" s="440"/>
      <c r="BQ201" s="440"/>
      <c r="BR201" s="440"/>
      <c r="BS201" s="440"/>
      <c r="BT201" s="440"/>
      <c r="BU201" s="440"/>
      <c r="BV201" s="440"/>
      <c r="BW201" s="440"/>
      <c r="BX201" s="440"/>
      <c r="BY201" s="440"/>
      <c r="BZ201" s="440"/>
      <c r="CA201" s="440"/>
      <c r="CB201" s="440"/>
      <c r="CC201" s="440"/>
      <c r="CD201" s="440"/>
      <c r="CE201" s="440"/>
      <c r="CF201" s="440"/>
      <c r="CG201" s="440"/>
      <c r="CH201" s="440"/>
      <c r="CI201" s="441"/>
      <c r="CJ201" s="109"/>
      <c r="CK201" s="109"/>
      <c r="CL201" s="109"/>
    </row>
    <row r="202" spans="5:90" ht="8.1" customHeight="1">
      <c r="E202" s="109"/>
      <c r="F202" s="109"/>
      <c r="G202" s="439"/>
      <c r="H202" s="440"/>
      <c r="I202" s="440"/>
      <c r="J202" s="440"/>
      <c r="K202" s="440"/>
      <c r="L202" s="440"/>
      <c r="M202" s="440"/>
      <c r="N202" s="440"/>
      <c r="O202" s="440"/>
      <c r="P202" s="440"/>
      <c r="Q202" s="440"/>
      <c r="R202" s="440"/>
      <c r="S202" s="440"/>
      <c r="T202" s="440"/>
      <c r="U202" s="440"/>
      <c r="V202" s="440"/>
      <c r="W202" s="440"/>
      <c r="X202" s="440"/>
      <c r="Y202" s="440"/>
      <c r="Z202" s="440"/>
      <c r="AA202" s="440"/>
      <c r="AB202" s="440"/>
      <c r="AC202" s="440"/>
      <c r="AD202" s="440"/>
      <c r="AE202" s="440"/>
      <c r="AF202" s="440"/>
      <c r="AG202" s="440"/>
      <c r="AH202" s="440"/>
      <c r="AI202" s="440"/>
      <c r="AJ202" s="440"/>
      <c r="AK202" s="440"/>
      <c r="AL202" s="440"/>
      <c r="AM202" s="440"/>
      <c r="AN202" s="440"/>
      <c r="AO202" s="440"/>
      <c r="AP202" s="440"/>
      <c r="AQ202" s="440"/>
      <c r="AR202" s="440"/>
      <c r="AS202" s="440"/>
      <c r="AT202" s="440"/>
      <c r="AU202" s="440"/>
      <c r="AV202" s="440"/>
      <c r="AW202" s="440"/>
      <c r="AX202" s="440"/>
      <c r="AY202" s="440"/>
      <c r="AZ202" s="440"/>
      <c r="BA202" s="440"/>
      <c r="BB202" s="440"/>
      <c r="BC202" s="440"/>
      <c r="BD202" s="440"/>
      <c r="BE202" s="440"/>
      <c r="BF202" s="440"/>
      <c r="BG202" s="440"/>
      <c r="BH202" s="440"/>
      <c r="BI202" s="440"/>
      <c r="BJ202" s="440"/>
      <c r="BK202" s="440"/>
      <c r="BL202" s="440"/>
      <c r="BM202" s="440"/>
      <c r="BN202" s="440"/>
      <c r="BO202" s="440"/>
      <c r="BP202" s="440"/>
      <c r="BQ202" s="440"/>
      <c r="BR202" s="440"/>
      <c r="BS202" s="440"/>
      <c r="BT202" s="440"/>
      <c r="BU202" s="440"/>
      <c r="BV202" s="440"/>
      <c r="BW202" s="440"/>
      <c r="BX202" s="440"/>
      <c r="BY202" s="440"/>
      <c r="BZ202" s="440"/>
      <c r="CA202" s="440"/>
      <c r="CB202" s="440"/>
      <c r="CC202" s="440"/>
      <c r="CD202" s="440"/>
      <c r="CE202" s="440"/>
      <c r="CF202" s="440"/>
      <c r="CG202" s="440"/>
      <c r="CH202" s="440"/>
      <c r="CI202" s="441"/>
      <c r="CJ202" s="109"/>
      <c r="CK202" s="109"/>
      <c r="CL202" s="109"/>
    </row>
    <row r="203" spans="5:90" ht="8.1" customHeight="1">
      <c r="E203" s="109"/>
      <c r="F203" s="10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0"/>
      <c r="BK203" s="440"/>
      <c r="BL203" s="440"/>
      <c r="BM203" s="440"/>
      <c r="BN203" s="440"/>
      <c r="BO203" s="440"/>
      <c r="BP203" s="440"/>
      <c r="BQ203" s="440"/>
      <c r="BR203" s="440"/>
      <c r="BS203" s="440"/>
      <c r="BT203" s="440"/>
      <c r="BU203" s="440"/>
      <c r="BV203" s="440"/>
      <c r="BW203" s="440"/>
      <c r="BX203" s="440"/>
      <c r="BY203" s="440"/>
      <c r="BZ203" s="440"/>
      <c r="CA203" s="440"/>
      <c r="CB203" s="440"/>
      <c r="CC203" s="440"/>
      <c r="CD203" s="440"/>
      <c r="CE203" s="440"/>
      <c r="CF203" s="440"/>
      <c r="CG203" s="440"/>
      <c r="CH203" s="440"/>
      <c r="CI203" s="441"/>
      <c r="CJ203" s="109"/>
      <c r="CK203" s="109"/>
      <c r="CL203" s="109"/>
    </row>
    <row r="204" spans="5:90" ht="8.1" customHeight="1">
      <c r="E204" s="109"/>
      <c r="F204" s="109"/>
      <c r="G204" s="439"/>
      <c r="H204" s="440"/>
      <c r="I204" s="440"/>
      <c r="J204" s="440"/>
      <c r="K204" s="440"/>
      <c r="L204" s="440"/>
      <c r="M204" s="440"/>
      <c r="N204" s="440"/>
      <c r="O204" s="440"/>
      <c r="P204" s="440"/>
      <c r="Q204" s="440"/>
      <c r="R204" s="440"/>
      <c r="S204" s="440"/>
      <c r="T204" s="440"/>
      <c r="U204" s="440"/>
      <c r="V204" s="440"/>
      <c r="W204" s="440"/>
      <c r="X204" s="440"/>
      <c r="Y204" s="440"/>
      <c r="Z204" s="440"/>
      <c r="AA204" s="440"/>
      <c r="AB204" s="440"/>
      <c r="AC204" s="440"/>
      <c r="AD204" s="440"/>
      <c r="AE204" s="440"/>
      <c r="AF204" s="440"/>
      <c r="AG204" s="440"/>
      <c r="AH204" s="440"/>
      <c r="AI204" s="440"/>
      <c r="AJ204" s="440"/>
      <c r="AK204" s="440"/>
      <c r="AL204" s="440"/>
      <c r="AM204" s="440"/>
      <c r="AN204" s="440"/>
      <c r="AO204" s="440"/>
      <c r="AP204" s="440"/>
      <c r="AQ204" s="440"/>
      <c r="AR204" s="440"/>
      <c r="AS204" s="440"/>
      <c r="AT204" s="440"/>
      <c r="AU204" s="440"/>
      <c r="AV204" s="440"/>
      <c r="AW204" s="440"/>
      <c r="AX204" s="440"/>
      <c r="AY204" s="440"/>
      <c r="AZ204" s="440"/>
      <c r="BA204" s="440"/>
      <c r="BB204" s="440"/>
      <c r="BC204" s="440"/>
      <c r="BD204" s="440"/>
      <c r="BE204" s="440"/>
      <c r="BF204" s="440"/>
      <c r="BG204" s="440"/>
      <c r="BH204" s="440"/>
      <c r="BI204" s="440"/>
      <c r="BJ204" s="440"/>
      <c r="BK204" s="440"/>
      <c r="BL204" s="440"/>
      <c r="BM204" s="440"/>
      <c r="BN204" s="440"/>
      <c r="BO204" s="440"/>
      <c r="BP204" s="440"/>
      <c r="BQ204" s="440"/>
      <c r="BR204" s="440"/>
      <c r="BS204" s="440"/>
      <c r="BT204" s="440"/>
      <c r="BU204" s="440"/>
      <c r="BV204" s="440"/>
      <c r="BW204" s="440"/>
      <c r="BX204" s="440"/>
      <c r="BY204" s="440"/>
      <c r="BZ204" s="440"/>
      <c r="CA204" s="440"/>
      <c r="CB204" s="440"/>
      <c r="CC204" s="440"/>
      <c r="CD204" s="440"/>
      <c r="CE204" s="440"/>
      <c r="CF204" s="440"/>
      <c r="CG204" s="440"/>
      <c r="CH204" s="440"/>
      <c r="CI204" s="441"/>
      <c r="CJ204" s="109"/>
      <c r="CK204" s="109"/>
      <c r="CL204" s="109"/>
    </row>
    <row r="205" spans="5:90" ht="8.1" customHeight="1">
      <c r="E205" s="109"/>
      <c r="F205" s="109"/>
      <c r="G205" s="439"/>
      <c r="H205" s="440"/>
      <c r="I205" s="440"/>
      <c r="J205" s="440"/>
      <c r="K205" s="440"/>
      <c r="L205" s="440"/>
      <c r="M205" s="440"/>
      <c r="N205" s="440"/>
      <c r="O205" s="440"/>
      <c r="P205" s="440"/>
      <c r="Q205" s="440"/>
      <c r="R205" s="440"/>
      <c r="S205" s="440"/>
      <c r="T205" s="440"/>
      <c r="U205" s="440"/>
      <c r="V205" s="440"/>
      <c r="W205" s="440"/>
      <c r="X205" s="440"/>
      <c r="Y205" s="440"/>
      <c r="Z205" s="440"/>
      <c r="AA205" s="440"/>
      <c r="AB205" s="440"/>
      <c r="AC205" s="440"/>
      <c r="AD205" s="440"/>
      <c r="AE205" s="440"/>
      <c r="AF205" s="440"/>
      <c r="AG205" s="440"/>
      <c r="AH205" s="440"/>
      <c r="AI205" s="440"/>
      <c r="AJ205" s="440"/>
      <c r="AK205" s="440"/>
      <c r="AL205" s="440"/>
      <c r="AM205" s="440"/>
      <c r="AN205" s="440"/>
      <c r="AO205" s="440"/>
      <c r="AP205" s="440"/>
      <c r="AQ205" s="440"/>
      <c r="AR205" s="440"/>
      <c r="AS205" s="440"/>
      <c r="AT205" s="440"/>
      <c r="AU205" s="440"/>
      <c r="AV205" s="440"/>
      <c r="AW205" s="440"/>
      <c r="AX205" s="440"/>
      <c r="AY205" s="440"/>
      <c r="AZ205" s="440"/>
      <c r="BA205" s="440"/>
      <c r="BB205" s="440"/>
      <c r="BC205" s="440"/>
      <c r="BD205" s="440"/>
      <c r="BE205" s="440"/>
      <c r="BF205" s="440"/>
      <c r="BG205" s="440"/>
      <c r="BH205" s="440"/>
      <c r="BI205" s="440"/>
      <c r="BJ205" s="440"/>
      <c r="BK205" s="440"/>
      <c r="BL205" s="440"/>
      <c r="BM205" s="440"/>
      <c r="BN205" s="440"/>
      <c r="BO205" s="440"/>
      <c r="BP205" s="440"/>
      <c r="BQ205" s="440"/>
      <c r="BR205" s="440"/>
      <c r="BS205" s="440"/>
      <c r="BT205" s="440"/>
      <c r="BU205" s="440"/>
      <c r="BV205" s="440"/>
      <c r="BW205" s="440"/>
      <c r="BX205" s="440"/>
      <c r="BY205" s="440"/>
      <c r="BZ205" s="440"/>
      <c r="CA205" s="440"/>
      <c r="CB205" s="440"/>
      <c r="CC205" s="440"/>
      <c r="CD205" s="440"/>
      <c r="CE205" s="440"/>
      <c r="CF205" s="440"/>
      <c r="CG205" s="440"/>
      <c r="CH205" s="440"/>
      <c r="CI205" s="441"/>
      <c r="CJ205" s="109"/>
      <c r="CK205" s="109"/>
      <c r="CL205" s="109"/>
    </row>
    <row r="206" spans="5:90" ht="8.1" customHeight="1">
      <c r="E206" s="109"/>
      <c r="F206" s="109"/>
      <c r="G206" s="439"/>
      <c r="H206" s="440"/>
      <c r="I206" s="440"/>
      <c r="J206" s="440"/>
      <c r="K206" s="440"/>
      <c r="L206" s="440"/>
      <c r="M206" s="440"/>
      <c r="N206" s="440"/>
      <c r="O206" s="440"/>
      <c r="P206" s="440"/>
      <c r="Q206" s="440"/>
      <c r="R206" s="440"/>
      <c r="S206" s="440"/>
      <c r="T206" s="440"/>
      <c r="U206" s="440"/>
      <c r="V206" s="440"/>
      <c r="W206" s="440"/>
      <c r="X206" s="440"/>
      <c r="Y206" s="440"/>
      <c r="Z206" s="440"/>
      <c r="AA206" s="440"/>
      <c r="AB206" s="440"/>
      <c r="AC206" s="440"/>
      <c r="AD206" s="440"/>
      <c r="AE206" s="440"/>
      <c r="AF206" s="440"/>
      <c r="AG206" s="440"/>
      <c r="AH206" s="440"/>
      <c r="AI206" s="440"/>
      <c r="AJ206" s="440"/>
      <c r="AK206" s="440"/>
      <c r="AL206" s="440"/>
      <c r="AM206" s="440"/>
      <c r="AN206" s="440"/>
      <c r="AO206" s="440"/>
      <c r="AP206" s="440"/>
      <c r="AQ206" s="440"/>
      <c r="AR206" s="440"/>
      <c r="AS206" s="440"/>
      <c r="AT206" s="440"/>
      <c r="AU206" s="440"/>
      <c r="AV206" s="440"/>
      <c r="AW206" s="440"/>
      <c r="AX206" s="440"/>
      <c r="AY206" s="440"/>
      <c r="AZ206" s="440"/>
      <c r="BA206" s="440"/>
      <c r="BB206" s="440"/>
      <c r="BC206" s="440"/>
      <c r="BD206" s="440"/>
      <c r="BE206" s="440"/>
      <c r="BF206" s="440"/>
      <c r="BG206" s="440"/>
      <c r="BH206" s="440"/>
      <c r="BI206" s="440"/>
      <c r="BJ206" s="440"/>
      <c r="BK206" s="440"/>
      <c r="BL206" s="440"/>
      <c r="BM206" s="440"/>
      <c r="BN206" s="440"/>
      <c r="BO206" s="440"/>
      <c r="BP206" s="440"/>
      <c r="BQ206" s="440"/>
      <c r="BR206" s="440"/>
      <c r="BS206" s="440"/>
      <c r="BT206" s="440"/>
      <c r="BU206" s="440"/>
      <c r="BV206" s="440"/>
      <c r="BW206" s="440"/>
      <c r="BX206" s="440"/>
      <c r="BY206" s="440"/>
      <c r="BZ206" s="440"/>
      <c r="CA206" s="440"/>
      <c r="CB206" s="440"/>
      <c r="CC206" s="440"/>
      <c r="CD206" s="440"/>
      <c r="CE206" s="440"/>
      <c r="CF206" s="440"/>
      <c r="CG206" s="440"/>
      <c r="CH206" s="440"/>
      <c r="CI206" s="441"/>
      <c r="CJ206" s="109"/>
      <c r="CK206" s="109"/>
      <c r="CL206" s="109"/>
    </row>
    <row r="207" spans="5:90" ht="8.1" customHeight="1">
      <c r="E207" s="109"/>
      <c r="F207" s="109"/>
      <c r="G207" s="439"/>
      <c r="H207" s="440"/>
      <c r="I207" s="440"/>
      <c r="J207" s="440"/>
      <c r="K207" s="440"/>
      <c r="L207" s="440"/>
      <c r="M207" s="440"/>
      <c r="N207" s="440"/>
      <c r="O207" s="440"/>
      <c r="P207" s="440"/>
      <c r="Q207" s="440"/>
      <c r="R207" s="440"/>
      <c r="S207" s="440"/>
      <c r="T207" s="440"/>
      <c r="U207" s="440"/>
      <c r="V207" s="440"/>
      <c r="W207" s="440"/>
      <c r="X207" s="440"/>
      <c r="Y207" s="440"/>
      <c r="Z207" s="440"/>
      <c r="AA207" s="440"/>
      <c r="AB207" s="440"/>
      <c r="AC207" s="440"/>
      <c r="AD207" s="440"/>
      <c r="AE207" s="440"/>
      <c r="AF207" s="440"/>
      <c r="AG207" s="440"/>
      <c r="AH207" s="440"/>
      <c r="AI207" s="440"/>
      <c r="AJ207" s="440"/>
      <c r="AK207" s="440"/>
      <c r="AL207" s="440"/>
      <c r="AM207" s="440"/>
      <c r="AN207" s="440"/>
      <c r="AO207" s="440"/>
      <c r="AP207" s="440"/>
      <c r="AQ207" s="440"/>
      <c r="AR207" s="440"/>
      <c r="AS207" s="440"/>
      <c r="AT207" s="440"/>
      <c r="AU207" s="440"/>
      <c r="AV207" s="440"/>
      <c r="AW207" s="440"/>
      <c r="AX207" s="440"/>
      <c r="AY207" s="440"/>
      <c r="AZ207" s="440"/>
      <c r="BA207" s="440"/>
      <c r="BB207" s="440"/>
      <c r="BC207" s="440"/>
      <c r="BD207" s="440"/>
      <c r="BE207" s="440"/>
      <c r="BF207" s="440"/>
      <c r="BG207" s="440"/>
      <c r="BH207" s="440"/>
      <c r="BI207" s="440"/>
      <c r="BJ207" s="440"/>
      <c r="BK207" s="440"/>
      <c r="BL207" s="440"/>
      <c r="BM207" s="440"/>
      <c r="BN207" s="440"/>
      <c r="BO207" s="440"/>
      <c r="BP207" s="440"/>
      <c r="BQ207" s="440"/>
      <c r="BR207" s="440"/>
      <c r="BS207" s="440"/>
      <c r="BT207" s="440"/>
      <c r="BU207" s="440"/>
      <c r="BV207" s="440"/>
      <c r="BW207" s="440"/>
      <c r="BX207" s="440"/>
      <c r="BY207" s="440"/>
      <c r="BZ207" s="440"/>
      <c r="CA207" s="440"/>
      <c r="CB207" s="440"/>
      <c r="CC207" s="440"/>
      <c r="CD207" s="440"/>
      <c r="CE207" s="440"/>
      <c r="CF207" s="440"/>
      <c r="CG207" s="440"/>
      <c r="CH207" s="440"/>
      <c r="CI207" s="441"/>
      <c r="CJ207" s="109"/>
      <c r="CK207" s="109"/>
      <c r="CL207" s="109"/>
    </row>
    <row r="208" spans="5:90" ht="8.1" customHeight="1">
      <c r="E208" s="109"/>
      <c r="F208" s="109"/>
      <c r="G208" s="439"/>
      <c r="H208" s="440"/>
      <c r="I208" s="440"/>
      <c r="J208" s="440"/>
      <c r="K208" s="440"/>
      <c r="L208" s="440"/>
      <c r="M208" s="440"/>
      <c r="N208" s="440"/>
      <c r="O208" s="440"/>
      <c r="P208" s="440"/>
      <c r="Q208" s="440"/>
      <c r="R208" s="440"/>
      <c r="S208" s="440"/>
      <c r="T208" s="440"/>
      <c r="U208" s="440"/>
      <c r="V208" s="440"/>
      <c r="W208" s="440"/>
      <c r="X208" s="440"/>
      <c r="Y208" s="440"/>
      <c r="Z208" s="440"/>
      <c r="AA208" s="440"/>
      <c r="AB208" s="440"/>
      <c r="AC208" s="440"/>
      <c r="AD208" s="440"/>
      <c r="AE208" s="440"/>
      <c r="AF208" s="440"/>
      <c r="AG208" s="440"/>
      <c r="AH208" s="440"/>
      <c r="AI208" s="440"/>
      <c r="AJ208" s="440"/>
      <c r="AK208" s="440"/>
      <c r="AL208" s="440"/>
      <c r="AM208" s="440"/>
      <c r="AN208" s="440"/>
      <c r="AO208" s="440"/>
      <c r="AP208" s="440"/>
      <c r="AQ208" s="440"/>
      <c r="AR208" s="440"/>
      <c r="AS208" s="440"/>
      <c r="AT208" s="440"/>
      <c r="AU208" s="440"/>
      <c r="AV208" s="440"/>
      <c r="AW208" s="440"/>
      <c r="AX208" s="440"/>
      <c r="AY208" s="440"/>
      <c r="AZ208" s="440"/>
      <c r="BA208" s="440"/>
      <c r="BB208" s="440"/>
      <c r="BC208" s="440"/>
      <c r="BD208" s="440"/>
      <c r="BE208" s="440"/>
      <c r="BF208" s="440"/>
      <c r="BG208" s="440"/>
      <c r="BH208" s="440"/>
      <c r="BI208" s="440"/>
      <c r="BJ208" s="440"/>
      <c r="BK208" s="440"/>
      <c r="BL208" s="440"/>
      <c r="BM208" s="440"/>
      <c r="BN208" s="440"/>
      <c r="BO208" s="440"/>
      <c r="BP208" s="440"/>
      <c r="BQ208" s="440"/>
      <c r="BR208" s="440"/>
      <c r="BS208" s="440"/>
      <c r="BT208" s="440"/>
      <c r="BU208" s="440"/>
      <c r="BV208" s="440"/>
      <c r="BW208" s="440"/>
      <c r="BX208" s="440"/>
      <c r="BY208" s="440"/>
      <c r="BZ208" s="440"/>
      <c r="CA208" s="440"/>
      <c r="CB208" s="440"/>
      <c r="CC208" s="440"/>
      <c r="CD208" s="440"/>
      <c r="CE208" s="440"/>
      <c r="CF208" s="440"/>
      <c r="CG208" s="440"/>
      <c r="CH208" s="440"/>
      <c r="CI208" s="441"/>
      <c r="CJ208" s="109"/>
      <c r="CK208" s="109"/>
      <c r="CL208" s="109"/>
    </row>
    <row r="209" spans="1:109" ht="8.1" customHeight="1">
      <c r="E209" s="108"/>
      <c r="F209" s="108"/>
      <c r="G209" s="439"/>
      <c r="H209" s="440"/>
      <c r="I209" s="440"/>
      <c r="J209" s="440"/>
      <c r="K209" s="440"/>
      <c r="L209" s="440"/>
      <c r="M209" s="440"/>
      <c r="N209" s="440"/>
      <c r="O209" s="440"/>
      <c r="P209" s="440"/>
      <c r="Q209" s="440"/>
      <c r="R209" s="440"/>
      <c r="S209" s="440"/>
      <c r="T209" s="440"/>
      <c r="U209" s="440"/>
      <c r="V209" s="440"/>
      <c r="W209" s="440"/>
      <c r="X209" s="440"/>
      <c r="Y209" s="440"/>
      <c r="Z209" s="440"/>
      <c r="AA209" s="440"/>
      <c r="AB209" s="440"/>
      <c r="AC209" s="440"/>
      <c r="AD209" s="440"/>
      <c r="AE209" s="440"/>
      <c r="AF209" s="440"/>
      <c r="AG209" s="440"/>
      <c r="AH209" s="440"/>
      <c r="AI209" s="440"/>
      <c r="AJ209" s="440"/>
      <c r="AK209" s="440"/>
      <c r="AL209" s="440"/>
      <c r="AM209" s="440"/>
      <c r="AN209" s="440"/>
      <c r="AO209" s="440"/>
      <c r="AP209" s="440"/>
      <c r="AQ209" s="440"/>
      <c r="AR209" s="440"/>
      <c r="AS209" s="440"/>
      <c r="AT209" s="440"/>
      <c r="AU209" s="440"/>
      <c r="AV209" s="440"/>
      <c r="AW209" s="440"/>
      <c r="AX209" s="440"/>
      <c r="AY209" s="440"/>
      <c r="AZ209" s="440"/>
      <c r="BA209" s="440"/>
      <c r="BB209" s="440"/>
      <c r="BC209" s="440"/>
      <c r="BD209" s="440"/>
      <c r="BE209" s="440"/>
      <c r="BF209" s="440"/>
      <c r="BG209" s="440"/>
      <c r="BH209" s="440"/>
      <c r="BI209" s="440"/>
      <c r="BJ209" s="440"/>
      <c r="BK209" s="440"/>
      <c r="BL209" s="440"/>
      <c r="BM209" s="440"/>
      <c r="BN209" s="440"/>
      <c r="BO209" s="440"/>
      <c r="BP209" s="440"/>
      <c r="BQ209" s="440"/>
      <c r="BR209" s="440"/>
      <c r="BS209" s="440"/>
      <c r="BT209" s="440"/>
      <c r="BU209" s="440"/>
      <c r="BV209" s="440"/>
      <c r="BW209" s="440"/>
      <c r="BX209" s="440"/>
      <c r="BY209" s="440"/>
      <c r="BZ209" s="440"/>
      <c r="CA209" s="440"/>
      <c r="CB209" s="440"/>
      <c r="CC209" s="440"/>
      <c r="CD209" s="440"/>
      <c r="CE209" s="440"/>
      <c r="CF209" s="440"/>
      <c r="CG209" s="440"/>
      <c r="CH209" s="440"/>
      <c r="CI209" s="441"/>
      <c r="CJ209" s="108"/>
      <c r="CK209" s="108"/>
      <c r="CL209" s="108"/>
    </row>
    <row r="210" spans="1:109" ht="8.1" customHeight="1">
      <c r="E210" s="108"/>
      <c r="F210" s="108"/>
      <c r="G210" s="439"/>
      <c r="H210" s="440"/>
      <c r="I210" s="440"/>
      <c r="J210" s="440"/>
      <c r="K210" s="440"/>
      <c r="L210" s="440"/>
      <c r="M210" s="440"/>
      <c r="N210" s="440"/>
      <c r="O210" s="440"/>
      <c r="P210" s="440"/>
      <c r="Q210" s="440"/>
      <c r="R210" s="440"/>
      <c r="S210" s="440"/>
      <c r="T210" s="440"/>
      <c r="U210" s="440"/>
      <c r="V210" s="440"/>
      <c r="W210" s="440"/>
      <c r="X210" s="440"/>
      <c r="Y210" s="440"/>
      <c r="Z210" s="440"/>
      <c r="AA210" s="440"/>
      <c r="AB210" s="440"/>
      <c r="AC210" s="440"/>
      <c r="AD210" s="440"/>
      <c r="AE210" s="440"/>
      <c r="AF210" s="440"/>
      <c r="AG210" s="440"/>
      <c r="AH210" s="440"/>
      <c r="AI210" s="440"/>
      <c r="AJ210" s="440"/>
      <c r="AK210" s="440"/>
      <c r="AL210" s="440"/>
      <c r="AM210" s="440"/>
      <c r="AN210" s="440"/>
      <c r="AO210" s="440"/>
      <c r="AP210" s="440"/>
      <c r="AQ210" s="440"/>
      <c r="AR210" s="440"/>
      <c r="AS210" s="440"/>
      <c r="AT210" s="440"/>
      <c r="AU210" s="440"/>
      <c r="AV210" s="440"/>
      <c r="AW210" s="440"/>
      <c r="AX210" s="440"/>
      <c r="AY210" s="440"/>
      <c r="AZ210" s="440"/>
      <c r="BA210" s="440"/>
      <c r="BB210" s="440"/>
      <c r="BC210" s="440"/>
      <c r="BD210" s="440"/>
      <c r="BE210" s="440"/>
      <c r="BF210" s="440"/>
      <c r="BG210" s="440"/>
      <c r="BH210" s="440"/>
      <c r="BI210" s="440"/>
      <c r="BJ210" s="440"/>
      <c r="BK210" s="440"/>
      <c r="BL210" s="440"/>
      <c r="BM210" s="440"/>
      <c r="BN210" s="440"/>
      <c r="BO210" s="440"/>
      <c r="BP210" s="440"/>
      <c r="BQ210" s="440"/>
      <c r="BR210" s="440"/>
      <c r="BS210" s="440"/>
      <c r="BT210" s="440"/>
      <c r="BU210" s="440"/>
      <c r="BV210" s="440"/>
      <c r="BW210" s="440"/>
      <c r="BX210" s="440"/>
      <c r="BY210" s="440"/>
      <c r="BZ210" s="440"/>
      <c r="CA210" s="440"/>
      <c r="CB210" s="440"/>
      <c r="CC210" s="440"/>
      <c r="CD210" s="440"/>
      <c r="CE210" s="440"/>
      <c r="CF210" s="440"/>
      <c r="CG210" s="440"/>
      <c r="CH210" s="440"/>
      <c r="CI210" s="441"/>
      <c r="CJ210" s="108"/>
      <c r="CK210" s="108"/>
      <c r="CL210" s="108"/>
    </row>
    <row r="211" spans="1:109" ht="8.1" customHeight="1">
      <c r="E211" s="108"/>
      <c r="F211" s="108"/>
      <c r="G211" s="439"/>
      <c r="H211" s="440"/>
      <c r="I211" s="440"/>
      <c r="J211" s="440"/>
      <c r="K211" s="440"/>
      <c r="L211" s="440"/>
      <c r="M211" s="440"/>
      <c r="N211" s="440"/>
      <c r="O211" s="440"/>
      <c r="P211" s="440"/>
      <c r="Q211" s="440"/>
      <c r="R211" s="440"/>
      <c r="S211" s="440"/>
      <c r="T211" s="440"/>
      <c r="U211" s="440"/>
      <c r="V211" s="440"/>
      <c r="W211" s="440"/>
      <c r="X211" s="440"/>
      <c r="Y211" s="440"/>
      <c r="Z211" s="440"/>
      <c r="AA211" s="440"/>
      <c r="AB211" s="440"/>
      <c r="AC211" s="440"/>
      <c r="AD211" s="440"/>
      <c r="AE211" s="440"/>
      <c r="AF211" s="440"/>
      <c r="AG211" s="440"/>
      <c r="AH211" s="440"/>
      <c r="AI211" s="440"/>
      <c r="AJ211" s="440"/>
      <c r="AK211" s="440"/>
      <c r="AL211" s="440"/>
      <c r="AM211" s="440"/>
      <c r="AN211" s="440"/>
      <c r="AO211" s="440"/>
      <c r="AP211" s="440"/>
      <c r="AQ211" s="440"/>
      <c r="AR211" s="440"/>
      <c r="AS211" s="440"/>
      <c r="AT211" s="440"/>
      <c r="AU211" s="440"/>
      <c r="AV211" s="440"/>
      <c r="AW211" s="440"/>
      <c r="AX211" s="440"/>
      <c r="AY211" s="440"/>
      <c r="AZ211" s="440"/>
      <c r="BA211" s="440"/>
      <c r="BB211" s="440"/>
      <c r="BC211" s="440"/>
      <c r="BD211" s="440"/>
      <c r="BE211" s="440"/>
      <c r="BF211" s="440"/>
      <c r="BG211" s="440"/>
      <c r="BH211" s="440"/>
      <c r="BI211" s="440"/>
      <c r="BJ211" s="440"/>
      <c r="BK211" s="440"/>
      <c r="BL211" s="440"/>
      <c r="BM211" s="440"/>
      <c r="BN211" s="440"/>
      <c r="BO211" s="440"/>
      <c r="BP211" s="440"/>
      <c r="BQ211" s="440"/>
      <c r="BR211" s="440"/>
      <c r="BS211" s="440"/>
      <c r="BT211" s="440"/>
      <c r="BU211" s="440"/>
      <c r="BV211" s="440"/>
      <c r="BW211" s="440"/>
      <c r="BX211" s="440"/>
      <c r="BY211" s="440"/>
      <c r="BZ211" s="440"/>
      <c r="CA211" s="440"/>
      <c r="CB211" s="440"/>
      <c r="CC211" s="440"/>
      <c r="CD211" s="440"/>
      <c r="CE211" s="440"/>
      <c r="CF211" s="440"/>
      <c r="CG211" s="440"/>
      <c r="CH211" s="440"/>
      <c r="CI211" s="441"/>
      <c r="CJ211" s="108"/>
      <c r="CK211" s="108"/>
      <c r="CL211" s="108"/>
    </row>
    <row r="212" spans="1:109" ht="8.1" customHeight="1">
      <c r="E212" s="108"/>
      <c r="F212" s="108"/>
      <c r="G212" s="439"/>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0"/>
      <c r="BO212" s="440"/>
      <c r="BP212" s="440"/>
      <c r="BQ212" s="440"/>
      <c r="BR212" s="440"/>
      <c r="BS212" s="440"/>
      <c r="BT212" s="440"/>
      <c r="BU212" s="440"/>
      <c r="BV212" s="440"/>
      <c r="BW212" s="440"/>
      <c r="BX212" s="440"/>
      <c r="BY212" s="440"/>
      <c r="BZ212" s="440"/>
      <c r="CA212" s="440"/>
      <c r="CB212" s="440"/>
      <c r="CC212" s="440"/>
      <c r="CD212" s="440"/>
      <c r="CE212" s="440"/>
      <c r="CF212" s="440"/>
      <c r="CG212" s="440"/>
      <c r="CH212" s="440"/>
      <c r="CI212" s="441"/>
      <c r="CJ212" s="108"/>
      <c r="CK212" s="108"/>
      <c r="CL212" s="108"/>
    </row>
    <row r="213" spans="1:109" ht="8.1" customHeight="1">
      <c r="E213" s="108"/>
      <c r="F213" s="108"/>
      <c r="G213" s="439"/>
      <c r="H213" s="440"/>
      <c r="I213" s="440"/>
      <c r="J213" s="440"/>
      <c r="K213" s="440"/>
      <c r="L213" s="440"/>
      <c r="M213" s="440"/>
      <c r="N213" s="440"/>
      <c r="O213" s="440"/>
      <c r="P213" s="440"/>
      <c r="Q213" s="440"/>
      <c r="R213" s="440"/>
      <c r="S213" s="440"/>
      <c r="T213" s="440"/>
      <c r="U213" s="440"/>
      <c r="V213" s="440"/>
      <c r="W213" s="440"/>
      <c r="X213" s="440"/>
      <c r="Y213" s="440"/>
      <c r="Z213" s="440"/>
      <c r="AA213" s="440"/>
      <c r="AB213" s="440"/>
      <c r="AC213" s="440"/>
      <c r="AD213" s="440"/>
      <c r="AE213" s="440"/>
      <c r="AF213" s="440"/>
      <c r="AG213" s="440"/>
      <c r="AH213" s="440"/>
      <c r="AI213" s="440"/>
      <c r="AJ213" s="440"/>
      <c r="AK213" s="440"/>
      <c r="AL213" s="440"/>
      <c r="AM213" s="440"/>
      <c r="AN213" s="440"/>
      <c r="AO213" s="440"/>
      <c r="AP213" s="440"/>
      <c r="AQ213" s="440"/>
      <c r="AR213" s="440"/>
      <c r="AS213" s="440"/>
      <c r="AT213" s="440"/>
      <c r="AU213" s="440"/>
      <c r="AV213" s="440"/>
      <c r="AW213" s="440"/>
      <c r="AX213" s="440"/>
      <c r="AY213" s="440"/>
      <c r="AZ213" s="440"/>
      <c r="BA213" s="440"/>
      <c r="BB213" s="440"/>
      <c r="BC213" s="440"/>
      <c r="BD213" s="440"/>
      <c r="BE213" s="440"/>
      <c r="BF213" s="440"/>
      <c r="BG213" s="440"/>
      <c r="BH213" s="440"/>
      <c r="BI213" s="440"/>
      <c r="BJ213" s="440"/>
      <c r="BK213" s="440"/>
      <c r="BL213" s="440"/>
      <c r="BM213" s="440"/>
      <c r="BN213" s="440"/>
      <c r="BO213" s="440"/>
      <c r="BP213" s="440"/>
      <c r="BQ213" s="440"/>
      <c r="BR213" s="440"/>
      <c r="BS213" s="440"/>
      <c r="BT213" s="440"/>
      <c r="BU213" s="440"/>
      <c r="BV213" s="440"/>
      <c r="BW213" s="440"/>
      <c r="BX213" s="440"/>
      <c r="BY213" s="440"/>
      <c r="BZ213" s="440"/>
      <c r="CA213" s="440"/>
      <c r="CB213" s="440"/>
      <c r="CC213" s="440"/>
      <c r="CD213" s="440"/>
      <c r="CE213" s="440"/>
      <c r="CF213" s="440"/>
      <c r="CG213" s="440"/>
      <c r="CH213" s="440"/>
      <c r="CI213" s="441"/>
      <c r="CJ213" s="108"/>
      <c r="CK213" s="108"/>
      <c r="CL213" s="108"/>
    </row>
    <row r="214" spans="1:109" ht="8.1" customHeight="1">
      <c r="E214" s="108"/>
      <c r="F214" s="108"/>
      <c r="G214" s="439"/>
      <c r="H214" s="440"/>
      <c r="I214" s="440"/>
      <c r="J214" s="440"/>
      <c r="K214" s="440"/>
      <c r="L214" s="440"/>
      <c r="M214" s="440"/>
      <c r="N214" s="440"/>
      <c r="O214" s="440"/>
      <c r="P214" s="440"/>
      <c r="Q214" s="440"/>
      <c r="R214" s="440"/>
      <c r="S214" s="440"/>
      <c r="T214" s="440"/>
      <c r="U214" s="440"/>
      <c r="V214" s="440"/>
      <c r="W214" s="440"/>
      <c r="X214" s="440"/>
      <c r="Y214" s="440"/>
      <c r="Z214" s="440"/>
      <c r="AA214" s="440"/>
      <c r="AB214" s="440"/>
      <c r="AC214" s="440"/>
      <c r="AD214" s="440"/>
      <c r="AE214" s="440"/>
      <c r="AF214" s="440"/>
      <c r="AG214" s="440"/>
      <c r="AH214" s="440"/>
      <c r="AI214" s="440"/>
      <c r="AJ214" s="440"/>
      <c r="AK214" s="440"/>
      <c r="AL214" s="440"/>
      <c r="AM214" s="440"/>
      <c r="AN214" s="440"/>
      <c r="AO214" s="440"/>
      <c r="AP214" s="440"/>
      <c r="AQ214" s="440"/>
      <c r="AR214" s="440"/>
      <c r="AS214" s="440"/>
      <c r="AT214" s="440"/>
      <c r="AU214" s="440"/>
      <c r="AV214" s="440"/>
      <c r="AW214" s="440"/>
      <c r="AX214" s="440"/>
      <c r="AY214" s="440"/>
      <c r="AZ214" s="440"/>
      <c r="BA214" s="440"/>
      <c r="BB214" s="440"/>
      <c r="BC214" s="440"/>
      <c r="BD214" s="440"/>
      <c r="BE214" s="440"/>
      <c r="BF214" s="440"/>
      <c r="BG214" s="440"/>
      <c r="BH214" s="440"/>
      <c r="BI214" s="440"/>
      <c r="BJ214" s="440"/>
      <c r="BK214" s="440"/>
      <c r="BL214" s="440"/>
      <c r="BM214" s="440"/>
      <c r="BN214" s="440"/>
      <c r="BO214" s="440"/>
      <c r="BP214" s="440"/>
      <c r="BQ214" s="440"/>
      <c r="BR214" s="440"/>
      <c r="BS214" s="440"/>
      <c r="BT214" s="440"/>
      <c r="BU214" s="440"/>
      <c r="BV214" s="440"/>
      <c r="BW214" s="440"/>
      <c r="BX214" s="440"/>
      <c r="BY214" s="440"/>
      <c r="BZ214" s="440"/>
      <c r="CA214" s="440"/>
      <c r="CB214" s="440"/>
      <c r="CC214" s="440"/>
      <c r="CD214" s="440"/>
      <c r="CE214" s="440"/>
      <c r="CF214" s="440"/>
      <c r="CG214" s="440"/>
      <c r="CH214" s="440"/>
      <c r="CI214" s="441"/>
      <c r="CJ214" s="108"/>
      <c r="CK214" s="108"/>
      <c r="CL214" s="108"/>
    </row>
    <row r="215" spans="1:109" ht="8.1" customHeight="1" thickBot="1">
      <c r="E215" s="108"/>
      <c r="F215" s="108"/>
      <c r="G215" s="442"/>
      <c r="H215" s="443"/>
      <c r="I215" s="443"/>
      <c r="J215" s="443"/>
      <c r="K215" s="443"/>
      <c r="L215" s="443"/>
      <c r="M215" s="443"/>
      <c r="N215" s="443"/>
      <c r="O215" s="443"/>
      <c r="P215" s="443"/>
      <c r="Q215" s="443"/>
      <c r="R215" s="443"/>
      <c r="S215" s="443"/>
      <c r="T215" s="443"/>
      <c r="U215" s="443"/>
      <c r="V215" s="443"/>
      <c r="W215" s="443"/>
      <c r="X215" s="443"/>
      <c r="Y215" s="443"/>
      <c r="Z215" s="443"/>
      <c r="AA215" s="443"/>
      <c r="AB215" s="443"/>
      <c r="AC215" s="443"/>
      <c r="AD215" s="443"/>
      <c r="AE215" s="443"/>
      <c r="AF215" s="443"/>
      <c r="AG215" s="443"/>
      <c r="AH215" s="443"/>
      <c r="AI215" s="443"/>
      <c r="AJ215" s="443"/>
      <c r="AK215" s="443"/>
      <c r="AL215" s="443"/>
      <c r="AM215" s="443"/>
      <c r="AN215" s="443"/>
      <c r="AO215" s="443"/>
      <c r="AP215" s="443"/>
      <c r="AQ215" s="443"/>
      <c r="AR215" s="443"/>
      <c r="AS215" s="443"/>
      <c r="AT215" s="443"/>
      <c r="AU215" s="443"/>
      <c r="AV215" s="443"/>
      <c r="AW215" s="443"/>
      <c r="AX215" s="443"/>
      <c r="AY215" s="443"/>
      <c r="AZ215" s="443"/>
      <c r="BA215" s="443"/>
      <c r="BB215" s="443"/>
      <c r="BC215" s="443"/>
      <c r="BD215" s="443"/>
      <c r="BE215" s="443"/>
      <c r="BF215" s="443"/>
      <c r="BG215" s="443"/>
      <c r="BH215" s="443"/>
      <c r="BI215" s="443"/>
      <c r="BJ215" s="443"/>
      <c r="BK215" s="443"/>
      <c r="BL215" s="443"/>
      <c r="BM215" s="443"/>
      <c r="BN215" s="443"/>
      <c r="BO215" s="443"/>
      <c r="BP215" s="443"/>
      <c r="BQ215" s="443"/>
      <c r="BR215" s="443"/>
      <c r="BS215" s="443"/>
      <c r="BT215" s="443"/>
      <c r="BU215" s="443"/>
      <c r="BV215" s="443"/>
      <c r="BW215" s="443"/>
      <c r="BX215" s="443"/>
      <c r="BY215" s="443"/>
      <c r="BZ215" s="443"/>
      <c r="CA215" s="443"/>
      <c r="CB215" s="443"/>
      <c r="CC215" s="443"/>
      <c r="CD215" s="443"/>
      <c r="CE215" s="443"/>
      <c r="CF215" s="443"/>
      <c r="CG215" s="443"/>
      <c r="CH215" s="443"/>
      <c r="CI215" s="444"/>
      <c r="CJ215" s="108"/>
      <c r="CK215" s="108"/>
      <c r="CL215" s="108"/>
    </row>
    <row r="216" spans="1:109" ht="8.1" customHeight="1">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108"/>
      <c r="BZ216" s="108"/>
      <c r="CA216" s="108"/>
      <c r="CB216" s="108"/>
      <c r="CC216" s="108"/>
      <c r="CD216" s="108"/>
      <c r="CE216" s="108"/>
      <c r="CF216" s="108"/>
      <c r="CG216" s="108"/>
      <c r="CH216" s="108"/>
      <c r="CI216" s="108"/>
      <c r="CJ216" s="108"/>
      <c r="CK216" s="108"/>
      <c r="CL216" s="108"/>
    </row>
    <row r="217" spans="1:109" ht="8.1" customHeight="1">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108"/>
      <c r="BZ217" s="108"/>
      <c r="CA217" s="108"/>
      <c r="CB217" s="108"/>
      <c r="CC217" s="108"/>
      <c r="CD217" s="108"/>
      <c r="CE217" s="108"/>
      <c r="CF217" s="108"/>
      <c r="CG217" s="108"/>
      <c r="CH217" s="108"/>
      <c r="CI217" s="108"/>
      <c r="CJ217" s="108"/>
      <c r="CK217" s="108"/>
      <c r="CL217" s="108"/>
    </row>
    <row r="218" spans="1:109" ht="8.1" customHeight="1">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108"/>
      <c r="BZ218" s="108"/>
      <c r="CA218" s="108"/>
      <c r="CB218" s="108"/>
      <c r="CC218" s="108"/>
      <c r="CD218" s="108"/>
      <c r="CE218" s="108"/>
      <c r="CF218" s="108"/>
      <c r="CG218" s="108"/>
      <c r="CH218" s="108"/>
      <c r="CI218" s="108"/>
      <c r="CJ218" s="108"/>
      <c r="CK218" s="108"/>
      <c r="CL218" s="108"/>
    </row>
    <row r="219" spans="1:109" ht="8.1" customHeight="1">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c r="BZ219" s="108"/>
      <c r="CA219" s="108"/>
      <c r="CB219" s="108"/>
      <c r="CC219" s="108"/>
      <c r="CD219" s="108"/>
      <c r="CE219" s="108"/>
      <c r="CF219" s="108"/>
      <c r="CG219" s="108"/>
      <c r="CH219" s="108"/>
      <c r="CI219" s="108"/>
      <c r="CJ219" s="108"/>
      <c r="CK219" s="108"/>
      <c r="CL219" s="108"/>
    </row>
    <row r="220" spans="1:109" ht="8.1" customHeight="1">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108"/>
      <c r="BZ220" s="108"/>
      <c r="CA220" s="108"/>
      <c r="CB220" s="108"/>
      <c r="CC220" s="108"/>
      <c r="CD220" s="108"/>
      <c r="CE220" s="108"/>
      <c r="CF220" s="108"/>
      <c r="CG220" s="108"/>
      <c r="CH220" s="108"/>
      <c r="CI220" s="108"/>
      <c r="CJ220" s="108"/>
      <c r="CK220" s="108"/>
      <c r="CL220" s="108"/>
    </row>
    <row r="221" spans="1:109" ht="8.1" customHeight="1">
      <c r="E221" s="432" t="s">
        <v>21</v>
      </c>
      <c r="F221" s="432"/>
      <c r="G221" s="432"/>
      <c r="H221" s="432"/>
      <c r="I221" s="432"/>
      <c r="J221" s="432"/>
      <c r="K221" s="432"/>
      <c r="L221" s="432"/>
      <c r="M221" s="432"/>
      <c r="N221" s="432"/>
      <c r="O221" s="432"/>
      <c r="P221" s="432"/>
      <c r="Q221" s="432"/>
      <c r="R221" s="432"/>
      <c r="S221" s="432"/>
      <c r="T221" s="432"/>
      <c r="U221" s="432"/>
      <c r="V221" s="432"/>
      <c r="W221" s="432"/>
      <c r="X221" s="432"/>
      <c r="Y221" s="432"/>
      <c r="Z221" s="432"/>
      <c r="AA221" s="432"/>
      <c r="AB221" s="432"/>
      <c r="AC221" s="432"/>
      <c r="AD221" s="432"/>
      <c r="AE221" s="432"/>
      <c r="AF221" s="432"/>
      <c r="AG221" s="432"/>
      <c r="AH221" s="432"/>
      <c r="AI221" s="432"/>
      <c r="AJ221" s="432"/>
      <c r="AK221" s="432"/>
      <c r="AL221" s="432"/>
      <c r="AM221" s="432"/>
      <c r="AN221" s="432"/>
      <c r="AO221" s="432"/>
      <c r="AP221" s="432"/>
      <c r="AQ221" s="432"/>
      <c r="AR221" s="432"/>
      <c r="AS221" s="432"/>
      <c r="AT221" s="432"/>
      <c r="AU221" s="432"/>
      <c r="AV221" s="432"/>
      <c r="AW221" s="432"/>
      <c r="AX221" s="432"/>
      <c r="AY221" s="432"/>
      <c r="AZ221" s="432"/>
      <c r="BA221" s="432"/>
      <c r="BB221" s="432"/>
      <c r="BC221" s="432"/>
      <c r="BD221" s="432"/>
      <c r="BE221" s="432"/>
      <c r="BF221" s="432"/>
      <c r="BG221" s="432"/>
      <c r="BH221" s="432"/>
      <c r="BI221" s="432"/>
      <c r="BJ221" s="432"/>
      <c r="BK221" s="432"/>
      <c r="BL221" s="432"/>
      <c r="BM221" s="432"/>
      <c r="BN221" s="432"/>
      <c r="BO221" s="432"/>
      <c r="BP221" s="432"/>
      <c r="BQ221" s="432"/>
      <c r="BR221" s="432"/>
      <c r="BS221" s="432"/>
      <c r="BT221" s="432"/>
      <c r="BU221" s="432"/>
      <c r="BV221" s="432"/>
      <c r="BW221" s="432"/>
      <c r="BX221" s="432"/>
      <c r="BY221" s="432"/>
      <c r="BZ221" s="432"/>
      <c r="CA221" s="432"/>
      <c r="CB221" s="432"/>
      <c r="CC221" s="432"/>
      <c r="CD221" s="432"/>
      <c r="CE221" s="432"/>
      <c r="CF221" s="432"/>
      <c r="CG221" s="432"/>
      <c r="CH221" s="432"/>
      <c r="CI221" s="432"/>
      <c r="CJ221" s="432"/>
      <c r="CK221" s="432"/>
      <c r="CL221" s="432"/>
    </row>
    <row r="222" spans="1:109" ht="8.1" customHeight="1">
      <c r="E222" s="433"/>
      <c r="F222" s="433"/>
      <c r="G222" s="433"/>
      <c r="H222" s="433"/>
      <c r="I222" s="433"/>
      <c r="J222" s="433"/>
      <c r="K222" s="433"/>
      <c r="L222" s="433"/>
      <c r="M222" s="433"/>
      <c r="N222" s="433"/>
      <c r="O222" s="433"/>
      <c r="P222" s="433"/>
      <c r="Q222" s="433"/>
      <c r="R222" s="433"/>
      <c r="S222" s="433"/>
      <c r="T222" s="433"/>
      <c r="U222" s="433"/>
      <c r="V222" s="433"/>
      <c r="W222" s="433"/>
      <c r="X222" s="433"/>
      <c r="Y222" s="433"/>
      <c r="Z222" s="433"/>
      <c r="AA222" s="433"/>
      <c r="AB222" s="433"/>
      <c r="AC222" s="433"/>
      <c r="AD222" s="433"/>
      <c r="AE222" s="433"/>
      <c r="AF222" s="433"/>
      <c r="AG222" s="433"/>
      <c r="AH222" s="433"/>
      <c r="AI222" s="433"/>
      <c r="AJ222" s="433"/>
      <c r="AK222" s="433"/>
      <c r="AL222" s="433"/>
      <c r="AM222" s="433"/>
      <c r="AN222" s="433"/>
      <c r="AO222" s="433"/>
      <c r="AP222" s="433"/>
      <c r="AQ222" s="433"/>
      <c r="AR222" s="433"/>
      <c r="AS222" s="433"/>
      <c r="AT222" s="433"/>
      <c r="AU222" s="433"/>
      <c r="AV222" s="433"/>
      <c r="AW222" s="433"/>
      <c r="AX222" s="433"/>
      <c r="AY222" s="433"/>
      <c r="AZ222" s="433"/>
      <c r="BA222" s="433"/>
      <c r="BB222" s="433"/>
      <c r="BC222" s="433"/>
      <c r="BD222" s="433"/>
      <c r="BE222" s="433"/>
      <c r="BF222" s="433"/>
      <c r="BG222" s="433"/>
      <c r="BH222" s="433"/>
      <c r="BI222" s="433"/>
      <c r="BJ222" s="433"/>
      <c r="BK222" s="433"/>
      <c r="BL222" s="433"/>
      <c r="BM222" s="433"/>
      <c r="BN222" s="433"/>
      <c r="BO222" s="433"/>
      <c r="BP222" s="433"/>
      <c r="BQ222" s="433"/>
      <c r="BR222" s="433"/>
      <c r="BS222" s="433"/>
      <c r="BT222" s="433"/>
      <c r="BU222" s="433"/>
      <c r="BV222" s="433"/>
      <c r="BW222" s="433"/>
      <c r="BX222" s="433"/>
      <c r="BY222" s="433"/>
      <c r="BZ222" s="433"/>
      <c r="CA222" s="433"/>
      <c r="CB222" s="433"/>
      <c r="CC222" s="433"/>
      <c r="CD222" s="433"/>
      <c r="CE222" s="433"/>
      <c r="CF222" s="433"/>
      <c r="CG222" s="433"/>
      <c r="CH222" s="433"/>
      <c r="CI222" s="433"/>
      <c r="CJ222" s="433"/>
      <c r="CK222" s="433"/>
      <c r="CL222" s="433"/>
    </row>
    <row r="223" spans="1:109" ht="8.1" customHeight="1">
      <c r="A223" s="19"/>
      <c r="B223" s="19"/>
      <c r="C223" s="19"/>
      <c r="D223" s="19"/>
      <c r="E223" s="434" t="s">
        <v>22</v>
      </c>
      <c r="F223" s="434"/>
      <c r="G223" s="434"/>
      <c r="H223" s="434"/>
      <c r="I223" s="434" t="s">
        <v>0</v>
      </c>
      <c r="J223" s="434"/>
      <c r="K223" s="434"/>
      <c r="L223" s="434"/>
      <c r="M223" s="434"/>
      <c r="N223" s="434"/>
      <c r="O223" s="434"/>
      <c r="P223" s="434"/>
      <c r="Q223" s="434"/>
      <c r="R223" s="434"/>
      <c r="S223" s="434"/>
      <c r="T223" s="434"/>
      <c r="U223" s="434"/>
      <c r="V223" s="434"/>
      <c r="W223" s="434"/>
      <c r="X223" s="434" t="s">
        <v>1</v>
      </c>
      <c r="Y223" s="434"/>
      <c r="Z223" s="434"/>
      <c r="AA223" s="434"/>
      <c r="AB223" s="434"/>
      <c r="AC223" s="434"/>
      <c r="AD223" s="434"/>
      <c r="AE223" s="434"/>
      <c r="AF223" s="434"/>
      <c r="AG223" s="434"/>
      <c r="AH223" s="434"/>
      <c r="AI223" s="434"/>
      <c r="AJ223" s="434"/>
      <c r="AK223" s="434"/>
      <c r="AL223" s="434" t="s">
        <v>23</v>
      </c>
      <c r="AM223" s="434"/>
      <c r="AN223" s="434"/>
      <c r="AO223" s="434"/>
      <c r="AP223" s="434"/>
      <c r="AQ223" s="434"/>
      <c r="AR223" s="434"/>
      <c r="AS223" s="434"/>
      <c r="AT223" s="434"/>
      <c r="AU223" s="434"/>
      <c r="AV223" s="434"/>
      <c r="AW223" s="434"/>
      <c r="AX223" s="434"/>
      <c r="AY223" s="434"/>
      <c r="AZ223" s="434"/>
      <c r="BA223" s="434"/>
      <c r="BB223" s="434"/>
      <c r="BC223" s="434"/>
      <c r="BD223" s="434"/>
      <c r="BE223" s="434"/>
      <c r="BF223" s="434"/>
      <c r="BG223" s="434"/>
      <c r="BH223" s="434"/>
      <c r="BI223" s="434" t="s">
        <v>24</v>
      </c>
      <c r="BJ223" s="434"/>
      <c r="BK223" s="434"/>
      <c r="BL223" s="434"/>
      <c r="BM223" s="434"/>
      <c r="BN223" s="434"/>
      <c r="BO223" s="434"/>
      <c r="BP223" s="434"/>
      <c r="BQ223" s="434"/>
      <c r="BR223" s="434"/>
      <c r="BS223" s="434"/>
      <c r="BT223" s="434"/>
      <c r="BU223" s="434"/>
      <c r="BV223" s="434"/>
      <c r="BW223" s="434"/>
      <c r="BX223" s="434"/>
      <c r="BY223" s="434"/>
      <c r="BZ223" s="434"/>
      <c r="CA223" s="434"/>
      <c r="CB223" s="434"/>
      <c r="CC223" s="435" t="s">
        <v>25</v>
      </c>
      <c r="CD223" s="435"/>
      <c r="CE223" s="435"/>
      <c r="CF223" s="435"/>
      <c r="CG223" s="435"/>
      <c r="CH223" s="435"/>
      <c r="CI223" s="435"/>
      <c r="CJ223" s="435"/>
      <c r="CK223" s="435"/>
      <c r="CL223" s="435"/>
      <c r="CM223" s="19"/>
      <c r="CN223" s="19"/>
      <c r="CO223" s="19"/>
      <c r="CP223" s="19"/>
      <c r="CQ223" s="19"/>
      <c r="CR223" s="19"/>
      <c r="CS223" s="19"/>
      <c r="CT223" s="19"/>
      <c r="CU223" s="19"/>
      <c r="CV223" s="19"/>
      <c r="CW223" s="19"/>
      <c r="CX223" s="19"/>
      <c r="CY223" s="19"/>
      <c r="CZ223" s="19"/>
      <c r="DA223" s="19"/>
      <c r="DB223" s="19"/>
      <c r="DC223" s="19"/>
      <c r="DD223" s="2"/>
      <c r="DE223" s="2"/>
    </row>
    <row r="224" spans="1:109" ht="8.1" customHeight="1">
      <c r="A224" s="19"/>
      <c r="B224" s="19"/>
      <c r="C224" s="19"/>
      <c r="D224" s="19"/>
      <c r="E224" s="434"/>
      <c r="F224" s="434"/>
      <c r="G224" s="434"/>
      <c r="H224" s="434"/>
      <c r="I224" s="434"/>
      <c r="J224" s="434"/>
      <c r="K224" s="434"/>
      <c r="L224" s="434"/>
      <c r="M224" s="434"/>
      <c r="N224" s="434"/>
      <c r="O224" s="434"/>
      <c r="P224" s="434"/>
      <c r="Q224" s="434"/>
      <c r="R224" s="434"/>
      <c r="S224" s="434"/>
      <c r="T224" s="434"/>
      <c r="U224" s="434"/>
      <c r="V224" s="434"/>
      <c r="W224" s="434"/>
      <c r="X224" s="434"/>
      <c r="Y224" s="434"/>
      <c r="Z224" s="434"/>
      <c r="AA224" s="434"/>
      <c r="AB224" s="434"/>
      <c r="AC224" s="434"/>
      <c r="AD224" s="434"/>
      <c r="AE224" s="434"/>
      <c r="AF224" s="434"/>
      <c r="AG224" s="434"/>
      <c r="AH224" s="434"/>
      <c r="AI224" s="434"/>
      <c r="AJ224" s="434"/>
      <c r="AK224" s="434"/>
      <c r="AL224" s="434"/>
      <c r="AM224" s="434"/>
      <c r="AN224" s="434"/>
      <c r="AO224" s="434"/>
      <c r="AP224" s="434"/>
      <c r="AQ224" s="434"/>
      <c r="AR224" s="434"/>
      <c r="AS224" s="434"/>
      <c r="AT224" s="434"/>
      <c r="AU224" s="434"/>
      <c r="AV224" s="434"/>
      <c r="AW224" s="434"/>
      <c r="AX224" s="434"/>
      <c r="AY224" s="434"/>
      <c r="AZ224" s="434"/>
      <c r="BA224" s="434"/>
      <c r="BB224" s="434"/>
      <c r="BC224" s="434"/>
      <c r="BD224" s="434"/>
      <c r="BE224" s="434"/>
      <c r="BF224" s="434"/>
      <c r="BG224" s="434"/>
      <c r="BH224" s="434"/>
      <c r="BI224" s="434"/>
      <c r="BJ224" s="434"/>
      <c r="BK224" s="434"/>
      <c r="BL224" s="434"/>
      <c r="BM224" s="434"/>
      <c r="BN224" s="434"/>
      <c r="BO224" s="434"/>
      <c r="BP224" s="434"/>
      <c r="BQ224" s="434"/>
      <c r="BR224" s="434"/>
      <c r="BS224" s="434"/>
      <c r="BT224" s="434"/>
      <c r="BU224" s="434"/>
      <c r="BV224" s="434"/>
      <c r="BW224" s="434"/>
      <c r="BX224" s="434"/>
      <c r="BY224" s="434"/>
      <c r="BZ224" s="434"/>
      <c r="CA224" s="434"/>
      <c r="CB224" s="434"/>
      <c r="CC224" s="435"/>
      <c r="CD224" s="435"/>
      <c r="CE224" s="435"/>
      <c r="CF224" s="435"/>
      <c r="CG224" s="435"/>
      <c r="CH224" s="435"/>
      <c r="CI224" s="435"/>
      <c r="CJ224" s="435"/>
      <c r="CK224" s="435"/>
      <c r="CL224" s="435"/>
      <c r="CM224" s="19"/>
      <c r="CN224" s="19"/>
      <c r="CO224" s="19"/>
      <c r="CP224" s="19"/>
      <c r="CQ224" s="19"/>
      <c r="CR224" s="19"/>
      <c r="CS224" s="19"/>
      <c r="CT224" s="19"/>
      <c r="CU224" s="19"/>
      <c r="CV224" s="19"/>
      <c r="CW224" s="19"/>
      <c r="CX224" s="19"/>
      <c r="CY224" s="19"/>
      <c r="CZ224" s="19"/>
      <c r="DA224" s="19"/>
      <c r="DB224" s="19"/>
      <c r="DC224" s="19"/>
      <c r="DD224" s="2"/>
      <c r="DE224" s="2"/>
    </row>
    <row r="225" spans="1:117" ht="8.1" customHeight="1">
      <c r="A225" s="19"/>
      <c r="B225" s="19"/>
      <c r="C225" s="19"/>
      <c r="D225" s="19"/>
      <c r="E225" s="434"/>
      <c r="F225" s="434"/>
      <c r="G225" s="434"/>
      <c r="H225" s="434"/>
      <c r="I225" s="434"/>
      <c r="J225" s="434"/>
      <c r="K225" s="434"/>
      <c r="L225" s="434"/>
      <c r="M225" s="434"/>
      <c r="N225" s="434"/>
      <c r="O225" s="434"/>
      <c r="P225" s="434"/>
      <c r="Q225" s="434"/>
      <c r="R225" s="434"/>
      <c r="S225" s="434"/>
      <c r="T225" s="434"/>
      <c r="U225" s="434"/>
      <c r="V225" s="434"/>
      <c r="W225" s="434"/>
      <c r="X225" s="434"/>
      <c r="Y225" s="434"/>
      <c r="Z225" s="434"/>
      <c r="AA225" s="434"/>
      <c r="AB225" s="434"/>
      <c r="AC225" s="434"/>
      <c r="AD225" s="434"/>
      <c r="AE225" s="434"/>
      <c r="AF225" s="434"/>
      <c r="AG225" s="434"/>
      <c r="AH225" s="434"/>
      <c r="AI225" s="434"/>
      <c r="AJ225" s="434"/>
      <c r="AK225" s="434"/>
      <c r="AL225" s="434"/>
      <c r="AM225" s="434"/>
      <c r="AN225" s="434"/>
      <c r="AO225" s="434"/>
      <c r="AP225" s="434"/>
      <c r="AQ225" s="434"/>
      <c r="AR225" s="434"/>
      <c r="AS225" s="434"/>
      <c r="AT225" s="434"/>
      <c r="AU225" s="434"/>
      <c r="AV225" s="434"/>
      <c r="AW225" s="434"/>
      <c r="AX225" s="434"/>
      <c r="AY225" s="434"/>
      <c r="AZ225" s="434"/>
      <c r="BA225" s="434"/>
      <c r="BB225" s="434"/>
      <c r="BC225" s="434"/>
      <c r="BD225" s="434"/>
      <c r="BE225" s="434"/>
      <c r="BF225" s="434"/>
      <c r="BG225" s="434"/>
      <c r="BH225" s="434"/>
      <c r="BI225" s="434"/>
      <c r="BJ225" s="434"/>
      <c r="BK225" s="434"/>
      <c r="BL225" s="434"/>
      <c r="BM225" s="434"/>
      <c r="BN225" s="434"/>
      <c r="BO225" s="434"/>
      <c r="BP225" s="434"/>
      <c r="BQ225" s="434"/>
      <c r="BR225" s="434"/>
      <c r="BS225" s="434"/>
      <c r="BT225" s="434"/>
      <c r="BU225" s="434"/>
      <c r="BV225" s="434"/>
      <c r="BW225" s="434"/>
      <c r="BX225" s="434"/>
      <c r="BY225" s="434"/>
      <c r="BZ225" s="434"/>
      <c r="CA225" s="434"/>
      <c r="CB225" s="434"/>
      <c r="CC225" s="435"/>
      <c r="CD225" s="435"/>
      <c r="CE225" s="435"/>
      <c r="CF225" s="435"/>
      <c r="CG225" s="435"/>
      <c r="CH225" s="435"/>
      <c r="CI225" s="435"/>
      <c r="CJ225" s="435"/>
      <c r="CK225" s="435"/>
      <c r="CL225" s="435"/>
      <c r="CM225" s="19"/>
      <c r="CN225" s="19"/>
      <c r="CO225" s="19"/>
      <c r="CP225" s="19"/>
      <c r="CQ225" s="19"/>
      <c r="CR225" s="19"/>
      <c r="CS225" s="19"/>
      <c r="CT225" s="19"/>
      <c r="CU225" s="19"/>
      <c r="CV225" s="19"/>
      <c r="CW225" s="19"/>
      <c r="CX225" s="19"/>
      <c r="CY225" s="19"/>
      <c r="CZ225" s="19"/>
      <c r="DA225" s="19"/>
      <c r="DB225" s="19"/>
      <c r="DC225" s="19"/>
      <c r="DD225" s="2"/>
      <c r="DE225" s="2"/>
      <c r="DG225" s="5" t="s">
        <v>153</v>
      </c>
      <c r="DH225" s="6" t="s">
        <v>154</v>
      </c>
      <c r="DI225" s="4" t="s">
        <v>155</v>
      </c>
      <c r="DJ225" s="4" t="s">
        <v>156</v>
      </c>
      <c r="DK225" s="4" t="s">
        <v>157</v>
      </c>
      <c r="DL225" s="4" t="s">
        <v>158</v>
      </c>
      <c r="DM225" s="4" t="s">
        <v>159</v>
      </c>
    </row>
    <row r="226" spans="1:117" ht="8.1" customHeight="1">
      <c r="E226" s="445"/>
      <c r="F226" s="445"/>
      <c r="G226" s="445"/>
      <c r="H226" s="445"/>
      <c r="I226" s="244" t="str">
        <f>(IF(OR($E226="■番号■",$E226=""),"",VLOOKUP($E226,$DH226:$DI234,2,FALSE)))</f>
        <v/>
      </c>
      <c r="J226" s="244"/>
      <c r="K226" s="244"/>
      <c r="L226" s="244"/>
      <c r="M226" s="244"/>
      <c r="N226" s="244"/>
      <c r="O226" s="244"/>
      <c r="P226" s="244"/>
      <c r="Q226" s="244"/>
      <c r="R226" s="244"/>
      <c r="S226" s="244"/>
      <c r="T226" s="244"/>
      <c r="U226" s="244"/>
      <c r="V226" s="244"/>
      <c r="W226" s="244"/>
      <c r="X226" s="179"/>
      <c r="Y226" s="230"/>
      <c r="Z226" s="230"/>
      <c r="AA226" s="230"/>
      <c r="AB226" s="230"/>
      <c r="AC226" s="230"/>
      <c r="AD226" s="230"/>
      <c r="AE226" s="230"/>
      <c r="AF226" s="230"/>
      <c r="AG226" s="230"/>
      <c r="AH226" s="230"/>
      <c r="AI226" s="230"/>
      <c r="AJ226" s="230"/>
      <c r="AK226" s="230"/>
      <c r="AL226" s="179"/>
      <c r="AM226" s="179"/>
      <c r="AN226" s="179"/>
      <c r="AO226" s="179"/>
      <c r="AP226" s="179"/>
      <c r="AQ226" s="179"/>
      <c r="AR226" s="179"/>
      <c r="AS226" s="179"/>
      <c r="AT226" s="179"/>
      <c r="AU226" s="179"/>
      <c r="AV226" s="179"/>
      <c r="AW226" s="179"/>
      <c r="AX226" s="179"/>
      <c r="AY226" s="179"/>
      <c r="AZ226" s="179"/>
      <c r="BA226" s="179"/>
      <c r="BB226" s="179"/>
      <c r="BC226" s="179"/>
      <c r="BD226" s="179"/>
      <c r="BE226" s="179"/>
      <c r="BF226" s="179"/>
      <c r="BG226" s="179"/>
      <c r="BH226" s="179"/>
      <c r="BI226" s="179"/>
      <c r="BJ226" s="179"/>
      <c r="BK226" s="179"/>
      <c r="BL226" s="179"/>
      <c r="BM226" s="179"/>
      <c r="BN226" s="179"/>
      <c r="BO226" s="179"/>
      <c r="BP226" s="179"/>
      <c r="BQ226" s="179"/>
      <c r="BR226" s="179"/>
      <c r="BS226" s="179"/>
      <c r="BT226" s="179"/>
      <c r="BU226" s="179"/>
      <c r="BV226" s="179"/>
      <c r="BW226" s="179"/>
      <c r="BX226" s="179"/>
      <c r="BY226" s="179"/>
      <c r="BZ226" s="179"/>
      <c r="CA226" s="179"/>
      <c r="CB226" s="179"/>
      <c r="CC226" s="179"/>
      <c r="CD226" s="179"/>
      <c r="CE226" s="179"/>
      <c r="CF226" s="179"/>
      <c r="CG226" s="179"/>
      <c r="CH226" s="179"/>
      <c r="CI226" s="179"/>
      <c r="CJ226" s="179"/>
      <c r="CK226" s="179"/>
      <c r="CL226" s="179"/>
      <c r="DE226" s="2"/>
      <c r="DG226" s="127">
        <v>1</v>
      </c>
      <c r="DH226" s="7"/>
      <c r="DI226" s="8"/>
      <c r="DJ226" s="8"/>
      <c r="DK226" s="8"/>
      <c r="DL226" s="8"/>
      <c r="DM226" s="8"/>
    </row>
    <row r="227" spans="1:117" ht="8.1" customHeight="1">
      <c r="E227" s="445"/>
      <c r="F227" s="445"/>
      <c r="G227" s="445"/>
      <c r="H227" s="445"/>
      <c r="I227" s="244"/>
      <c r="J227" s="244"/>
      <c r="K227" s="244"/>
      <c r="L227" s="244"/>
      <c r="M227" s="244"/>
      <c r="N227" s="244"/>
      <c r="O227" s="244"/>
      <c r="P227" s="244"/>
      <c r="Q227" s="244"/>
      <c r="R227" s="244"/>
      <c r="S227" s="244"/>
      <c r="T227" s="244"/>
      <c r="U227" s="244"/>
      <c r="V227" s="244"/>
      <c r="W227" s="244"/>
      <c r="X227" s="179"/>
      <c r="Y227" s="230"/>
      <c r="Z227" s="230"/>
      <c r="AA227" s="230"/>
      <c r="AB227" s="230"/>
      <c r="AC227" s="230"/>
      <c r="AD227" s="230"/>
      <c r="AE227" s="230"/>
      <c r="AF227" s="230"/>
      <c r="AG227" s="230"/>
      <c r="AH227" s="230"/>
      <c r="AI227" s="230"/>
      <c r="AJ227" s="230"/>
      <c r="AK227" s="230"/>
      <c r="AL227" s="179"/>
      <c r="AM227" s="179"/>
      <c r="AN227" s="179"/>
      <c r="AO227" s="179"/>
      <c r="AP227" s="179"/>
      <c r="AQ227" s="179"/>
      <c r="AR227" s="179"/>
      <c r="AS227" s="179"/>
      <c r="AT227" s="179"/>
      <c r="AU227" s="179"/>
      <c r="AV227" s="179"/>
      <c r="AW227" s="179"/>
      <c r="AX227" s="179"/>
      <c r="AY227" s="179"/>
      <c r="AZ227" s="179"/>
      <c r="BA227" s="179"/>
      <c r="BB227" s="179"/>
      <c r="BC227" s="179"/>
      <c r="BD227" s="179"/>
      <c r="BE227" s="179"/>
      <c r="BF227" s="179"/>
      <c r="BG227" s="179"/>
      <c r="BH227" s="179"/>
      <c r="BI227" s="179"/>
      <c r="BJ227" s="179"/>
      <c r="BK227" s="179"/>
      <c r="BL227" s="179"/>
      <c r="BM227" s="179"/>
      <c r="BN227" s="179"/>
      <c r="BO227" s="179"/>
      <c r="BP227" s="179"/>
      <c r="BQ227" s="179"/>
      <c r="BR227" s="179"/>
      <c r="BS227" s="179"/>
      <c r="BT227" s="179"/>
      <c r="BU227" s="179"/>
      <c r="BV227" s="179"/>
      <c r="BW227" s="179"/>
      <c r="BX227" s="179"/>
      <c r="BY227" s="179"/>
      <c r="BZ227" s="179"/>
      <c r="CA227" s="179"/>
      <c r="CB227" s="179"/>
      <c r="CC227" s="179"/>
      <c r="CD227" s="179"/>
      <c r="CE227" s="179"/>
      <c r="CF227" s="179"/>
      <c r="CG227" s="179"/>
      <c r="CH227" s="179"/>
      <c r="CI227" s="179"/>
      <c r="CJ227" s="179"/>
      <c r="CK227" s="179"/>
      <c r="CL227" s="179"/>
      <c r="DG227" s="127"/>
      <c r="DH227" s="9" t="s">
        <v>34</v>
      </c>
      <c r="DI227" s="8" t="s">
        <v>190</v>
      </c>
      <c r="DJ227" s="8" t="s">
        <v>166</v>
      </c>
      <c r="DK227" s="8" t="s">
        <v>92</v>
      </c>
      <c r="DL227" s="8" t="s">
        <v>160</v>
      </c>
      <c r="DM227" s="8" t="s">
        <v>160</v>
      </c>
    </row>
    <row r="228" spans="1:117" ht="8.1" customHeight="1">
      <c r="E228" s="445"/>
      <c r="F228" s="445"/>
      <c r="G228" s="445"/>
      <c r="H228" s="445"/>
      <c r="I228" s="244"/>
      <c r="J228" s="244"/>
      <c r="K228" s="244"/>
      <c r="L228" s="244"/>
      <c r="M228" s="244"/>
      <c r="N228" s="244"/>
      <c r="O228" s="244"/>
      <c r="P228" s="244"/>
      <c r="Q228" s="244"/>
      <c r="R228" s="244"/>
      <c r="S228" s="244"/>
      <c r="T228" s="244"/>
      <c r="U228" s="244"/>
      <c r="V228" s="244"/>
      <c r="W228" s="244"/>
      <c r="X228" s="179"/>
      <c r="Y228" s="230"/>
      <c r="Z228" s="230"/>
      <c r="AA228" s="230"/>
      <c r="AB228" s="230"/>
      <c r="AC228" s="230"/>
      <c r="AD228" s="230"/>
      <c r="AE228" s="230"/>
      <c r="AF228" s="230"/>
      <c r="AG228" s="230"/>
      <c r="AH228" s="230"/>
      <c r="AI228" s="230"/>
      <c r="AJ228" s="230"/>
      <c r="AK228" s="230"/>
      <c r="AL228" s="179"/>
      <c r="AM228" s="179"/>
      <c r="AN228" s="179"/>
      <c r="AO228" s="179"/>
      <c r="AP228" s="179"/>
      <c r="AQ228" s="179"/>
      <c r="AR228" s="179"/>
      <c r="AS228" s="179"/>
      <c r="AT228" s="179"/>
      <c r="AU228" s="179"/>
      <c r="AV228" s="179"/>
      <c r="AW228" s="179"/>
      <c r="AX228" s="179"/>
      <c r="AY228" s="179"/>
      <c r="AZ228" s="179"/>
      <c r="BA228" s="179"/>
      <c r="BB228" s="179"/>
      <c r="BC228" s="179"/>
      <c r="BD228" s="179"/>
      <c r="BE228" s="179"/>
      <c r="BF228" s="179"/>
      <c r="BG228" s="179"/>
      <c r="BH228" s="179"/>
      <c r="BI228" s="179"/>
      <c r="BJ228" s="179"/>
      <c r="BK228" s="179"/>
      <c r="BL228" s="179"/>
      <c r="BM228" s="179"/>
      <c r="BN228" s="179"/>
      <c r="BO228" s="179"/>
      <c r="BP228" s="179"/>
      <c r="BQ228" s="179"/>
      <c r="BR228" s="179"/>
      <c r="BS228" s="179"/>
      <c r="BT228" s="179"/>
      <c r="BU228" s="179"/>
      <c r="BV228" s="179"/>
      <c r="BW228" s="179"/>
      <c r="BX228" s="179"/>
      <c r="BY228" s="179"/>
      <c r="BZ228" s="179"/>
      <c r="CA228" s="179"/>
      <c r="CB228" s="179"/>
      <c r="CC228" s="179"/>
      <c r="CD228" s="179"/>
      <c r="CE228" s="179"/>
      <c r="CF228" s="179"/>
      <c r="CG228" s="179"/>
      <c r="CH228" s="179"/>
      <c r="CI228" s="179"/>
      <c r="CJ228" s="179"/>
      <c r="CK228" s="179"/>
      <c r="CL228" s="179"/>
      <c r="DG228" s="127"/>
      <c r="DH228" s="9" t="s">
        <v>19</v>
      </c>
      <c r="DI228" s="8" t="s">
        <v>161</v>
      </c>
      <c r="DJ228" s="8" t="s">
        <v>162</v>
      </c>
      <c r="DK228" s="8" t="s">
        <v>163</v>
      </c>
      <c r="DL228" s="8" t="s">
        <v>160</v>
      </c>
      <c r="DM228" s="8" t="s">
        <v>160</v>
      </c>
    </row>
    <row r="229" spans="1:117" ht="8.1" customHeight="1">
      <c r="E229" s="445"/>
      <c r="F229" s="445"/>
      <c r="G229" s="445"/>
      <c r="H229" s="445"/>
      <c r="I229" s="244"/>
      <c r="J229" s="244"/>
      <c r="K229" s="244"/>
      <c r="L229" s="244"/>
      <c r="M229" s="244"/>
      <c r="N229" s="244"/>
      <c r="O229" s="244"/>
      <c r="P229" s="244"/>
      <c r="Q229" s="244"/>
      <c r="R229" s="244"/>
      <c r="S229" s="244"/>
      <c r="T229" s="244"/>
      <c r="U229" s="244"/>
      <c r="V229" s="244"/>
      <c r="W229" s="244"/>
      <c r="X229" s="230"/>
      <c r="Y229" s="230"/>
      <c r="Z229" s="230"/>
      <c r="AA229" s="230"/>
      <c r="AB229" s="230"/>
      <c r="AC229" s="230"/>
      <c r="AD229" s="230"/>
      <c r="AE229" s="230"/>
      <c r="AF229" s="230"/>
      <c r="AG229" s="230"/>
      <c r="AH229" s="230"/>
      <c r="AI229" s="230"/>
      <c r="AJ229" s="230"/>
      <c r="AK229" s="230"/>
      <c r="AL229" s="179"/>
      <c r="AM229" s="179"/>
      <c r="AN229" s="179"/>
      <c r="AO229" s="179"/>
      <c r="AP229" s="179"/>
      <c r="AQ229" s="179"/>
      <c r="AR229" s="179"/>
      <c r="AS229" s="179"/>
      <c r="AT229" s="179"/>
      <c r="AU229" s="179"/>
      <c r="AV229" s="179"/>
      <c r="AW229" s="179"/>
      <c r="AX229" s="179"/>
      <c r="AY229" s="179"/>
      <c r="AZ229" s="179"/>
      <c r="BA229" s="179"/>
      <c r="BB229" s="179"/>
      <c r="BC229" s="179"/>
      <c r="BD229" s="179"/>
      <c r="BE229" s="179"/>
      <c r="BF229" s="179"/>
      <c r="BG229" s="179"/>
      <c r="BH229" s="179"/>
      <c r="BI229" s="179"/>
      <c r="BJ229" s="179"/>
      <c r="BK229" s="179"/>
      <c r="BL229" s="179"/>
      <c r="BM229" s="179"/>
      <c r="BN229" s="179"/>
      <c r="BO229" s="179"/>
      <c r="BP229" s="179"/>
      <c r="BQ229" s="179"/>
      <c r="BR229" s="179"/>
      <c r="BS229" s="179"/>
      <c r="BT229" s="179"/>
      <c r="BU229" s="179"/>
      <c r="BV229" s="179"/>
      <c r="BW229" s="179"/>
      <c r="BX229" s="179"/>
      <c r="BY229" s="179"/>
      <c r="BZ229" s="179"/>
      <c r="CA229" s="179"/>
      <c r="CB229" s="179"/>
      <c r="CC229" s="179"/>
      <c r="CD229" s="179"/>
      <c r="CE229" s="179"/>
      <c r="CF229" s="179"/>
      <c r="CG229" s="179"/>
      <c r="CH229" s="179"/>
      <c r="CI229" s="179"/>
      <c r="CJ229" s="179"/>
      <c r="CK229" s="179"/>
      <c r="CL229" s="179"/>
      <c r="DG229" s="127"/>
      <c r="DH229" s="9" t="s">
        <v>164</v>
      </c>
      <c r="DI229" s="8" t="s">
        <v>165</v>
      </c>
      <c r="DJ229" s="8" t="s">
        <v>162</v>
      </c>
      <c r="DK229" s="8" t="s">
        <v>166</v>
      </c>
      <c r="DL229" s="8" t="s">
        <v>160</v>
      </c>
      <c r="DM229" s="8" t="s">
        <v>160</v>
      </c>
    </row>
    <row r="230" spans="1:117" ht="8.1" customHeight="1">
      <c r="E230" s="445"/>
      <c r="F230" s="445"/>
      <c r="G230" s="445"/>
      <c r="H230" s="445"/>
      <c r="I230" s="244" t="str">
        <f>(IF(OR($E230="■番号■",$E230=""),"",VLOOKUP($E230,$DH226:$DI234,2,FALSE)))</f>
        <v/>
      </c>
      <c r="J230" s="244"/>
      <c r="K230" s="244"/>
      <c r="L230" s="244"/>
      <c r="M230" s="244"/>
      <c r="N230" s="244"/>
      <c r="O230" s="244"/>
      <c r="P230" s="244"/>
      <c r="Q230" s="244"/>
      <c r="R230" s="244"/>
      <c r="S230" s="244"/>
      <c r="T230" s="244"/>
      <c r="U230" s="244"/>
      <c r="V230" s="244"/>
      <c r="W230" s="244"/>
      <c r="X230" s="179"/>
      <c r="Y230" s="230"/>
      <c r="Z230" s="230"/>
      <c r="AA230" s="230"/>
      <c r="AB230" s="230"/>
      <c r="AC230" s="230"/>
      <c r="AD230" s="230"/>
      <c r="AE230" s="230"/>
      <c r="AF230" s="230"/>
      <c r="AG230" s="230"/>
      <c r="AH230" s="230"/>
      <c r="AI230" s="230"/>
      <c r="AJ230" s="230"/>
      <c r="AK230" s="230"/>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179"/>
      <c r="BH230" s="179"/>
      <c r="BI230" s="179"/>
      <c r="BJ230" s="179"/>
      <c r="BK230" s="179"/>
      <c r="BL230" s="179"/>
      <c r="BM230" s="179"/>
      <c r="BN230" s="179"/>
      <c r="BO230" s="179"/>
      <c r="BP230" s="179"/>
      <c r="BQ230" s="179"/>
      <c r="BR230" s="179"/>
      <c r="BS230" s="179"/>
      <c r="BT230" s="179"/>
      <c r="BU230" s="179"/>
      <c r="BV230" s="179"/>
      <c r="BW230" s="179"/>
      <c r="BX230" s="179"/>
      <c r="BY230" s="179"/>
      <c r="BZ230" s="179"/>
      <c r="CA230" s="179"/>
      <c r="CB230" s="179"/>
      <c r="CC230" s="179"/>
      <c r="CD230" s="179"/>
      <c r="CE230" s="179"/>
      <c r="CF230" s="179"/>
      <c r="CG230" s="179"/>
      <c r="CH230" s="179"/>
      <c r="CI230" s="179"/>
      <c r="CJ230" s="179"/>
      <c r="CK230" s="179"/>
      <c r="CL230" s="179"/>
      <c r="DG230" s="128">
        <v>2</v>
      </c>
      <c r="DH230" s="9" t="s">
        <v>167</v>
      </c>
      <c r="DI230" s="8" t="s">
        <v>168</v>
      </c>
      <c r="DJ230" s="8" t="s">
        <v>169</v>
      </c>
      <c r="DK230" s="8" t="s">
        <v>170</v>
      </c>
      <c r="DL230" s="8" t="s">
        <v>160</v>
      </c>
      <c r="DM230" s="8" t="s">
        <v>160</v>
      </c>
    </row>
    <row r="231" spans="1:117" ht="8.1" customHeight="1">
      <c r="E231" s="445"/>
      <c r="F231" s="445"/>
      <c r="G231" s="445"/>
      <c r="H231" s="445"/>
      <c r="I231" s="244"/>
      <c r="J231" s="244"/>
      <c r="K231" s="244"/>
      <c r="L231" s="244"/>
      <c r="M231" s="244"/>
      <c r="N231" s="244"/>
      <c r="O231" s="244"/>
      <c r="P231" s="244"/>
      <c r="Q231" s="244"/>
      <c r="R231" s="244"/>
      <c r="S231" s="244"/>
      <c r="T231" s="244"/>
      <c r="U231" s="244"/>
      <c r="V231" s="244"/>
      <c r="W231" s="244"/>
      <c r="X231" s="179"/>
      <c r="Y231" s="230"/>
      <c r="Z231" s="230"/>
      <c r="AA231" s="230"/>
      <c r="AB231" s="230"/>
      <c r="AC231" s="230"/>
      <c r="AD231" s="230"/>
      <c r="AE231" s="230"/>
      <c r="AF231" s="230"/>
      <c r="AG231" s="230"/>
      <c r="AH231" s="230"/>
      <c r="AI231" s="230"/>
      <c r="AJ231" s="230"/>
      <c r="AK231" s="230"/>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79"/>
      <c r="BH231" s="179"/>
      <c r="BI231" s="179"/>
      <c r="BJ231" s="179"/>
      <c r="BK231" s="179"/>
      <c r="BL231" s="179"/>
      <c r="BM231" s="179"/>
      <c r="BN231" s="179"/>
      <c r="BO231" s="179"/>
      <c r="BP231" s="179"/>
      <c r="BQ231" s="179"/>
      <c r="BR231" s="179"/>
      <c r="BS231" s="179"/>
      <c r="BT231" s="179"/>
      <c r="BU231" s="179"/>
      <c r="BV231" s="179"/>
      <c r="BW231" s="179"/>
      <c r="BX231" s="179"/>
      <c r="BY231" s="179"/>
      <c r="BZ231" s="179"/>
      <c r="CA231" s="179"/>
      <c r="CB231" s="179"/>
      <c r="CC231" s="179"/>
      <c r="CD231" s="179"/>
      <c r="CE231" s="179"/>
      <c r="CF231" s="179"/>
      <c r="CG231" s="179"/>
      <c r="CH231" s="179"/>
      <c r="CI231" s="179"/>
      <c r="CJ231" s="179"/>
      <c r="CK231" s="179"/>
      <c r="CL231" s="179"/>
      <c r="DG231" s="128"/>
      <c r="DH231" s="9" t="s">
        <v>123</v>
      </c>
      <c r="DI231" s="8" t="s">
        <v>171</v>
      </c>
      <c r="DJ231" s="8" t="s">
        <v>191</v>
      </c>
      <c r="DK231" s="8" t="s">
        <v>192</v>
      </c>
      <c r="DL231" s="8" t="s">
        <v>122</v>
      </c>
      <c r="DM231" s="8" t="s">
        <v>160</v>
      </c>
    </row>
    <row r="232" spans="1:117" ht="8.1" customHeight="1">
      <c r="E232" s="445"/>
      <c r="F232" s="445"/>
      <c r="G232" s="445"/>
      <c r="H232" s="445"/>
      <c r="I232" s="244"/>
      <c r="J232" s="244"/>
      <c r="K232" s="244"/>
      <c r="L232" s="244"/>
      <c r="M232" s="244"/>
      <c r="N232" s="244"/>
      <c r="O232" s="244"/>
      <c r="P232" s="244"/>
      <c r="Q232" s="244"/>
      <c r="R232" s="244"/>
      <c r="S232" s="244"/>
      <c r="T232" s="244"/>
      <c r="U232" s="244"/>
      <c r="V232" s="244"/>
      <c r="W232" s="244"/>
      <c r="X232" s="179"/>
      <c r="Y232" s="230"/>
      <c r="Z232" s="230"/>
      <c r="AA232" s="230"/>
      <c r="AB232" s="230"/>
      <c r="AC232" s="230"/>
      <c r="AD232" s="230"/>
      <c r="AE232" s="230"/>
      <c r="AF232" s="230"/>
      <c r="AG232" s="230"/>
      <c r="AH232" s="230"/>
      <c r="AI232" s="230"/>
      <c r="AJ232" s="230"/>
      <c r="AK232" s="230"/>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79"/>
      <c r="BH232" s="179"/>
      <c r="BI232" s="179"/>
      <c r="BJ232" s="179"/>
      <c r="BK232" s="179"/>
      <c r="BL232" s="179"/>
      <c r="BM232" s="179"/>
      <c r="BN232" s="179"/>
      <c r="BO232" s="179"/>
      <c r="BP232" s="179"/>
      <c r="BQ232" s="179"/>
      <c r="BR232" s="179"/>
      <c r="BS232" s="179"/>
      <c r="BT232" s="179"/>
      <c r="BU232" s="179"/>
      <c r="BV232" s="179"/>
      <c r="BW232" s="179"/>
      <c r="BX232" s="179"/>
      <c r="BY232" s="179"/>
      <c r="BZ232" s="179"/>
      <c r="CA232" s="179"/>
      <c r="CB232" s="179"/>
      <c r="CC232" s="179"/>
      <c r="CD232" s="179"/>
      <c r="CE232" s="179"/>
      <c r="CF232" s="179"/>
      <c r="CG232" s="179"/>
      <c r="CH232" s="179"/>
      <c r="CI232" s="179"/>
      <c r="CJ232" s="179"/>
      <c r="CK232" s="179"/>
      <c r="CL232" s="179"/>
      <c r="DG232" s="128"/>
      <c r="DH232" s="9" t="s">
        <v>172</v>
      </c>
      <c r="DI232" s="8" t="s">
        <v>103</v>
      </c>
      <c r="DJ232" s="8" t="s">
        <v>173</v>
      </c>
      <c r="DK232" s="8" t="s">
        <v>94</v>
      </c>
      <c r="DL232" s="8" t="s">
        <v>174</v>
      </c>
      <c r="DM232" s="8" t="s">
        <v>175</v>
      </c>
    </row>
    <row r="233" spans="1:117" ht="8.1" customHeight="1">
      <c r="E233" s="445"/>
      <c r="F233" s="445"/>
      <c r="G233" s="445"/>
      <c r="H233" s="445"/>
      <c r="I233" s="244"/>
      <c r="J233" s="244"/>
      <c r="K233" s="244"/>
      <c r="L233" s="244"/>
      <c r="M233" s="244"/>
      <c r="N233" s="244"/>
      <c r="O233" s="244"/>
      <c r="P233" s="244"/>
      <c r="Q233" s="244"/>
      <c r="R233" s="244"/>
      <c r="S233" s="244"/>
      <c r="T233" s="244"/>
      <c r="U233" s="244"/>
      <c r="V233" s="244"/>
      <c r="W233" s="244"/>
      <c r="X233" s="230"/>
      <c r="Y233" s="230"/>
      <c r="Z233" s="230"/>
      <c r="AA233" s="230"/>
      <c r="AB233" s="230"/>
      <c r="AC233" s="230"/>
      <c r="AD233" s="230"/>
      <c r="AE233" s="230"/>
      <c r="AF233" s="230"/>
      <c r="AG233" s="230"/>
      <c r="AH233" s="230"/>
      <c r="AI233" s="230"/>
      <c r="AJ233" s="230"/>
      <c r="AK233" s="230"/>
      <c r="AL233" s="179"/>
      <c r="AM233" s="179"/>
      <c r="AN233" s="179"/>
      <c r="AO233" s="179"/>
      <c r="AP233" s="179"/>
      <c r="AQ233" s="179"/>
      <c r="AR233" s="179"/>
      <c r="AS233" s="179"/>
      <c r="AT233" s="179"/>
      <c r="AU233" s="179"/>
      <c r="AV233" s="179"/>
      <c r="AW233" s="179"/>
      <c r="AX233" s="179"/>
      <c r="AY233" s="179"/>
      <c r="AZ233" s="179"/>
      <c r="BA233" s="179"/>
      <c r="BB233" s="179"/>
      <c r="BC233" s="179"/>
      <c r="BD233" s="179"/>
      <c r="BE233" s="179"/>
      <c r="BF233" s="179"/>
      <c r="BG233" s="179"/>
      <c r="BH233" s="179"/>
      <c r="BI233" s="179"/>
      <c r="BJ233" s="179"/>
      <c r="BK233" s="179"/>
      <c r="BL233" s="179"/>
      <c r="BM233" s="179"/>
      <c r="BN233" s="179"/>
      <c r="BO233" s="179"/>
      <c r="BP233" s="179"/>
      <c r="BQ233" s="179"/>
      <c r="BR233" s="179"/>
      <c r="BS233" s="179"/>
      <c r="BT233" s="179"/>
      <c r="BU233" s="179"/>
      <c r="BV233" s="179"/>
      <c r="BW233" s="179"/>
      <c r="BX233" s="179"/>
      <c r="BY233" s="179"/>
      <c r="BZ233" s="179"/>
      <c r="CA233" s="179"/>
      <c r="CB233" s="179"/>
      <c r="CC233" s="179"/>
      <c r="CD233" s="179"/>
      <c r="CE233" s="179"/>
      <c r="CF233" s="179"/>
      <c r="CG233" s="179"/>
      <c r="CH233" s="179"/>
      <c r="CI233" s="179"/>
      <c r="CJ233" s="179"/>
      <c r="CK233" s="179"/>
      <c r="CL233" s="179"/>
      <c r="DG233" s="128"/>
      <c r="DH233" s="9" t="s">
        <v>176</v>
      </c>
      <c r="DI233" s="8" t="s">
        <v>177</v>
      </c>
      <c r="DJ233" s="8" t="s">
        <v>137</v>
      </c>
      <c r="DK233" s="8" t="s">
        <v>160</v>
      </c>
      <c r="DL233" s="8" t="s">
        <v>160</v>
      </c>
      <c r="DM233" s="8" t="s">
        <v>160</v>
      </c>
    </row>
    <row r="234" spans="1:117" ht="8.1" customHeight="1">
      <c r="E234" s="445"/>
      <c r="F234" s="445"/>
      <c r="G234" s="445"/>
      <c r="H234" s="445"/>
      <c r="I234" s="244" t="str">
        <f>(IF(OR($E234="■番号■",$E234=""),"",VLOOKUP($E234,$DH226:$DI234,2,FALSE)))</f>
        <v/>
      </c>
      <c r="J234" s="244"/>
      <c r="K234" s="244"/>
      <c r="L234" s="244"/>
      <c r="M234" s="244"/>
      <c r="N234" s="244"/>
      <c r="O234" s="244"/>
      <c r="P234" s="244"/>
      <c r="Q234" s="244"/>
      <c r="R234" s="244"/>
      <c r="S234" s="244"/>
      <c r="T234" s="244"/>
      <c r="U234" s="244"/>
      <c r="V234" s="244"/>
      <c r="W234" s="244"/>
      <c r="X234" s="179"/>
      <c r="Y234" s="230"/>
      <c r="Z234" s="230"/>
      <c r="AA234" s="230"/>
      <c r="AB234" s="230"/>
      <c r="AC234" s="230"/>
      <c r="AD234" s="230"/>
      <c r="AE234" s="230"/>
      <c r="AF234" s="230"/>
      <c r="AG234" s="230"/>
      <c r="AH234" s="230"/>
      <c r="AI234" s="230"/>
      <c r="AJ234" s="230"/>
      <c r="AK234" s="230"/>
      <c r="AL234" s="179"/>
      <c r="AM234" s="179"/>
      <c r="AN234" s="179"/>
      <c r="AO234" s="179"/>
      <c r="AP234" s="179"/>
      <c r="AQ234" s="179"/>
      <c r="AR234" s="179"/>
      <c r="AS234" s="179"/>
      <c r="AT234" s="179"/>
      <c r="AU234" s="179"/>
      <c r="AV234" s="179"/>
      <c r="AW234" s="179"/>
      <c r="AX234" s="179"/>
      <c r="AY234" s="179"/>
      <c r="AZ234" s="179"/>
      <c r="BA234" s="179"/>
      <c r="BB234" s="179"/>
      <c r="BC234" s="179"/>
      <c r="BD234" s="179"/>
      <c r="BE234" s="179"/>
      <c r="BF234" s="179"/>
      <c r="BG234" s="179"/>
      <c r="BH234" s="179"/>
      <c r="BI234" s="179"/>
      <c r="BJ234" s="179"/>
      <c r="BK234" s="179"/>
      <c r="BL234" s="179"/>
      <c r="BM234" s="179"/>
      <c r="BN234" s="179"/>
      <c r="BO234" s="179"/>
      <c r="BP234" s="179"/>
      <c r="BQ234" s="179"/>
      <c r="BR234" s="179"/>
      <c r="BS234" s="179"/>
      <c r="BT234" s="179"/>
      <c r="BU234" s="179"/>
      <c r="BV234" s="179"/>
      <c r="BW234" s="179"/>
      <c r="BX234" s="179"/>
      <c r="BY234" s="179"/>
      <c r="BZ234" s="179"/>
      <c r="CA234" s="179"/>
      <c r="CB234" s="179"/>
      <c r="CC234" s="179"/>
      <c r="CD234" s="179"/>
      <c r="CE234" s="179"/>
      <c r="CF234" s="179"/>
      <c r="CG234" s="179"/>
      <c r="CH234" s="179"/>
      <c r="CI234" s="179"/>
      <c r="CJ234" s="179"/>
      <c r="CK234" s="179"/>
      <c r="CL234" s="179"/>
      <c r="DG234" s="127">
        <v>3</v>
      </c>
      <c r="DH234" s="9" t="s">
        <v>178</v>
      </c>
      <c r="DI234" s="8" t="s">
        <v>179</v>
      </c>
      <c r="DJ234" s="8" t="s">
        <v>137</v>
      </c>
      <c r="DK234" s="8" t="s">
        <v>160</v>
      </c>
      <c r="DL234" s="8" t="s">
        <v>160</v>
      </c>
      <c r="DM234" s="8" t="s">
        <v>160</v>
      </c>
    </row>
    <row r="235" spans="1:117" ht="8.1" customHeight="1">
      <c r="E235" s="445"/>
      <c r="F235" s="445"/>
      <c r="G235" s="445"/>
      <c r="H235" s="445"/>
      <c r="I235" s="244"/>
      <c r="J235" s="244"/>
      <c r="K235" s="244"/>
      <c r="L235" s="244"/>
      <c r="M235" s="244"/>
      <c r="N235" s="244"/>
      <c r="O235" s="244"/>
      <c r="P235" s="244"/>
      <c r="Q235" s="244"/>
      <c r="R235" s="244"/>
      <c r="S235" s="244"/>
      <c r="T235" s="244"/>
      <c r="U235" s="244"/>
      <c r="V235" s="244"/>
      <c r="W235" s="244"/>
      <c r="X235" s="179"/>
      <c r="Y235" s="230"/>
      <c r="Z235" s="230"/>
      <c r="AA235" s="230"/>
      <c r="AB235" s="230"/>
      <c r="AC235" s="230"/>
      <c r="AD235" s="230"/>
      <c r="AE235" s="230"/>
      <c r="AF235" s="230"/>
      <c r="AG235" s="230"/>
      <c r="AH235" s="230"/>
      <c r="AI235" s="230"/>
      <c r="AJ235" s="230"/>
      <c r="AK235" s="230"/>
      <c r="AL235" s="179"/>
      <c r="AM235" s="179"/>
      <c r="AN235" s="179"/>
      <c r="AO235" s="179"/>
      <c r="AP235" s="179"/>
      <c r="AQ235" s="179"/>
      <c r="AR235" s="179"/>
      <c r="AS235" s="179"/>
      <c r="AT235" s="179"/>
      <c r="AU235" s="179"/>
      <c r="AV235" s="179"/>
      <c r="AW235" s="179"/>
      <c r="AX235" s="179"/>
      <c r="AY235" s="179"/>
      <c r="AZ235" s="179"/>
      <c r="BA235" s="179"/>
      <c r="BB235" s="179"/>
      <c r="BC235" s="179"/>
      <c r="BD235" s="179"/>
      <c r="BE235" s="179"/>
      <c r="BF235" s="179"/>
      <c r="BG235" s="179"/>
      <c r="BH235" s="179"/>
      <c r="BI235" s="179"/>
      <c r="BJ235" s="179"/>
      <c r="BK235" s="179"/>
      <c r="BL235" s="179"/>
      <c r="BM235" s="179"/>
      <c r="BN235" s="179"/>
      <c r="BO235" s="179"/>
      <c r="BP235" s="179"/>
      <c r="BQ235" s="179"/>
      <c r="BR235" s="179"/>
      <c r="BS235" s="179"/>
      <c r="BT235" s="179"/>
      <c r="BU235" s="179"/>
      <c r="BV235" s="179"/>
      <c r="BW235" s="179"/>
      <c r="BX235" s="179"/>
      <c r="BY235" s="179"/>
      <c r="BZ235" s="179"/>
      <c r="CA235" s="179"/>
      <c r="CB235" s="179"/>
      <c r="CC235" s="179"/>
      <c r="CD235" s="179"/>
      <c r="CE235" s="179"/>
      <c r="CF235" s="179"/>
      <c r="CG235" s="179"/>
      <c r="CH235" s="179"/>
      <c r="CI235" s="179"/>
      <c r="CJ235" s="179"/>
      <c r="CK235" s="179"/>
      <c r="CL235" s="179"/>
      <c r="DG235" s="127"/>
      <c r="DH235" s="10"/>
      <c r="DI235" s="4" t="s">
        <v>180</v>
      </c>
      <c r="DJ235" s="4" t="s">
        <v>181</v>
      </c>
      <c r="DK235" s="4" t="s">
        <v>182</v>
      </c>
      <c r="DL235" s="4"/>
    </row>
    <row r="236" spans="1:117" ht="8.1" customHeight="1">
      <c r="E236" s="445"/>
      <c r="F236" s="445"/>
      <c r="G236" s="445"/>
      <c r="H236" s="445"/>
      <c r="I236" s="244"/>
      <c r="J236" s="244"/>
      <c r="K236" s="244"/>
      <c r="L236" s="244"/>
      <c r="M236" s="244"/>
      <c r="N236" s="244"/>
      <c r="O236" s="244"/>
      <c r="P236" s="244"/>
      <c r="Q236" s="244"/>
      <c r="R236" s="244"/>
      <c r="S236" s="244"/>
      <c r="T236" s="244"/>
      <c r="U236" s="244"/>
      <c r="V236" s="244"/>
      <c r="W236" s="244"/>
      <c r="X236" s="179"/>
      <c r="Y236" s="230"/>
      <c r="Z236" s="230"/>
      <c r="AA236" s="230"/>
      <c r="AB236" s="230"/>
      <c r="AC236" s="230"/>
      <c r="AD236" s="230"/>
      <c r="AE236" s="230"/>
      <c r="AF236" s="230"/>
      <c r="AG236" s="230"/>
      <c r="AH236" s="230"/>
      <c r="AI236" s="230"/>
      <c r="AJ236" s="230"/>
      <c r="AK236" s="230"/>
      <c r="AL236" s="179"/>
      <c r="AM236" s="179"/>
      <c r="AN236" s="179"/>
      <c r="AO236" s="179"/>
      <c r="AP236" s="179"/>
      <c r="AQ236" s="179"/>
      <c r="AR236" s="179"/>
      <c r="AS236" s="179"/>
      <c r="AT236" s="179"/>
      <c r="AU236" s="179"/>
      <c r="AV236" s="179"/>
      <c r="AW236" s="179"/>
      <c r="AX236" s="179"/>
      <c r="AY236" s="179"/>
      <c r="AZ236" s="179"/>
      <c r="BA236" s="179"/>
      <c r="BB236" s="179"/>
      <c r="BC236" s="179"/>
      <c r="BD236" s="179"/>
      <c r="BE236" s="179"/>
      <c r="BF236" s="179"/>
      <c r="BG236" s="179"/>
      <c r="BH236" s="179"/>
      <c r="BI236" s="179"/>
      <c r="BJ236" s="179"/>
      <c r="BK236" s="179"/>
      <c r="BL236" s="179"/>
      <c r="BM236" s="179"/>
      <c r="BN236" s="179"/>
      <c r="BO236" s="179"/>
      <c r="BP236" s="179"/>
      <c r="BQ236" s="179"/>
      <c r="BR236" s="179"/>
      <c r="BS236" s="179"/>
      <c r="BT236" s="179"/>
      <c r="BU236" s="179"/>
      <c r="BV236" s="179"/>
      <c r="BW236" s="179"/>
      <c r="BX236" s="179"/>
      <c r="BY236" s="179"/>
      <c r="BZ236" s="179"/>
      <c r="CA236" s="179"/>
      <c r="CB236" s="179"/>
      <c r="CC236" s="179"/>
      <c r="CD236" s="179"/>
      <c r="CE236" s="179"/>
      <c r="CF236" s="179"/>
      <c r="CG236" s="179"/>
      <c r="CH236" s="179"/>
      <c r="CI236" s="179"/>
      <c r="CJ236" s="179"/>
      <c r="CK236" s="179"/>
      <c r="CL236" s="179"/>
      <c r="DG236" s="127"/>
      <c r="DH236" s="10"/>
      <c r="DI236" s="4"/>
      <c r="DJ236" s="4"/>
      <c r="DK236" s="4"/>
      <c r="DL236" s="4"/>
    </row>
    <row r="237" spans="1:117" ht="8.1" customHeight="1">
      <c r="E237" s="445"/>
      <c r="F237" s="445"/>
      <c r="G237" s="445"/>
      <c r="H237" s="445"/>
      <c r="I237" s="244"/>
      <c r="J237" s="244"/>
      <c r="K237" s="244"/>
      <c r="L237" s="244"/>
      <c r="M237" s="244"/>
      <c r="N237" s="244"/>
      <c r="O237" s="244"/>
      <c r="P237" s="244"/>
      <c r="Q237" s="244"/>
      <c r="R237" s="244"/>
      <c r="S237" s="244"/>
      <c r="T237" s="244"/>
      <c r="U237" s="244"/>
      <c r="V237" s="244"/>
      <c r="W237" s="244"/>
      <c r="X237" s="230"/>
      <c r="Y237" s="230"/>
      <c r="Z237" s="230"/>
      <c r="AA237" s="230"/>
      <c r="AB237" s="230"/>
      <c r="AC237" s="230"/>
      <c r="AD237" s="230"/>
      <c r="AE237" s="230"/>
      <c r="AF237" s="230"/>
      <c r="AG237" s="230"/>
      <c r="AH237" s="230"/>
      <c r="AI237" s="230"/>
      <c r="AJ237" s="230"/>
      <c r="AK237" s="230"/>
      <c r="AL237" s="179"/>
      <c r="AM237" s="179"/>
      <c r="AN237" s="179"/>
      <c r="AO237" s="179"/>
      <c r="AP237" s="179"/>
      <c r="AQ237" s="179"/>
      <c r="AR237" s="179"/>
      <c r="AS237" s="179"/>
      <c r="AT237" s="179"/>
      <c r="AU237" s="179"/>
      <c r="AV237" s="179"/>
      <c r="AW237" s="179"/>
      <c r="AX237" s="179"/>
      <c r="AY237" s="179"/>
      <c r="AZ237" s="179"/>
      <c r="BA237" s="179"/>
      <c r="BB237" s="179"/>
      <c r="BC237" s="179"/>
      <c r="BD237" s="179"/>
      <c r="BE237" s="179"/>
      <c r="BF237" s="179"/>
      <c r="BG237" s="179"/>
      <c r="BH237" s="179"/>
      <c r="BI237" s="179"/>
      <c r="BJ237" s="179"/>
      <c r="BK237" s="179"/>
      <c r="BL237" s="179"/>
      <c r="BM237" s="179"/>
      <c r="BN237" s="179"/>
      <c r="BO237" s="179"/>
      <c r="BP237" s="179"/>
      <c r="BQ237" s="179"/>
      <c r="BR237" s="179"/>
      <c r="BS237" s="179"/>
      <c r="BT237" s="179"/>
      <c r="BU237" s="179"/>
      <c r="BV237" s="179"/>
      <c r="BW237" s="179"/>
      <c r="BX237" s="179"/>
      <c r="BY237" s="179"/>
      <c r="BZ237" s="179"/>
      <c r="CA237" s="179"/>
      <c r="CB237" s="179"/>
      <c r="CC237" s="179"/>
      <c r="CD237" s="179"/>
      <c r="CE237" s="179"/>
      <c r="CF237" s="179"/>
      <c r="CG237" s="179"/>
      <c r="CH237" s="179"/>
      <c r="CI237" s="179"/>
      <c r="CJ237" s="179"/>
      <c r="CK237" s="179"/>
      <c r="CL237" s="179"/>
      <c r="DG237" s="127"/>
      <c r="DH237" s="10"/>
      <c r="DI237" s="11" t="str">
        <f>IFERROR(IF(VLOOKUP($E226,DH226:DM234,3,0)="なし","",VLOOKUP($E226,DH226:DM234,3,0)),"")</f>
        <v/>
      </c>
      <c r="DJ237" s="11" t="str">
        <f>IFERROR(IF(VLOOKUP($E230,DH226:DM234,3,0)="なし","",VLOOKUP($E230,DH226:DM234,3,0)),"")</f>
        <v/>
      </c>
      <c r="DK237" s="11" t="str">
        <f>IFERROR(IF(VLOOKUP($E234,DH226:DM234,3,0)="なし","",VLOOKUP($E234,DH226:DM234,3,0)),"")</f>
        <v/>
      </c>
      <c r="DL237" s="11"/>
    </row>
    <row r="238" spans="1:117" ht="8.1" customHeight="1">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109"/>
      <c r="AQ238" s="109"/>
      <c r="AR238" s="109"/>
      <c r="AS238" s="109"/>
      <c r="AT238" s="109"/>
      <c r="AU238" s="109"/>
      <c r="AV238" s="109"/>
      <c r="AW238" s="109"/>
      <c r="AX238" s="109"/>
      <c r="AY238" s="109"/>
      <c r="AZ238" s="109"/>
      <c r="BA238" s="109"/>
      <c r="BB238" s="109"/>
      <c r="BC238" s="109"/>
      <c r="BD238" s="109"/>
      <c r="BE238" s="109"/>
      <c r="BF238" s="109"/>
      <c r="BG238" s="109"/>
      <c r="BH238" s="109"/>
      <c r="BI238" s="109"/>
      <c r="BJ238" s="109"/>
      <c r="BK238" s="109"/>
      <c r="BL238" s="109"/>
      <c r="BM238" s="109"/>
      <c r="BN238" s="109"/>
      <c r="BO238" s="109"/>
      <c r="BP238" s="109"/>
      <c r="BQ238" s="109"/>
      <c r="BR238" s="109"/>
      <c r="BS238" s="109"/>
      <c r="BT238" s="109"/>
      <c r="BU238" s="109"/>
      <c r="BV238" s="109"/>
      <c r="BW238" s="109"/>
      <c r="BX238" s="109"/>
      <c r="BY238" s="109"/>
      <c r="BZ238" s="109"/>
      <c r="CA238" s="109"/>
      <c r="CB238" s="109"/>
      <c r="CC238" s="109"/>
      <c r="CD238" s="109"/>
      <c r="CE238" s="109"/>
      <c r="CF238" s="109"/>
      <c r="CG238" s="109"/>
      <c r="CH238" s="109"/>
      <c r="CI238" s="109"/>
      <c r="CJ238" s="109"/>
      <c r="CK238" s="109"/>
      <c r="CL238" s="109"/>
      <c r="DH238" s="10"/>
      <c r="DI238" s="11" t="str">
        <f>IFERROR(IF(VLOOKUP($E226,DH226:DM234,4,0)="なし","",VLOOKUP($E226,DH226:DM234,4,0)),"")</f>
        <v/>
      </c>
      <c r="DJ238" s="11" t="str">
        <f>IFERROR(IF(VLOOKUP($E230,DH226:DM234,4,0)="なし","",VLOOKUP($E230,DH226:DM234,4,0)),"")</f>
        <v/>
      </c>
      <c r="DK238" s="11" t="str">
        <f>IFERROR(IF(VLOOKUP($E234,DH226:DM234,4,0)="なし","",VLOOKUP($E234,DH226:DM234,4,0)),"")</f>
        <v/>
      </c>
      <c r="DL238" s="11"/>
    </row>
    <row r="239" spans="1:117" ht="8.1" customHeight="1">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c r="BG239" s="109"/>
      <c r="BH239" s="109"/>
      <c r="BI239" s="109"/>
      <c r="BJ239" s="109"/>
      <c r="BK239" s="109"/>
      <c r="BL239" s="109"/>
      <c r="BM239" s="109"/>
      <c r="BN239" s="109"/>
      <c r="BO239" s="109"/>
      <c r="BP239" s="109"/>
      <c r="BQ239" s="109"/>
      <c r="BR239" s="109"/>
      <c r="BS239" s="109"/>
      <c r="BT239" s="109"/>
      <c r="BU239" s="109"/>
      <c r="BV239" s="109"/>
      <c r="BW239" s="109"/>
      <c r="BX239" s="109"/>
      <c r="BY239" s="109"/>
      <c r="BZ239" s="109"/>
      <c r="CA239" s="109"/>
      <c r="CB239" s="109"/>
      <c r="CC239" s="109"/>
      <c r="CD239" s="109"/>
      <c r="CE239" s="109"/>
      <c r="CF239" s="109"/>
      <c r="CG239" s="109"/>
      <c r="CH239" s="109"/>
      <c r="CI239" s="109"/>
      <c r="CJ239" s="109"/>
      <c r="CK239" s="109"/>
      <c r="CL239" s="109"/>
      <c r="DH239" s="10"/>
      <c r="DI239" s="11" t="str">
        <f>IFERROR(IF(VLOOKUP($E226,DH226:DM234,5,0)="なし","",VLOOKUP($E226,DH226:DM234,5,0)),"")</f>
        <v/>
      </c>
      <c r="DJ239" s="11" t="str">
        <f>IFERROR(IF(VLOOKUP($E230,DH226:DM234,5,0)="なし","",VLOOKUP($E230,DH226:DM234,5,0)),"")</f>
        <v/>
      </c>
      <c r="DK239" s="11" t="str">
        <f>IFERROR(IF(VLOOKUP($E234,DH226:DM234,5,0)="なし","",VLOOKUP($E234,DH226:DM234,5,0)),"")</f>
        <v/>
      </c>
      <c r="DL239" s="11"/>
      <c r="DM239" s="12"/>
    </row>
    <row r="240" spans="1:117" ht="8.1" customHeight="1">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c r="BG240" s="109"/>
      <c r="BH240" s="109"/>
      <c r="BI240" s="109"/>
      <c r="BJ240" s="109"/>
      <c r="BK240" s="109"/>
      <c r="BL240" s="109"/>
      <c r="BM240" s="109"/>
      <c r="BN240" s="109"/>
      <c r="BO240" s="109"/>
      <c r="BP240" s="109"/>
      <c r="BQ240" s="109"/>
      <c r="BR240" s="109"/>
      <c r="BS240" s="109"/>
      <c r="BT240" s="109"/>
      <c r="BU240" s="109"/>
      <c r="BV240" s="109"/>
      <c r="BW240" s="109"/>
      <c r="BX240" s="109"/>
      <c r="BY240" s="109"/>
      <c r="BZ240" s="109"/>
      <c r="CA240" s="109"/>
      <c r="CB240" s="109"/>
      <c r="CC240" s="109"/>
      <c r="CD240" s="109"/>
      <c r="CE240" s="109"/>
      <c r="CF240" s="109"/>
      <c r="CG240" s="109"/>
      <c r="CH240" s="109"/>
      <c r="CI240" s="109"/>
      <c r="CJ240" s="109"/>
      <c r="CK240" s="109"/>
      <c r="CL240" s="109"/>
      <c r="DG240" s="10"/>
      <c r="DH240" s="10"/>
      <c r="DI240" s="11" t="str">
        <f>IFERROR(IF(VLOOKUP($E226,DH226:DM234,6,0)="なし","",VLOOKUP($E226,DH226:DM234,6,0)),"")</f>
        <v/>
      </c>
      <c r="DJ240" s="11" t="str">
        <f>IFERROR(IF(VLOOKUP($E230,DH226:DM234,6,0)="なし","",VLOOKUP($E230,DH226:DM234,6,0)),"")</f>
        <v/>
      </c>
      <c r="DK240" s="11" t="str">
        <f>IFERROR(IF(VLOOKUP($E234,DH226:DM234,6,0)="なし","",VLOOKUP($E234,DH226:DM234,6,0)),"")</f>
        <v/>
      </c>
      <c r="DL240" s="11"/>
      <c r="DM240" s="12"/>
    </row>
    <row r="241" spans="5:90" ht="8.1" customHeight="1">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c r="BT241" s="109"/>
      <c r="BU241" s="109"/>
      <c r="BV241" s="109"/>
      <c r="BW241" s="109"/>
      <c r="BX241" s="109"/>
      <c r="BY241" s="109"/>
      <c r="BZ241" s="109"/>
      <c r="CA241" s="109"/>
      <c r="CB241" s="109"/>
      <c r="CC241" s="109"/>
      <c r="CD241" s="109"/>
      <c r="CE241" s="109"/>
      <c r="CF241" s="109"/>
      <c r="CG241" s="109"/>
      <c r="CH241" s="109"/>
      <c r="CI241" s="109"/>
      <c r="CJ241" s="109"/>
      <c r="CK241" s="109"/>
      <c r="CL241" s="109"/>
    </row>
    <row r="242" spans="5:90" ht="8.1" customHeight="1">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09"/>
      <c r="BU242" s="109"/>
      <c r="BV242" s="109"/>
      <c r="BW242" s="109"/>
      <c r="BX242" s="109"/>
      <c r="BY242" s="109"/>
      <c r="BZ242" s="109"/>
      <c r="CA242" s="109"/>
      <c r="CB242" s="109"/>
      <c r="CC242" s="109"/>
      <c r="CD242" s="109"/>
      <c r="CE242" s="109"/>
      <c r="CF242" s="109"/>
      <c r="CG242" s="109"/>
      <c r="CH242" s="109"/>
      <c r="CI242" s="109"/>
      <c r="CJ242" s="109"/>
      <c r="CK242" s="109"/>
      <c r="CL242" s="109"/>
    </row>
    <row r="243" spans="5:90" ht="8.1" customHeight="1">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09"/>
      <c r="BU243" s="109"/>
      <c r="BV243" s="109"/>
      <c r="BW243" s="109"/>
      <c r="BX243" s="109"/>
      <c r="BY243" s="109"/>
      <c r="BZ243" s="109"/>
      <c r="CA243" s="109"/>
      <c r="CB243" s="109"/>
      <c r="CC243" s="109"/>
      <c r="CD243" s="109"/>
      <c r="CE243" s="109"/>
      <c r="CF243" s="109"/>
      <c r="CG243" s="109"/>
      <c r="CH243" s="109"/>
      <c r="CI243" s="109"/>
      <c r="CJ243" s="109"/>
      <c r="CK243" s="109"/>
      <c r="CL243" s="109"/>
    </row>
    <row r="244" spans="5:90" ht="8.1" customHeight="1">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c r="BG244" s="109"/>
      <c r="BH244" s="109"/>
      <c r="BI244" s="109"/>
      <c r="BJ244" s="109"/>
      <c r="BK244" s="109"/>
      <c r="BL244" s="109"/>
      <c r="BM244" s="109"/>
      <c r="BN244" s="109"/>
      <c r="BO244" s="109"/>
      <c r="BP244" s="109"/>
      <c r="BQ244" s="109"/>
      <c r="BR244" s="109"/>
      <c r="BS244" s="109"/>
      <c r="BT244" s="109"/>
      <c r="BU244" s="109"/>
      <c r="BV244" s="109"/>
      <c r="BW244" s="109"/>
      <c r="BX244" s="109"/>
      <c r="BY244" s="109"/>
      <c r="BZ244" s="109"/>
      <c r="CA244" s="109"/>
      <c r="CB244" s="109"/>
      <c r="CC244" s="109"/>
      <c r="CD244" s="109"/>
      <c r="CE244" s="109"/>
      <c r="CF244" s="109"/>
      <c r="CG244" s="109"/>
      <c r="CH244" s="109"/>
      <c r="CI244" s="109"/>
      <c r="CJ244" s="109"/>
      <c r="CK244" s="109"/>
      <c r="CL244" s="109"/>
    </row>
    <row r="245" spans="5:90" ht="8.1" customHeight="1">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c r="BG245" s="109"/>
      <c r="BH245" s="109"/>
      <c r="BI245" s="109"/>
      <c r="BJ245" s="109"/>
      <c r="BK245" s="109"/>
      <c r="BL245" s="109"/>
      <c r="BM245" s="109"/>
      <c r="BN245" s="109"/>
      <c r="BO245" s="109"/>
      <c r="BP245" s="109"/>
      <c r="BQ245" s="109"/>
      <c r="BR245" s="109"/>
      <c r="BS245" s="109"/>
      <c r="BT245" s="109"/>
      <c r="BU245" s="109"/>
      <c r="BV245" s="109"/>
      <c r="BW245" s="109"/>
      <c r="BX245" s="109"/>
      <c r="BY245" s="109"/>
      <c r="BZ245" s="109"/>
      <c r="CA245" s="109"/>
      <c r="CB245" s="109"/>
      <c r="CC245" s="109"/>
      <c r="CD245" s="109"/>
      <c r="CE245" s="109"/>
      <c r="CF245" s="109"/>
      <c r="CG245" s="109"/>
      <c r="CH245" s="109"/>
      <c r="CI245" s="109"/>
      <c r="CJ245" s="109"/>
      <c r="CK245" s="109"/>
      <c r="CL245" s="109"/>
    </row>
    <row r="246" spans="5:90" ht="8.1" hidden="1" customHeight="1">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c r="BG246" s="109"/>
      <c r="BH246" s="109"/>
      <c r="BI246" s="109"/>
      <c r="BJ246" s="109"/>
      <c r="BK246" s="109"/>
      <c r="BL246" s="109"/>
      <c r="BM246" s="109"/>
      <c r="BN246" s="109"/>
      <c r="BO246" s="109"/>
      <c r="BP246" s="109"/>
      <c r="BQ246" s="109"/>
      <c r="BR246" s="109"/>
      <c r="BS246" s="109"/>
      <c r="BT246" s="109"/>
      <c r="BU246" s="109"/>
      <c r="BV246" s="109"/>
      <c r="BW246" s="109"/>
      <c r="BX246" s="109"/>
      <c r="BY246" s="109"/>
      <c r="BZ246" s="109"/>
      <c r="CA246" s="109"/>
      <c r="CB246" s="109"/>
      <c r="CC246" s="109"/>
      <c r="CD246" s="109"/>
      <c r="CE246" s="109"/>
      <c r="CF246" s="109"/>
      <c r="CG246" s="109"/>
      <c r="CH246" s="109"/>
      <c r="CI246" s="109"/>
      <c r="CJ246" s="109"/>
      <c r="CK246" s="109"/>
      <c r="CL246" s="109"/>
    </row>
    <row r="247" spans="5:90" ht="8.1" hidden="1" customHeight="1">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c r="BG247" s="109"/>
      <c r="BH247" s="109"/>
      <c r="BI247" s="109"/>
      <c r="BJ247" s="109"/>
      <c r="BK247" s="109"/>
      <c r="BL247" s="109"/>
      <c r="BM247" s="109"/>
      <c r="BN247" s="109"/>
      <c r="BO247" s="109"/>
      <c r="BP247" s="109"/>
      <c r="BQ247" s="109"/>
      <c r="BR247" s="109"/>
      <c r="BS247" s="109"/>
      <c r="BT247" s="109"/>
      <c r="BU247" s="109"/>
      <c r="BV247" s="109"/>
      <c r="BW247" s="109"/>
      <c r="BX247" s="109"/>
      <c r="BY247" s="109"/>
      <c r="BZ247" s="109"/>
      <c r="CA247" s="109"/>
      <c r="CB247" s="109"/>
      <c r="CC247" s="109"/>
      <c r="CD247" s="109"/>
      <c r="CE247" s="109"/>
      <c r="CF247" s="109"/>
      <c r="CG247" s="109"/>
      <c r="CH247" s="109"/>
      <c r="CI247" s="109"/>
      <c r="CJ247" s="109"/>
      <c r="CK247" s="109"/>
      <c r="CL247" s="109"/>
    </row>
    <row r="248" spans="5:90" ht="8.1" hidden="1" customHeight="1">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c r="BG248" s="109"/>
      <c r="BH248" s="109"/>
      <c r="BI248" s="109"/>
      <c r="BJ248" s="109"/>
      <c r="BK248" s="109"/>
      <c r="BL248" s="109"/>
      <c r="BM248" s="109"/>
      <c r="BN248" s="109"/>
      <c r="BO248" s="109"/>
      <c r="BP248" s="109"/>
      <c r="BQ248" s="109"/>
      <c r="BR248" s="109"/>
      <c r="BS248" s="109"/>
      <c r="BT248" s="109"/>
      <c r="BU248" s="109"/>
      <c r="BV248" s="109"/>
      <c r="BW248" s="109"/>
      <c r="BX248" s="109"/>
      <c r="BY248" s="109"/>
      <c r="BZ248" s="109"/>
      <c r="CA248" s="109"/>
      <c r="CB248" s="109"/>
      <c r="CC248" s="109"/>
      <c r="CD248" s="109"/>
      <c r="CE248" s="109"/>
      <c r="CF248" s="109"/>
      <c r="CG248" s="109"/>
      <c r="CH248" s="109"/>
      <c r="CI248" s="109"/>
      <c r="CJ248" s="109"/>
      <c r="CK248" s="109"/>
      <c r="CL248" s="109"/>
    </row>
    <row r="249" spans="5:90" ht="8.1" hidden="1" customHeight="1">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c r="BG249" s="109"/>
      <c r="BH249" s="109"/>
      <c r="BI249" s="109"/>
      <c r="BJ249" s="109"/>
      <c r="BK249" s="109"/>
      <c r="BL249" s="109"/>
      <c r="BM249" s="109"/>
      <c r="BN249" s="109"/>
      <c r="BO249" s="109"/>
      <c r="BP249" s="109"/>
      <c r="BQ249" s="109"/>
      <c r="BR249" s="109"/>
      <c r="BS249" s="109"/>
      <c r="BT249" s="109"/>
      <c r="BU249" s="109"/>
      <c r="BV249" s="109"/>
      <c r="BW249" s="109"/>
      <c r="BX249" s="109"/>
      <c r="BY249" s="109"/>
      <c r="BZ249" s="109"/>
      <c r="CA249" s="109"/>
      <c r="CB249" s="109"/>
      <c r="CC249" s="109"/>
      <c r="CD249" s="109"/>
      <c r="CE249" s="109"/>
      <c r="CF249" s="109"/>
      <c r="CG249" s="109"/>
      <c r="CH249" s="109"/>
      <c r="CI249" s="109"/>
      <c r="CJ249" s="109"/>
      <c r="CK249" s="109"/>
      <c r="CL249" s="109"/>
    </row>
    <row r="250" spans="5:90" ht="8.1" hidden="1" customHeight="1">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09"/>
      <c r="BU250" s="109"/>
      <c r="BV250" s="109"/>
      <c r="BW250" s="109"/>
      <c r="BX250" s="109"/>
      <c r="BY250" s="109"/>
      <c r="BZ250" s="109"/>
      <c r="CA250" s="109"/>
      <c r="CB250" s="109"/>
      <c r="CC250" s="109"/>
      <c r="CD250" s="109"/>
      <c r="CE250" s="109"/>
      <c r="CF250" s="109"/>
      <c r="CG250" s="109"/>
      <c r="CH250" s="109"/>
      <c r="CI250" s="109"/>
      <c r="CJ250" s="109"/>
      <c r="CK250" s="109"/>
      <c r="CL250" s="109"/>
    </row>
    <row r="251" spans="5:90" ht="8.1" hidden="1" customHeight="1">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09"/>
      <c r="BU251" s="109"/>
      <c r="BV251" s="109"/>
      <c r="BW251" s="109"/>
      <c r="BX251" s="109"/>
      <c r="BY251" s="109"/>
      <c r="BZ251" s="109"/>
      <c r="CA251" s="109"/>
      <c r="CB251" s="109"/>
      <c r="CC251" s="109"/>
      <c r="CD251" s="109"/>
      <c r="CE251" s="109"/>
      <c r="CF251" s="109"/>
      <c r="CG251" s="109"/>
      <c r="CH251" s="109"/>
      <c r="CI251" s="109"/>
      <c r="CJ251" s="109"/>
      <c r="CK251" s="109"/>
      <c r="CL251" s="109"/>
    </row>
    <row r="252" spans="5:90" ht="8.1" hidden="1" customHeight="1">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row>
    <row r="253" spans="5:90" ht="8.1" hidden="1" customHeight="1">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109"/>
      <c r="BH253" s="109"/>
      <c r="BI253" s="109"/>
      <c r="BJ253" s="109"/>
      <c r="BK253" s="109"/>
      <c r="BL253" s="109"/>
      <c r="BM253" s="109"/>
      <c r="BN253" s="109"/>
      <c r="BO253" s="109"/>
      <c r="BP253" s="109"/>
      <c r="BQ253" s="109"/>
      <c r="BR253" s="109"/>
      <c r="BS253" s="109"/>
      <c r="BT253" s="109"/>
      <c r="BU253" s="109"/>
      <c r="BV253" s="109"/>
      <c r="BW253" s="109"/>
      <c r="BX253" s="109"/>
      <c r="BY253" s="109"/>
      <c r="BZ253" s="109"/>
      <c r="CA253" s="109"/>
      <c r="CB253" s="109"/>
      <c r="CC253" s="109"/>
      <c r="CD253" s="109"/>
      <c r="CE253" s="109"/>
      <c r="CF253" s="109"/>
      <c r="CG253" s="109"/>
      <c r="CH253" s="109"/>
      <c r="CI253" s="109"/>
      <c r="CJ253" s="109"/>
      <c r="CK253" s="109"/>
      <c r="CL253" s="109"/>
    </row>
    <row r="254" spans="5:90" ht="8.1" hidden="1" customHeight="1">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09"/>
      <c r="BR254" s="109"/>
      <c r="BS254" s="109"/>
      <c r="BT254" s="109"/>
      <c r="BU254" s="109"/>
      <c r="BV254" s="109"/>
      <c r="BW254" s="109"/>
      <c r="BX254" s="109"/>
      <c r="BY254" s="109"/>
      <c r="BZ254" s="109"/>
      <c r="CA254" s="109"/>
      <c r="CB254" s="109"/>
      <c r="CC254" s="109"/>
      <c r="CD254" s="109"/>
      <c r="CE254" s="109"/>
      <c r="CF254" s="109"/>
      <c r="CG254" s="109"/>
      <c r="CH254" s="109"/>
      <c r="CI254" s="109"/>
      <c r="CJ254" s="109"/>
      <c r="CK254" s="109"/>
      <c r="CL254" s="109"/>
    </row>
    <row r="255" spans="5:90" ht="8.1" hidden="1" customHeight="1">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09"/>
      <c r="BR255" s="109"/>
      <c r="BS255" s="109"/>
      <c r="BT255" s="109"/>
      <c r="BU255" s="109"/>
      <c r="BV255" s="109"/>
      <c r="BW255" s="109"/>
      <c r="BX255" s="109"/>
      <c r="BY255" s="109"/>
      <c r="BZ255" s="109"/>
      <c r="CA255" s="109"/>
      <c r="CB255" s="109"/>
      <c r="CC255" s="109"/>
      <c r="CD255" s="109"/>
      <c r="CE255" s="109"/>
      <c r="CF255" s="109"/>
      <c r="CG255" s="109"/>
      <c r="CH255" s="109"/>
      <c r="CI255" s="109"/>
      <c r="CJ255" s="109"/>
      <c r="CK255" s="109"/>
      <c r="CL255" s="109"/>
    </row>
    <row r="256" spans="5:90" ht="8.1" hidden="1" customHeight="1">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09"/>
      <c r="BR256" s="109"/>
      <c r="BS256" s="109"/>
      <c r="BT256" s="109"/>
      <c r="BU256" s="109"/>
      <c r="BV256" s="109"/>
      <c r="BW256" s="109"/>
      <c r="BX256" s="109"/>
      <c r="BY256" s="109"/>
      <c r="BZ256" s="109"/>
      <c r="CA256" s="109"/>
      <c r="CB256" s="109"/>
      <c r="CC256" s="109"/>
      <c r="CD256" s="109"/>
      <c r="CE256" s="109"/>
      <c r="CF256" s="109"/>
      <c r="CG256" s="109"/>
      <c r="CH256" s="109"/>
      <c r="CI256" s="109"/>
      <c r="CJ256" s="109"/>
      <c r="CK256" s="109"/>
      <c r="CL256" s="109"/>
    </row>
    <row r="257" spans="5:90" ht="8.1" hidden="1" customHeight="1">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09"/>
      <c r="CL257" s="109"/>
    </row>
    <row r="258" spans="5:90" ht="8.1" hidden="1" customHeight="1">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c r="BT258" s="109"/>
      <c r="BU258" s="109"/>
      <c r="BV258" s="109"/>
      <c r="BW258" s="109"/>
      <c r="BX258" s="109"/>
      <c r="BY258" s="109"/>
      <c r="BZ258" s="109"/>
      <c r="CA258" s="109"/>
      <c r="CB258" s="109"/>
      <c r="CC258" s="109"/>
      <c r="CD258" s="109"/>
      <c r="CE258" s="109"/>
      <c r="CF258" s="109"/>
      <c r="CG258" s="109"/>
      <c r="CH258" s="109"/>
      <c r="CI258" s="109"/>
      <c r="CJ258" s="109"/>
      <c r="CK258" s="109"/>
      <c r="CL258" s="109"/>
    </row>
    <row r="259" spans="5:90" ht="8.1" hidden="1" customHeight="1">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09"/>
      <c r="BU259" s="109"/>
      <c r="BV259" s="109"/>
      <c r="BW259" s="109"/>
      <c r="BX259" s="109"/>
      <c r="BY259" s="109"/>
      <c r="BZ259" s="109"/>
      <c r="CA259" s="109"/>
      <c r="CB259" s="109"/>
      <c r="CC259" s="109"/>
      <c r="CD259" s="109"/>
      <c r="CE259" s="109"/>
      <c r="CF259" s="109"/>
      <c r="CG259" s="109"/>
      <c r="CH259" s="109"/>
      <c r="CI259" s="109"/>
      <c r="CJ259" s="109"/>
      <c r="CK259" s="109"/>
      <c r="CL259" s="109"/>
    </row>
    <row r="260" spans="5:90" ht="8.1" hidden="1" customHeight="1">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c r="BG260" s="109"/>
      <c r="BH260" s="109"/>
      <c r="BI260" s="109"/>
      <c r="BJ260" s="109"/>
      <c r="BK260" s="109"/>
      <c r="BL260" s="109"/>
      <c r="BM260" s="109"/>
      <c r="BN260" s="109"/>
      <c r="BO260" s="109"/>
      <c r="BP260" s="109"/>
      <c r="BQ260" s="109"/>
      <c r="BR260" s="109"/>
      <c r="BS260" s="109"/>
      <c r="BT260" s="109"/>
      <c r="BU260" s="109"/>
      <c r="BV260" s="109"/>
      <c r="BW260" s="109"/>
      <c r="BX260" s="109"/>
      <c r="BY260" s="109"/>
      <c r="BZ260" s="109"/>
      <c r="CA260" s="109"/>
      <c r="CB260" s="109"/>
      <c r="CC260" s="109"/>
      <c r="CD260" s="109"/>
      <c r="CE260" s="109"/>
      <c r="CF260" s="109"/>
      <c r="CG260" s="109"/>
      <c r="CH260" s="109"/>
      <c r="CI260" s="109"/>
      <c r="CJ260" s="109"/>
      <c r="CK260" s="109"/>
      <c r="CL260" s="109"/>
    </row>
    <row r="261" spans="5:90" ht="8.1" hidden="1" customHeight="1">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09"/>
      <c r="BR261" s="109"/>
      <c r="BS261" s="109"/>
      <c r="BT261" s="109"/>
      <c r="BU261" s="109"/>
      <c r="BV261" s="109"/>
      <c r="BW261" s="109"/>
      <c r="BX261" s="109"/>
      <c r="BY261" s="109"/>
      <c r="BZ261" s="109"/>
      <c r="CA261" s="109"/>
      <c r="CB261" s="109"/>
      <c r="CC261" s="109"/>
      <c r="CD261" s="109"/>
      <c r="CE261" s="109"/>
      <c r="CF261" s="109"/>
      <c r="CG261" s="109"/>
      <c r="CH261" s="109"/>
      <c r="CI261" s="109"/>
      <c r="CJ261" s="109"/>
      <c r="CK261" s="109"/>
      <c r="CL261" s="109"/>
    </row>
    <row r="262" spans="5:90" ht="8.1" hidden="1" customHeight="1">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09"/>
      <c r="BR262" s="109"/>
      <c r="BS262" s="109"/>
      <c r="BT262" s="109"/>
      <c r="BU262" s="109"/>
      <c r="BV262" s="109"/>
      <c r="BW262" s="109"/>
      <c r="BX262" s="109"/>
      <c r="BY262" s="109"/>
      <c r="BZ262" s="109"/>
      <c r="CA262" s="109"/>
      <c r="CB262" s="109"/>
      <c r="CC262" s="109"/>
      <c r="CD262" s="109"/>
      <c r="CE262" s="109"/>
      <c r="CF262" s="109"/>
      <c r="CG262" s="109"/>
      <c r="CH262" s="109"/>
      <c r="CI262" s="109"/>
      <c r="CJ262" s="109"/>
      <c r="CK262" s="109"/>
      <c r="CL262" s="109"/>
    </row>
    <row r="263" spans="5:90" ht="8.1" hidden="1" customHeight="1">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c r="BG263" s="109"/>
      <c r="BH263" s="109"/>
      <c r="BI263" s="109"/>
      <c r="BJ263" s="109"/>
      <c r="BK263" s="109"/>
      <c r="BL263" s="109"/>
      <c r="BM263" s="109"/>
      <c r="BN263" s="109"/>
      <c r="BO263" s="109"/>
      <c r="BP263" s="109"/>
      <c r="BQ263" s="109"/>
      <c r="BR263" s="109"/>
      <c r="BS263" s="109"/>
      <c r="BT263" s="109"/>
      <c r="BU263" s="109"/>
      <c r="BV263" s="109"/>
      <c r="BW263" s="109"/>
      <c r="BX263" s="109"/>
      <c r="BY263" s="109"/>
      <c r="BZ263" s="109"/>
      <c r="CA263" s="109"/>
      <c r="CB263" s="109"/>
      <c r="CC263" s="109"/>
      <c r="CD263" s="109"/>
      <c r="CE263" s="109"/>
      <c r="CF263" s="109"/>
      <c r="CG263" s="109"/>
      <c r="CH263" s="109"/>
      <c r="CI263" s="109"/>
      <c r="CJ263" s="109"/>
      <c r="CK263" s="109"/>
      <c r="CL263" s="109"/>
    </row>
    <row r="264" spans="5:90" ht="8.1" hidden="1" customHeight="1">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c r="BG264" s="109"/>
      <c r="BH264" s="109"/>
      <c r="BI264" s="109"/>
      <c r="BJ264" s="109"/>
      <c r="BK264" s="109"/>
      <c r="BL264" s="109"/>
      <c r="BM264" s="109"/>
      <c r="BN264" s="109"/>
      <c r="BO264" s="109"/>
      <c r="BP264" s="109"/>
      <c r="BQ264" s="109"/>
      <c r="BR264" s="109"/>
      <c r="BS264" s="109"/>
      <c r="BT264" s="109"/>
      <c r="BU264" s="109"/>
      <c r="BV264" s="109"/>
      <c r="BW264" s="109"/>
      <c r="BX264" s="109"/>
      <c r="BY264" s="109"/>
      <c r="BZ264" s="109"/>
      <c r="CA264" s="109"/>
      <c r="CB264" s="109"/>
      <c r="CC264" s="109"/>
      <c r="CD264" s="109"/>
      <c r="CE264" s="109"/>
      <c r="CF264" s="109"/>
      <c r="CG264" s="109"/>
      <c r="CH264" s="109"/>
      <c r="CI264" s="109"/>
      <c r="CJ264" s="109"/>
      <c r="CK264" s="109"/>
      <c r="CL264" s="109"/>
    </row>
    <row r="265" spans="5:90" ht="8.1" hidden="1" customHeight="1">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c r="BG265" s="109"/>
      <c r="BH265" s="109"/>
      <c r="BI265" s="109"/>
      <c r="BJ265" s="109"/>
      <c r="BK265" s="109"/>
      <c r="BL265" s="109"/>
      <c r="BM265" s="109"/>
      <c r="BN265" s="109"/>
      <c r="BO265" s="109"/>
      <c r="BP265" s="109"/>
      <c r="BQ265" s="109"/>
      <c r="BR265" s="109"/>
      <c r="BS265" s="109"/>
      <c r="BT265" s="109"/>
      <c r="BU265" s="109"/>
      <c r="BV265" s="109"/>
      <c r="BW265" s="109"/>
      <c r="BX265" s="109"/>
      <c r="BY265" s="109"/>
      <c r="BZ265" s="109"/>
      <c r="CA265" s="109"/>
      <c r="CB265" s="109"/>
      <c r="CC265" s="109"/>
      <c r="CD265" s="109"/>
      <c r="CE265" s="109"/>
      <c r="CF265" s="109"/>
      <c r="CG265" s="109"/>
      <c r="CH265" s="109"/>
      <c r="CI265" s="109"/>
      <c r="CJ265" s="109"/>
      <c r="CK265" s="109"/>
      <c r="CL265" s="109"/>
    </row>
    <row r="266" spans="5:90" ht="8.1" hidden="1" customHeight="1">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c r="BT266" s="109"/>
      <c r="BU266" s="109"/>
      <c r="BV266" s="109"/>
      <c r="BW266" s="109"/>
      <c r="BX266" s="109"/>
      <c r="BY266" s="109"/>
      <c r="BZ266" s="109"/>
      <c r="CA266" s="109"/>
      <c r="CB266" s="109"/>
      <c r="CC266" s="109"/>
      <c r="CD266" s="109"/>
      <c r="CE266" s="109"/>
      <c r="CF266" s="109"/>
      <c r="CG266" s="109"/>
      <c r="CH266" s="109"/>
      <c r="CI266" s="109"/>
      <c r="CJ266" s="109"/>
      <c r="CK266" s="109"/>
      <c r="CL266" s="109"/>
    </row>
    <row r="267" spans="5:90" ht="8.1" hidden="1" customHeight="1">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09"/>
      <c r="BU267" s="109"/>
      <c r="BV267" s="109"/>
      <c r="BW267" s="109"/>
      <c r="BX267" s="109"/>
      <c r="BY267" s="109"/>
      <c r="BZ267" s="109"/>
      <c r="CA267" s="109"/>
      <c r="CB267" s="109"/>
      <c r="CC267" s="109"/>
      <c r="CD267" s="109"/>
      <c r="CE267" s="109"/>
      <c r="CF267" s="109"/>
      <c r="CG267" s="109"/>
      <c r="CH267" s="109"/>
      <c r="CI267" s="109"/>
      <c r="CJ267" s="109"/>
      <c r="CK267" s="109"/>
      <c r="CL267" s="109"/>
    </row>
    <row r="268" spans="5:90" ht="8.1" hidden="1" customHeight="1">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c r="BG268" s="109"/>
      <c r="BH268" s="109"/>
      <c r="BI268" s="109"/>
      <c r="BJ268" s="109"/>
      <c r="BK268" s="109"/>
      <c r="BL268" s="109"/>
      <c r="BM268" s="109"/>
      <c r="BN268" s="109"/>
      <c r="BO268" s="109"/>
      <c r="BP268" s="109"/>
      <c r="BQ268" s="109"/>
      <c r="BR268" s="109"/>
      <c r="BS268" s="109"/>
      <c r="BT268" s="109"/>
      <c r="BU268" s="109"/>
      <c r="BV268" s="109"/>
      <c r="BW268" s="109"/>
      <c r="BX268" s="109"/>
      <c r="BY268" s="109"/>
      <c r="BZ268" s="109"/>
      <c r="CA268" s="109"/>
      <c r="CB268" s="109"/>
      <c r="CC268" s="109"/>
      <c r="CD268" s="109"/>
      <c r="CE268" s="109"/>
      <c r="CF268" s="109"/>
      <c r="CG268" s="109"/>
      <c r="CH268" s="109"/>
      <c r="CI268" s="109"/>
      <c r="CJ268" s="109"/>
      <c r="CK268" s="109"/>
      <c r="CL268" s="109"/>
    </row>
    <row r="269" spans="5:90" ht="8.1" hidden="1" customHeight="1">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c r="BG269" s="109"/>
      <c r="BH269" s="109"/>
      <c r="BI269" s="109"/>
      <c r="BJ269" s="109"/>
      <c r="BK269" s="109"/>
      <c r="BL269" s="109"/>
      <c r="BM269" s="109"/>
      <c r="BN269" s="109"/>
      <c r="BO269" s="109"/>
      <c r="BP269" s="109"/>
      <c r="BQ269" s="109"/>
      <c r="BR269" s="109"/>
      <c r="BS269" s="109"/>
      <c r="BT269" s="109"/>
      <c r="BU269" s="109"/>
      <c r="BV269" s="109"/>
      <c r="BW269" s="109"/>
      <c r="BX269" s="109"/>
      <c r="BY269" s="109"/>
      <c r="BZ269" s="109"/>
      <c r="CA269" s="109"/>
      <c r="CB269" s="109"/>
      <c r="CC269" s="109"/>
      <c r="CD269" s="109"/>
      <c r="CE269" s="109"/>
      <c r="CF269" s="109"/>
      <c r="CG269" s="109"/>
      <c r="CH269" s="109"/>
      <c r="CI269" s="109"/>
      <c r="CJ269" s="109"/>
      <c r="CK269" s="109"/>
      <c r="CL269" s="109"/>
    </row>
    <row r="270" spans="5:90" ht="8.1" hidden="1" customHeight="1">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09"/>
      <c r="BV270" s="109"/>
      <c r="BW270" s="109"/>
      <c r="BX270" s="109"/>
      <c r="BY270" s="109"/>
      <c r="BZ270" s="109"/>
      <c r="CA270" s="109"/>
      <c r="CB270" s="109"/>
      <c r="CC270" s="109"/>
      <c r="CD270" s="109"/>
      <c r="CE270" s="109"/>
      <c r="CF270" s="109"/>
      <c r="CG270" s="109"/>
      <c r="CH270" s="109"/>
      <c r="CI270" s="109"/>
      <c r="CJ270" s="109"/>
      <c r="CK270" s="109"/>
      <c r="CL270" s="109"/>
    </row>
    <row r="271" spans="5:90" ht="8.1" hidden="1" customHeight="1">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09"/>
      <c r="BV271" s="109"/>
      <c r="BW271" s="109"/>
      <c r="BX271" s="109"/>
      <c r="BY271" s="109"/>
      <c r="BZ271" s="109"/>
      <c r="CA271" s="109"/>
      <c r="CB271" s="109"/>
      <c r="CC271" s="109"/>
      <c r="CD271" s="109"/>
      <c r="CE271" s="109"/>
      <c r="CF271" s="109"/>
      <c r="CG271" s="109"/>
      <c r="CH271" s="109"/>
      <c r="CI271" s="109"/>
      <c r="CJ271" s="109"/>
      <c r="CK271" s="109"/>
      <c r="CL271" s="109"/>
    </row>
    <row r="272" spans="5:90" ht="8.1" hidden="1" customHeight="1">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row>
    <row r="273" spans="5:90" ht="8.1" hidden="1" customHeight="1">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09"/>
      <c r="BV273" s="109"/>
      <c r="BW273" s="109"/>
      <c r="BX273" s="109"/>
      <c r="BY273" s="109"/>
      <c r="BZ273" s="109"/>
      <c r="CA273" s="109"/>
      <c r="CB273" s="109"/>
      <c r="CC273" s="109"/>
      <c r="CD273" s="109"/>
      <c r="CE273" s="109"/>
      <c r="CF273" s="109"/>
      <c r="CG273" s="109"/>
      <c r="CH273" s="109"/>
      <c r="CI273" s="109"/>
      <c r="CJ273" s="109"/>
      <c r="CK273" s="109"/>
      <c r="CL273" s="109"/>
    </row>
    <row r="274" spans="5:90" ht="8.1" hidden="1" customHeight="1">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09"/>
      <c r="BV274" s="109"/>
      <c r="BW274" s="109"/>
      <c r="BX274" s="109"/>
      <c r="BY274" s="109"/>
      <c r="BZ274" s="109"/>
      <c r="CA274" s="109"/>
      <c r="CB274" s="109"/>
      <c r="CC274" s="109"/>
      <c r="CD274" s="109"/>
      <c r="CE274" s="109"/>
      <c r="CF274" s="109"/>
      <c r="CG274" s="109"/>
      <c r="CH274" s="109"/>
      <c r="CI274" s="109"/>
      <c r="CJ274" s="109"/>
      <c r="CK274" s="109"/>
      <c r="CL274" s="109"/>
    </row>
    <row r="275" spans="5:90" ht="8.1" hidden="1" customHeight="1">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row>
    <row r="276" spans="5:90" ht="8.1" hidden="1" customHeight="1">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row>
    <row r="277" spans="5:90" ht="8.1" hidden="1" customHeight="1">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row>
    <row r="278" spans="5:90" ht="8.1" hidden="1" customHeight="1">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row>
    <row r="279" spans="5:90" ht="8.1" hidden="1" customHeight="1">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09"/>
      <c r="BV279" s="109"/>
      <c r="BW279" s="109"/>
      <c r="BX279" s="109"/>
      <c r="BY279" s="109"/>
      <c r="BZ279" s="109"/>
      <c r="CA279" s="109"/>
      <c r="CB279" s="109"/>
      <c r="CC279" s="109"/>
      <c r="CD279" s="109"/>
      <c r="CE279" s="109"/>
      <c r="CF279" s="109"/>
      <c r="CG279" s="109"/>
      <c r="CH279" s="109"/>
      <c r="CI279" s="109"/>
      <c r="CJ279" s="109"/>
      <c r="CK279" s="109"/>
      <c r="CL279" s="109"/>
    </row>
    <row r="280" spans="5:90" ht="8.1" hidden="1" customHeight="1">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09"/>
      <c r="BV280" s="109"/>
      <c r="BW280" s="109"/>
      <c r="BX280" s="109"/>
      <c r="BY280" s="109"/>
      <c r="BZ280" s="109"/>
      <c r="CA280" s="109"/>
      <c r="CB280" s="109"/>
      <c r="CC280" s="109"/>
      <c r="CD280" s="109"/>
      <c r="CE280" s="109"/>
      <c r="CF280" s="109"/>
      <c r="CG280" s="109"/>
      <c r="CH280" s="109"/>
      <c r="CI280" s="109"/>
      <c r="CJ280" s="109"/>
      <c r="CK280" s="109"/>
      <c r="CL280" s="109"/>
    </row>
    <row r="281" spans="5:90" ht="8.1" hidden="1" customHeight="1">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09"/>
      <c r="BV281" s="109"/>
      <c r="BW281" s="109"/>
      <c r="BX281" s="109"/>
      <c r="BY281" s="109"/>
      <c r="BZ281" s="109"/>
      <c r="CA281" s="109"/>
      <c r="CB281" s="109"/>
      <c r="CC281" s="109"/>
      <c r="CD281" s="109"/>
      <c r="CE281" s="109"/>
      <c r="CF281" s="109"/>
      <c r="CG281" s="109"/>
      <c r="CH281" s="109"/>
      <c r="CI281" s="109"/>
      <c r="CJ281" s="109"/>
      <c r="CK281" s="109"/>
      <c r="CL281" s="109"/>
    </row>
    <row r="282" spans="5:90" ht="8.1" hidden="1" customHeight="1">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row>
    <row r="283" spans="5:90" ht="8.1" hidden="1" customHeight="1">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09"/>
      <c r="BU283" s="109"/>
      <c r="BV283" s="109"/>
      <c r="BW283" s="109"/>
      <c r="BX283" s="109"/>
      <c r="BY283" s="109"/>
      <c r="BZ283" s="109"/>
      <c r="CA283" s="109"/>
      <c r="CB283" s="109"/>
      <c r="CC283" s="109"/>
      <c r="CD283" s="109"/>
      <c r="CE283" s="109"/>
      <c r="CF283" s="109"/>
      <c r="CG283" s="109"/>
      <c r="CH283" s="109"/>
      <c r="CI283" s="109"/>
      <c r="CJ283" s="109"/>
      <c r="CK283" s="109"/>
      <c r="CL283" s="109"/>
    </row>
    <row r="284" spans="5:90" ht="8.1" hidden="1" customHeight="1">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109"/>
      <c r="BT284" s="109"/>
      <c r="BU284" s="109"/>
      <c r="BV284" s="109"/>
      <c r="BW284" s="109"/>
      <c r="BX284" s="109"/>
      <c r="BY284" s="109"/>
      <c r="BZ284" s="109"/>
      <c r="CA284" s="109"/>
      <c r="CB284" s="109"/>
      <c r="CC284" s="109"/>
      <c r="CD284" s="109"/>
      <c r="CE284" s="109"/>
      <c r="CF284" s="109"/>
      <c r="CG284" s="109"/>
      <c r="CH284" s="109"/>
      <c r="CI284" s="109"/>
      <c r="CJ284" s="109"/>
      <c r="CK284" s="109"/>
      <c r="CL284" s="109"/>
    </row>
    <row r="285" spans="5:90" ht="8.1" hidden="1" customHeight="1">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109"/>
      <c r="BT285" s="109"/>
      <c r="BU285" s="109"/>
      <c r="BV285" s="109"/>
      <c r="BW285" s="109"/>
      <c r="BX285" s="109"/>
      <c r="BY285" s="109"/>
      <c r="BZ285" s="109"/>
      <c r="CA285" s="109"/>
      <c r="CB285" s="109"/>
      <c r="CC285" s="109"/>
      <c r="CD285" s="109"/>
      <c r="CE285" s="109"/>
      <c r="CF285" s="109"/>
      <c r="CG285" s="109"/>
      <c r="CH285" s="109"/>
      <c r="CI285" s="109"/>
      <c r="CJ285" s="109"/>
      <c r="CK285" s="109"/>
      <c r="CL285" s="109"/>
    </row>
    <row r="286" spans="5:90" ht="8.1" hidden="1" customHeight="1">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109"/>
      <c r="BT286" s="109"/>
      <c r="BU286" s="109"/>
      <c r="BV286" s="109"/>
      <c r="BW286" s="109"/>
      <c r="BX286" s="109"/>
      <c r="BY286" s="109"/>
      <c r="BZ286" s="109"/>
      <c r="CA286" s="109"/>
      <c r="CB286" s="109"/>
      <c r="CC286" s="109"/>
      <c r="CD286" s="109"/>
      <c r="CE286" s="109"/>
      <c r="CF286" s="109"/>
      <c r="CG286" s="109"/>
      <c r="CH286" s="109"/>
      <c r="CI286" s="109"/>
      <c r="CJ286" s="109"/>
      <c r="CK286" s="109"/>
      <c r="CL286" s="109"/>
    </row>
    <row r="287" spans="5:90" ht="8.1" hidden="1" customHeight="1">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row>
    <row r="288" spans="5:90" ht="8.1" hidden="1" customHeight="1">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09"/>
      <c r="BQ288" s="109"/>
      <c r="BR288" s="109"/>
      <c r="BS288" s="109"/>
      <c r="BT288" s="109"/>
      <c r="BU288" s="109"/>
      <c r="BV288" s="109"/>
      <c r="BW288" s="109"/>
      <c r="BX288" s="109"/>
      <c r="BY288" s="109"/>
      <c r="BZ288" s="109"/>
      <c r="CA288" s="109"/>
      <c r="CB288" s="109"/>
      <c r="CC288" s="109"/>
      <c r="CD288" s="109"/>
      <c r="CE288" s="109"/>
      <c r="CF288" s="109"/>
      <c r="CG288" s="109"/>
      <c r="CH288" s="109"/>
      <c r="CI288" s="109"/>
      <c r="CJ288" s="109"/>
      <c r="CK288" s="109"/>
      <c r="CL288" s="109"/>
    </row>
    <row r="289" spans="5:90" ht="8.1" hidden="1" customHeight="1">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09"/>
      <c r="BS289" s="109"/>
      <c r="BT289" s="109"/>
      <c r="BU289" s="109"/>
      <c r="BV289" s="109"/>
      <c r="BW289" s="109"/>
      <c r="BX289" s="109"/>
      <c r="BY289" s="109"/>
      <c r="BZ289" s="109"/>
      <c r="CA289" s="109"/>
      <c r="CB289" s="109"/>
      <c r="CC289" s="109"/>
      <c r="CD289" s="109"/>
      <c r="CE289" s="109"/>
      <c r="CF289" s="109"/>
      <c r="CG289" s="109"/>
      <c r="CH289" s="109"/>
      <c r="CI289" s="109"/>
      <c r="CJ289" s="109"/>
      <c r="CK289" s="109"/>
      <c r="CL289" s="109"/>
    </row>
    <row r="290" spans="5:90" ht="8.1" hidden="1" customHeight="1">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09"/>
      <c r="BU290" s="109"/>
      <c r="BV290" s="109"/>
      <c r="BW290" s="109"/>
      <c r="BX290" s="109"/>
      <c r="BY290" s="109"/>
      <c r="BZ290" s="109"/>
      <c r="CA290" s="109"/>
      <c r="CB290" s="109"/>
      <c r="CC290" s="109"/>
      <c r="CD290" s="109"/>
      <c r="CE290" s="109"/>
      <c r="CF290" s="109"/>
      <c r="CG290" s="109"/>
      <c r="CH290" s="109"/>
      <c r="CI290" s="109"/>
      <c r="CJ290" s="109"/>
      <c r="CK290" s="109"/>
      <c r="CL290" s="109"/>
    </row>
    <row r="291" spans="5:90" ht="8.1" hidden="1" customHeight="1">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09"/>
      <c r="BU291" s="109"/>
      <c r="BV291" s="109"/>
      <c r="BW291" s="109"/>
      <c r="BX291" s="109"/>
      <c r="BY291" s="109"/>
      <c r="BZ291" s="109"/>
      <c r="CA291" s="109"/>
      <c r="CB291" s="109"/>
      <c r="CC291" s="109"/>
      <c r="CD291" s="109"/>
      <c r="CE291" s="109"/>
      <c r="CF291" s="109"/>
      <c r="CG291" s="109"/>
      <c r="CH291" s="109"/>
      <c r="CI291" s="109"/>
      <c r="CJ291" s="109"/>
      <c r="CK291" s="109"/>
      <c r="CL291" s="109"/>
    </row>
    <row r="292" spans="5:90" ht="8.1" hidden="1" customHeight="1">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row>
    <row r="293" spans="5:90" ht="8.1" hidden="1" customHeight="1">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109"/>
      <c r="BT293" s="109"/>
      <c r="BU293" s="109"/>
      <c r="BV293" s="109"/>
      <c r="BW293" s="109"/>
      <c r="BX293" s="109"/>
      <c r="BY293" s="109"/>
      <c r="BZ293" s="109"/>
      <c r="CA293" s="109"/>
      <c r="CB293" s="109"/>
      <c r="CC293" s="109"/>
      <c r="CD293" s="109"/>
      <c r="CE293" s="109"/>
      <c r="CF293" s="109"/>
      <c r="CG293" s="109"/>
      <c r="CH293" s="109"/>
      <c r="CI293" s="109"/>
      <c r="CJ293" s="109"/>
      <c r="CK293" s="109"/>
      <c r="CL293" s="109"/>
    </row>
    <row r="294" spans="5:90" ht="8.1" hidden="1" customHeight="1">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09"/>
      <c r="BQ294" s="109"/>
      <c r="BR294" s="109"/>
      <c r="BS294" s="109"/>
      <c r="BT294" s="109"/>
      <c r="BU294" s="109"/>
      <c r="BV294" s="109"/>
      <c r="BW294" s="109"/>
      <c r="BX294" s="109"/>
      <c r="BY294" s="109"/>
      <c r="BZ294" s="109"/>
      <c r="CA294" s="109"/>
      <c r="CB294" s="109"/>
      <c r="CC294" s="109"/>
      <c r="CD294" s="109"/>
      <c r="CE294" s="109"/>
      <c r="CF294" s="109"/>
      <c r="CG294" s="109"/>
      <c r="CH294" s="109"/>
      <c r="CI294" s="109"/>
      <c r="CJ294" s="109"/>
      <c r="CK294" s="109"/>
      <c r="CL294" s="109"/>
    </row>
    <row r="295" spans="5:90" ht="8.1" hidden="1" customHeight="1">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09"/>
      <c r="BQ295" s="109"/>
      <c r="BR295" s="109"/>
      <c r="BS295" s="109"/>
      <c r="BT295" s="109"/>
      <c r="BU295" s="109"/>
      <c r="BV295" s="109"/>
      <c r="BW295" s="109"/>
      <c r="BX295" s="109"/>
      <c r="BY295" s="109"/>
      <c r="BZ295" s="109"/>
      <c r="CA295" s="109"/>
      <c r="CB295" s="109"/>
      <c r="CC295" s="109"/>
      <c r="CD295" s="109"/>
      <c r="CE295" s="109"/>
      <c r="CF295" s="109"/>
      <c r="CG295" s="109"/>
      <c r="CH295" s="109"/>
      <c r="CI295" s="109"/>
      <c r="CJ295" s="109"/>
      <c r="CK295" s="109"/>
      <c r="CL295" s="109"/>
    </row>
    <row r="296" spans="5:90" ht="8.1" hidden="1" customHeight="1">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09"/>
      <c r="BQ296" s="109"/>
      <c r="BR296" s="109"/>
      <c r="BS296" s="109"/>
      <c r="BT296" s="109"/>
      <c r="BU296" s="109"/>
      <c r="BV296" s="109"/>
      <c r="BW296" s="109"/>
      <c r="BX296" s="109"/>
      <c r="BY296" s="109"/>
      <c r="BZ296" s="109"/>
      <c r="CA296" s="109"/>
      <c r="CB296" s="109"/>
      <c r="CC296" s="109"/>
      <c r="CD296" s="109"/>
      <c r="CE296" s="109"/>
      <c r="CF296" s="109"/>
      <c r="CG296" s="109"/>
      <c r="CH296" s="109"/>
      <c r="CI296" s="109"/>
      <c r="CJ296" s="109"/>
      <c r="CK296" s="109"/>
      <c r="CL296" s="109"/>
    </row>
    <row r="297" spans="5:90" ht="8.1" hidden="1" customHeight="1">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row>
    <row r="298" spans="5:90" ht="8.1" hidden="1" customHeight="1">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c r="BG298" s="109"/>
      <c r="BH298" s="109"/>
      <c r="BI298" s="109"/>
      <c r="BJ298" s="109"/>
      <c r="BK298" s="109"/>
      <c r="BL298" s="109"/>
      <c r="BM298" s="109"/>
      <c r="BN298" s="109"/>
      <c r="BO298" s="109"/>
      <c r="BP298" s="109"/>
      <c r="BQ298" s="109"/>
      <c r="BR298" s="109"/>
      <c r="BS298" s="109"/>
      <c r="BT298" s="109"/>
      <c r="BU298" s="109"/>
      <c r="BV298" s="109"/>
      <c r="BW298" s="109"/>
      <c r="BX298" s="109"/>
      <c r="BY298" s="109"/>
      <c r="BZ298" s="109"/>
      <c r="CA298" s="109"/>
      <c r="CB298" s="109"/>
      <c r="CC298" s="109"/>
      <c r="CD298" s="109"/>
      <c r="CE298" s="109"/>
      <c r="CF298" s="109"/>
      <c r="CG298" s="109"/>
      <c r="CH298" s="109"/>
      <c r="CI298" s="109"/>
      <c r="CJ298" s="109"/>
      <c r="CK298" s="109"/>
      <c r="CL298" s="109"/>
    </row>
    <row r="299" spans="5:90" ht="8.1" hidden="1" customHeight="1">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09"/>
      <c r="BU299" s="109"/>
      <c r="BV299" s="109"/>
      <c r="BW299" s="109"/>
      <c r="BX299" s="109"/>
      <c r="BY299" s="109"/>
      <c r="BZ299" s="109"/>
      <c r="CA299" s="109"/>
      <c r="CB299" s="109"/>
      <c r="CC299" s="109"/>
      <c r="CD299" s="109"/>
      <c r="CE299" s="109"/>
      <c r="CF299" s="109"/>
      <c r="CG299" s="109"/>
      <c r="CH299" s="109"/>
      <c r="CI299" s="109"/>
      <c r="CJ299" s="109"/>
      <c r="CK299" s="109"/>
      <c r="CL299" s="109"/>
    </row>
    <row r="300" spans="5:90" ht="8.1" hidden="1" customHeight="1">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c r="BG300" s="109"/>
      <c r="BH300" s="109"/>
      <c r="BI300" s="109"/>
      <c r="BJ300" s="109"/>
      <c r="BK300" s="109"/>
      <c r="BL300" s="109"/>
      <c r="BM300" s="109"/>
      <c r="BN300" s="109"/>
      <c r="BO300" s="109"/>
      <c r="BP300" s="109"/>
      <c r="BQ300" s="109"/>
      <c r="BR300" s="109"/>
      <c r="BS300" s="109"/>
      <c r="BT300" s="109"/>
      <c r="BU300" s="109"/>
      <c r="BV300" s="109"/>
      <c r="BW300" s="109"/>
      <c r="BX300" s="109"/>
      <c r="BY300" s="109"/>
      <c r="BZ300" s="109"/>
      <c r="CA300" s="109"/>
      <c r="CB300" s="109"/>
      <c r="CC300" s="109"/>
      <c r="CD300" s="109"/>
      <c r="CE300" s="109"/>
      <c r="CF300" s="109"/>
      <c r="CG300" s="109"/>
      <c r="CH300" s="109"/>
      <c r="CI300" s="109"/>
      <c r="CJ300" s="109"/>
      <c r="CK300" s="109"/>
      <c r="CL300" s="109"/>
    </row>
    <row r="301" spans="5:90" ht="8.1" hidden="1" customHeight="1">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c r="BG301" s="109"/>
      <c r="BH301" s="109"/>
      <c r="BI301" s="109"/>
      <c r="BJ301" s="109"/>
      <c r="BK301" s="109"/>
      <c r="BL301" s="109"/>
      <c r="BM301" s="109"/>
      <c r="BN301" s="109"/>
      <c r="BO301" s="109"/>
      <c r="BP301" s="109"/>
      <c r="BQ301" s="109"/>
      <c r="BR301" s="109"/>
      <c r="BS301" s="109"/>
      <c r="BT301" s="109"/>
      <c r="BU301" s="109"/>
      <c r="BV301" s="109"/>
      <c r="BW301" s="109"/>
      <c r="BX301" s="109"/>
      <c r="BY301" s="109"/>
      <c r="BZ301" s="109"/>
      <c r="CA301" s="109"/>
      <c r="CB301" s="109"/>
      <c r="CC301" s="109"/>
      <c r="CD301" s="109"/>
      <c r="CE301" s="109"/>
      <c r="CF301" s="109"/>
      <c r="CG301" s="109"/>
      <c r="CH301" s="109"/>
      <c r="CI301" s="109"/>
      <c r="CJ301" s="109"/>
      <c r="CK301" s="109"/>
      <c r="CL301" s="109"/>
    </row>
    <row r="302" spans="5:90" ht="8.1" hidden="1" customHeight="1">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c r="BG302" s="109"/>
      <c r="BH302" s="109"/>
      <c r="BI302" s="109"/>
      <c r="BJ302" s="109"/>
      <c r="BK302" s="109"/>
      <c r="BL302" s="109"/>
      <c r="BM302" s="109"/>
      <c r="BN302" s="109"/>
      <c r="BO302" s="109"/>
      <c r="BP302" s="109"/>
      <c r="BQ302" s="109"/>
      <c r="BR302" s="109"/>
      <c r="BS302" s="109"/>
      <c r="BT302" s="109"/>
      <c r="BU302" s="109"/>
      <c r="BV302" s="109"/>
      <c r="BW302" s="109"/>
      <c r="BX302" s="109"/>
      <c r="BY302" s="109"/>
      <c r="BZ302" s="109"/>
      <c r="CA302" s="109"/>
      <c r="CB302" s="109"/>
      <c r="CC302" s="109"/>
      <c r="CD302" s="109"/>
      <c r="CE302" s="109"/>
      <c r="CF302" s="109"/>
      <c r="CG302" s="109"/>
      <c r="CH302" s="109"/>
      <c r="CI302" s="109"/>
      <c r="CJ302" s="109"/>
      <c r="CK302" s="109"/>
      <c r="CL302" s="109"/>
    </row>
    <row r="303" spans="5:90" ht="8.1" hidden="1" customHeight="1">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c r="BG303" s="109"/>
      <c r="BH303" s="109"/>
      <c r="BI303" s="109"/>
      <c r="BJ303" s="109"/>
      <c r="BK303" s="109"/>
      <c r="BL303" s="109"/>
      <c r="BM303" s="109"/>
      <c r="BN303" s="109"/>
      <c r="BO303" s="109"/>
      <c r="BP303" s="109"/>
      <c r="BQ303" s="109"/>
      <c r="BR303" s="109"/>
      <c r="BS303" s="109"/>
      <c r="BT303" s="109"/>
      <c r="BU303" s="109"/>
      <c r="BV303" s="109"/>
      <c r="BW303" s="109"/>
      <c r="BX303" s="109"/>
      <c r="BY303" s="109"/>
      <c r="BZ303" s="109"/>
      <c r="CA303" s="109"/>
      <c r="CB303" s="109"/>
      <c r="CC303" s="109"/>
      <c r="CD303" s="109"/>
      <c r="CE303" s="109"/>
      <c r="CF303" s="109"/>
      <c r="CG303" s="109"/>
      <c r="CH303" s="109"/>
      <c r="CI303" s="109"/>
      <c r="CJ303" s="109"/>
      <c r="CK303" s="109"/>
      <c r="CL303" s="109"/>
    </row>
    <row r="304" spans="5:90" ht="8.1" hidden="1" customHeight="1">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c r="BG304" s="109"/>
      <c r="BH304" s="109"/>
      <c r="BI304" s="109"/>
      <c r="BJ304" s="109"/>
      <c r="BK304" s="109"/>
      <c r="BL304" s="109"/>
      <c r="BM304" s="109"/>
      <c r="BN304" s="109"/>
      <c r="BO304" s="109"/>
      <c r="BP304" s="109"/>
      <c r="BQ304" s="109"/>
      <c r="BR304" s="109"/>
      <c r="BS304" s="109"/>
      <c r="BT304" s="109"/>
      <c r="BU304" s="109"/>
      <c r="BV304" s="109"/>
      <c r="BW304" s="109"/>
      <c r="BX304" s="109"/>
      <c r="BY304" s="109"/>
      <c r="BZ304" s="109"/>
      <c r="CA304" s="109"/>
      <c r="CB304" s="109"/>
      <c r="CC304" s="109"/>
      <c r="CD304" s="109"/>
      <c r="CE304" s="109"/>
      <c r="CF304" s="109"/>
      <c r="CG304" s="109"/>
      <c r="CH304" s="109"/>
      <c r="CI304" s="109"/>
      <c r="CJ304" s="109"/>
      <c r="CK304" s="109"/>
      <c r="CL304" s="109"/>
    </row>
    <row r="305" spans="5:121" ht="8.1" hidden="1" customHeight="1">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row>
    <row r="306" spans="5:121" ht="8.1" hidden="1" customHeight="1">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c r="BG306" s="109"/>
      <c r="BH306" s="109"/>
      <c r="BI306" s="109"/>
      <c r="BJ306" s="109"/>
      <c r="BK306" s="109"/>
      <c r="BL306" s="109"/>
      <c r="BM306" s="109"/>
      <c r="BN306" s="109"/>
      <c r="BO306" s="109"/>
      <c r="BP306" s="109"/>
      <c r="BQ306" s="109"/>
      <c r="BR306" s="109"/>
      <c r="BS306" s="109"/>
      <c r="BT306" s="109"/>
      <c r="BU306" s="109"/>
      <c r="BV306" s="109"/>
      <c r="BW306" s="109"/>
      <c r="BX306" s="109"/>
      <c r="BY306" s="109"/>
      <c r="BZ306" s="109"/>
      <c r="CA306" s="109"/>
      <c r="CB306" s="109"/>
      <c r="CC306" s="109"/>
      <c r="CD306" s="109"/>
      <c r="CE306" s="109"/>
      <c r="CF306" s="109"/>
      <c r="CG306" s="109"/>
      <c r="CH306" s="109"/>
      <c r="CI306" s="109"/>
      <c r="CJ306" s="109"/>
      <c r="CK306" s="109"/>
      <c r="CL306" s="109"/>
    </row>
    <row r="307" spans="5:121" ht="8.1" hidden="1" customHeight="1">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09"/>
      <c r="BU307" s="109"/>
      <c r="BV307" s="109"/>
      <c r="BW307" s="109"/>
      <c r="BX307" s="109"/>
      <c r="BY307" s="109"/>
      <c r="BZ307" s="109"/>
      <c r="CA307" s="109"/>
      <c r="CB307" s="109"/>
      <c r="CC307" s="109"/>
      <c r="CD307" s="109"/>
      <c r="CE307" s="109"/>
      <c r="CF307" s="109"/>
      <c r="CG307" s="109"/>
      <c r="CH307" s="109"/>
      <c r="CI307" s="109"/>
      <c r="CJ307" s="109"/>
      <c r="CK307" s="109"/>
      <c r="CL307" s="109"/>
    </row>
    <row r="308" spans="5:121" ht="8.1" hidden="1" customHeight="1">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109"/>
      <c r="BB308" s="109"/>
      <c r="BC308" s="109"/>
      <c r="BD308" s="109"/>
      <c r="BE308" s="109"/>
      <c r="BF308" s="109"/>
      <c r="BG308" s="109"/>
      <c r="BH308" s="109"/>
      <c r="BI308" s="109"/>
      <c r="BJ308" s="109"/>
      <c r="BK308" s="109"/>
      <c r="BL308" s="109"/>
      <c r="BM308" s="109"/>
      <c r="BN308" s="109"/>
      <c r="BO308" s="109"/>
      <c r="BP308" s="109"/>
      <c r="BQ308" s="109"/>
      <c r="BR308" s="109"/>
      <c r="BS308" s="109"/>
      <c r="BT308" s="109"/>
      <c r="BU308" s="109"/>
      <c r="BV308" s="109"/>
      <c r="BW308" s="109"/>
      <c r="BX308" s="109"/>
      <c r="BY308" s="109"/>
      <c r="BZ308" s="109"/>
      <c r="CA308" s="109"/>
      <c r="CB308" s="109"/>
      <c r="CC308" s="109"/>
      <c r="CD308" s="109"/>
      <c r="CE308" s="109"/>
      <c r="CF308" s="109"/>
      <c r="CG308" s="109"/>
      <c r="CH308" s="109"/>
      <c r="CI308" s="109"/>
      <c r="CJ308" s="109"/>
      <c r="CK308" s="109"/>
      <c r="CL308" s="109"/>
    </row>
    <row r="309" spans="5:121" ht="8.1" hidden="1" customHeight="1">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109"/>
      <c r="BB309" s="109"/>
      <c r="BC309" s="109"/>
      <c r="BD309" s="109"/>
      <c r="BE309" s="109"/>
      <c r="BF309" s="109"/>
      <c r="BG309" s="109"/>
      <c r="BH309" s="109"/>
      <c r="BI309" s="109"/>
      <c r="BJ309" s="109"/>
      <c r="BK309" s="109"/>
      <c r="BL309" s="109"/>
      <c r="BM309" s="109"/>
      <c r="BN309" s="109"/>
      <c r="BO309" s="109"/>
      <c r="BP309" s="109"/>
      <c r="BQ309" s="109"/>
      <c r="BR309" s="109"/>
      <c r="BS309" s="109"/>
      <c r="BT309" s="109"/>
      <c r="BU309" s="109"/>
      <c r="BV309" s="109"/>
      <c r="BW309" s="109"/>
      <c r="BX309" s="109"/>
      <c r="BY309" s="109"/>
      <c r="BZ309" s="109"/>
      <c r="CA309" s="109"/>
      <c r="CB309" s="109"/>
      <c r="CC309" s="109"/>
      <c r="CD309" s="109"/>
      <c r="CE309" s="109"/>
      <c r="CF309" s="109"/>
      <c r="CG309" s="109"/>
      <c r="CH309" s="109"/>
      <c r="CI309" s="109"/>
      <c r="CJ309" s="109"/>
      <c r="CK309" s="109"/>
      <c r="CL309" s="109"/>
    </row>
    <row r="310" spans="5:121" ht="8.1" hidden="1" customHeight="1">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109"/>
      <c r="BB310" s="109"/>
      <c r="BC310" s="109"/>
      <c r="BD310" s="109"/>
      <c r="BE310" s="109"/>
      <c r="BF310" s="109"/>
      <c r="BG310" s="109"/>
      <c r="BH310" s="109"/>
      <c r="BI310" s="109"/>
      <c r="BJ310" s="109"/>
      <c r="BK310" s="109"/>
      <c r="BL310" s="109"/>
      <c r="BM310" s="109"/>
      <c r="BN310" s="109"/>
      <c r="BO310" s="109"/>
      <c r="BP310" s="109"/>
      <c r="BQ310" s="109"/>
      <c r="BR310" s="109"/>
      <c r="BS310" s="109"/>
      <c r="BT310" s="109"/>
      <c r="BU310" s="109"/>
      <c r="BV310" s="109"/>
      <c r="BW310" s="109"/>
      <c r="BX310" s="109"/>
      <c r="BY310" s="109"/>
      <c r="BZ310" s="109"/>
      <c r="CA310" s="109"/>
      <c r="CB310" s="109"/>
      <c r="CC310" s="109"/>
      <c r="CD310" s="109"/>
      <c r="CE310" s="109"/>
      <c r="CF310" s="109"/>
      <c r="CG310" s="109"/>
      <c r="CH310" s="109"/>
      <c r="CI310" s="109"/>
      <c r="CJ310" s="109"/>
      <c r="CK310" s="109"/>
      <c r="CL310" s="109"/>
    </row>
    <row r="311" spans="5:121" ht="8.1" hidden="1" customHeight="1">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c r="BG311" s="109"/>
      <c r="BH311" s="109"/>
      <c r="BI311" s="109"/>
      <c r="BJ311" s="109"/>
      <c r="BK311" s="109"/>
      <c r="BL311" s="109"/>
      <c r="BM311" s="109"/>
      <c r="BN311" s="109"/>
      <c r="BO311" s="109"/>
      <c r="BP311" s="109"/>
      <c r="BQ311" s="109"/>
      <c r="BR311" s="109"/>
      <c r="BS311" s="109"/>
      <c r="BT311" s="109"/>
      <c r="BU311" s="109"/>
      <c r="BV311" s="109"/>
      <c r="BW311" s="109"/>
      <c r="BX311" s="109"/>
      <c r="BY311" s="109"/>
      <c r="BZ311" s="109"/>
      <c r="CA311" s="109"/>
      <c r="CB311" s="109"/>
      <c r="CC311" s="109"/>
      <c r="CD311" s="109"/>
      <c r="CE311" s="109"/>
      <c r="CF311" s="109"/>
      <c r="CG311" s="109"/>
      <c r="CH311" s="109"/>
      <c r="CI311" s="109"/>
      <c r="CJ311" s="109"/>
      <c r="CK311" s="109"/>
      <c r="CL311" s="109"/>
    </row>
    <row r="312" spans="5:121" ht="8.1" hidden="1" customHeight="1">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c r="BG312" s="109"/>
      <c r="BH312" s="109"/>
      <c r="BI312" s="109"/>
      <c r="BJ312" s="109"/>
      <c r="BK312" s="109"/>
      <c r="BL312" s="109"/>
      <c r="BM312" s="109"/>
      <c r="BN312" s="109"/>
      <c r="BO312" s="109"/>
      <c r="BP312" s="109"/>
      <c r="BQ312" s="109"/>
      <c r="BR312" s="109"/>
      <c r="BS312" s="109"/>
      <c r="BT312" s="109"/>
      <c r="BU312" s="109"/>
      <c r="BV312" s="109"/>
      <c r="BW312" s="109"/>
      <c r="BX312" s="109"/>
      <c r="BY312" s="109"/>
      <c r="BZ312" s="109"/>
      <c r="CA312" s="109"/>
      <c r="CB312" s="109"/>
      <c r="CC312" s="109"/>
      <c r="CD312" s="109"/>
      <c r="CE312" s="109"/>
      <c r="CF312" s="109"/>
      <c r="CG312" s="109"/>
      <c r="CH312" s="109"/>
      <c r="CI312" s="109"/>
      <c r="CJ312" s="109"/>
      <c r="CK312" s="109"/>
      <c r="CL312" s="109"/>
    </row>
    <row r="313" spans="5:121" ht="8.1" hidden="1" customHeight="1">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c r="BG313" s="109"/>
      <c r="BH313" s="109"/>
      <c r="BI313" s="109"/>
      <c r="BJ313" s="109"/>
      <c r="BK313" s="109"/>
      <c r="BL313" s="109"/>
      <c r="BM313" s="109"/>
      <c r="BN313" s="109"/>
      <c r="BO313" s="109"/>
      <c r="BP313" s="109"/>
      <c r="BQ313" s="109"/>
      <c r="BR313" s="109"/>
      <c r="BS313" s="109"/>
      <c r="BT313" s="109"/>
      <c r="BU313" s="109"/>
      <c r="BV313" s="109"/>
      <c r="BW313" s="109"/>
      <c r="BX313" s="109"/>
      <c r="BY313" s="109"/>
      <c r="BZ313" s="109"/>
      <c r="CA313" s="109"/>
      <c r="CB313" s="109"/>
      <c r="CC313" s="109"/>
      <c r="CD313" s="109"/>
      <c r="CE313" s="109"/>
      <c r="CF313" s="109"/>
      <c r="CG313" s="109"/>
      <c r="CH313" s="109"/>
      <c r="CI313" s="109"/>
      <c r="CJ313" s="109"/>
      <c r="CK313" s="109"/>
      <c r="CL313" s="109"/>
    </row>
    <row r="314" spans="5:121" ht="15" hidden="1" customHeight="1">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109"/>
      <c r="BM314" s="109"/>
      <c r="BN314" s="109"/>
      <c r="BO314" s="109"/>
      <c r="BP314" s="109"/>
      <c r="BQ314" s="109"/>
      <c r="BR314" s="109"/>
      <c r="BS314" s="109"/>
      <c r="BT314" s="109"/>
      <c r="BU314" s="109"/>
      <c r="BV314" s="109"/>
      <c r="BW314" s="109"/>
      <c r="BX314" s="109"/>
      <c r="BY314" s="109"/>
      <c r="BZ314" s="109"/>
      <c r="CA314" s="109"/>
      <c r="CB314" s="109"/>
      <c r="CC314" s="109"/>
      <c r="CD314" s="109"/>
      <c r="CE314" s="109"/>
      <c r="CF314" s="109"/>
      <c r="CG314" s="109"/>
      <c r="CH314" s="109"/>
      <c r="CI314" s="109"/>
      <c r="CJ314" s="109"/>
      <c r="CK314" s="109"/>
      <c r="CL314" s="109"/>
    </row>
    <row r="315" spans="5:121" ht="15" hidden="1" customHeight="1">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09"/>
      <c r="BU315" s="109"/>
      <c r="BV315" s="109"/>
      <c r="BW315" s="109"/>
      <c r="BX315" s="109"/>
      <c r="BY315" s="109"/>
      <c r="BZ315" s="109"/>
      <c r="CA315" s="109"/>
      <c r="CB315" s="109"/>
      <c r="CC315" s="109"/>
      <c r="CD315" s="109"/>
      <c r="CE315" s="109"/>
      <c r="CF315" s="109"/>
      <c r="CG315" s="109"/>
      <c r="CH315" s="109"/>
      <c r="CI315" s="109"/>
      <c r="CJ315" s="109"/>
      <c r="CK315" s="109"/>
      <c r="CL315" s="109"/>
      <c r="DN315" s="3" t="s">
        <v>194</v>
      </c>
      <c r="DO315" s="13" t="e">
        <f>VLOOKUP(BH12,DP315:DQ318,2,0)</f>
        <v>#N/A</v>
      </c>
      <c r="DP315" s="3" t="s">
        <v>195</v>
      </c>
      <c r="DQ315" s="3">
        <v>960</v>
      </c>
    </row>
    <row r="316" spans="5:121" ht="15" hidden="1" customHeight="1">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c r="BG316" s="109"/>
      <c r="BH316" s="109"/>
      <c r="BI316" s="109"/>
      <c r="BJ316" s="109"/>
      <c r="BK316" s="109"/>
      <c r="BL316" s="109"/>
      <c r="BM316" s="109"/>
      <c r="BN316" s="109"/>
      <c r="BO316" s="109"/>
      <c r="BP316" s="109"/>
      <c r="BQ316" s="109"/>
      <c r="BR316" s="109"/>
      <c r="BS316" s="109"/>
      <c r="BT316" s="109"/>
      <c r="BU316" s="109"/>
      <c r="BV316" s="109"/>
      <c r="BW316" s="109"/>
      <c r="BX316" s="109"/>
      <c r="BY316" s="109"/>
      <c r="BZ316" s="109"/>
      <c r="CA316" s="109"/>
      <c r="CB316" s="109"/>
      <c r="CC316" s="109"/>
      <c r="CD316" s="109"/>
      <c r="CE316" s="109"/>
      <c r="CF316" s="109"/>
      <c r="CG316" s="109"/>
      <c r="CH316" s="109"/>
      <c r="CI316" s="109"/>
      <c r="CJ316" s="109"/>
      <c r="CK316" s="109"/>
      <c r="CL316" s="109"/>
      <c r="DN316" s="3" t="s">
        <v>196</v>
      </c>
      <c r="DO316" s="3" t="e">
        <f>VLOOKUP(BH12,DP320:DQ323,2,0)</f>
        <v>#N/A</v>
      </c>
      <c r="DP316" s="3" t="s">
        <v>197</v>
      </c>
      <c r="DQ316" s="14">
        <v>1520</v>
      </c>
    </row>
    <row r="317" spans="5:121" ht="15" hidden="1" customHeight="1">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c r="BG317" s="109"/>
      <c r="BH317" s="109"/>
      <c r="BI317" s="109"/>
      <c r="BJ317" s="109"/>
      <c r="BK317" s="109"/>
      <c r="BL317" s="109"/>
      <c r="BM317" s="109"/>
      <c r="BN317" s="109"/>
      <c r="BO317" s="109"/>
      <c r="BP317" s="109"/>
      <c r="BQ317" s="109"/>
      <c r="BR317" s="109"/>
      <c r="BS317" s="109"/>
      <c r="BT317" s="109"/>
      <c r="BU317" s="109"/>
      <c r="BV317" s="109"/>
      <c r="BW317" s="109"/>
      <c r="BX317" s="109"/>
      <c r="BY317" s="109"/>
      <c r="BZ317" s="109"/>
      <c r="CA317" s="109"/>
      <c r="CB317" s="109"/>
      <c r="CC317" s="109"/>
      <c r="CD317" s="109"/>
      <c r="CE317" s="109"/>
      <c r="CF317" s="109"/>
      <c r="CG317" s="109"/>
      <c r="CH317" s="109"/>
      <c r="CI317" s="109"/>
      <c r="CJ317" s="109"/>
      <c r="CK317" s="109"/>
      <c r="CL317" s="109"/>
      <c r="DP317" s="3" t="s">
        <v>198</v>
      </c>
      <c r="DQ317" s="14">
        <v>3030</v>
      </c>
    </row>
    <row r="318" spans="5:121" ht="15" hidden="1" customHeight="1">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09"/>
      <c r="AL318" s="109"/>
      <c r="AM318" s="109"/>
      <c r="AN318" s="109"/>
      <c r="AO318" s="109"/>
      <c r="AP318" s="109"/>
      <c r="AQ318" s="109"/>
      <c r="AR318" s="109"/>
      <c r="AS318" s="109"/>
      <c r="AT318" s="109"/>
      <c r="AU318" s="109"/>
      <c r="AV318" s="109"/>
      <c r="AW318" s="109"/>
      <c r="AX318" s="109"/>
      <c r="AY318" s="109"/>
      <c r="AZ318" s="109"/>
      <c r="BA318" s="109"/>
      <c r="BB318" s="109"/>
      <c r="BC318" s="109"/>
      <c r="BD318" s="109"/>
      <c r="BE318" s="109"/>
      <c r="BF318" s="109"/>
      <c r="BG318" s="109"/>
      <c r="BH318" s="109"/>
      <c r="BI318" s="109"/>
      <c r="BJ318" s="109"/>
      <c r="BK318" s="109"/>
      <c r="BL318" s="109"/>
      <c r="BM318" s="109"/>
      <c r="BN318" s="109"/>
      <c r="BO318" s="109"/>
      <c r="BP318" s="109"/>
      <c r="BQ318" s="109"/>
      <c r="BR318" s="109"/>
      <c r="BS318" s="109"/>
      <c r="BT318" s="109"/>
      <c r="BU318" s="109"/>
      <c r="BV318" s="109"/>
      <c r="BW318" s="109"/>
      <c r="BX318" s="109"/>
      <c r="BY318" s="109"/>
      <c r="BZ318" s="109"/>
      <c r="CA318" s="109"/>
      <c r="CB318" s="109"/>
      <c r="CC318" s="109"/>
      <c r="CD318" s="109"/>
      <c r="CE318" s="109"/>
      <c r="CF318" s="109"/>
      <c r="CG318" s="109"/>
      <c r="CH318" s="109"/>
      <c r="CI318" s="109"/>
      <c r="CJ318" s="109"/>
      <c r="CK318" s="109"/>
      <c r="CL318" s="109"/>
      <c r="DP318" s="3" t="s">
        <v>199</v>
      </c>
      <c r="DQ318" s="14">
        <v>3970</v>
      </c>
    </row>
    <row r="319" spans="5:121" ht="15" hidden="1" customHeight="1">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9"/>
      <c r="AM319" s="109"/>
      <c r="AN319" s="109"/>
      <c r="AO319" s="109"/>
      <c r="AP319" s="109"/>
      <c r="AQ319" s="109"/>
      <c r="AR319" s="109"/>
      <c r="AS319" s="109"/>
      <c r="AT319" s="109"/>
      <c r="AU319" s="109"/>
      <c r="AV319" s="109"/>
      <c r="AW319" s="109"/>
      <c r="AX319" s="109"/>
      <c r="AY319" s="109"/>
      <c r="AZ319" s="109"/>
      <c r="BA319" s="109"/>
      <c r="BB319" s="109"/>
      <c r="BC319" s="109"/>
      <c r="BD319" s="109"/>
      <c r="BE319" s="109"/>
      <c r="BF319" s="109"/>
      <c r="BG319" s="109"/>
      <c r="BH319" s="109"/>
      <c r="BI319" s="109"/>
      <c r="BJ319" s="109"/>
      <c r="BK319" s="109"/>
      <c r="BL319" s="109"/>
      <c r="BM319" s="109"/>
      <c r="BN319" s="109"/>
      <c r="BO319" s="109"/>
      <c r="BP319" s="109"/>
      <c r="BQ319" s="109"/>
      <c r="BR319" s="109"/>
      <c r="BS319" s="109"/>
      <c r="BT319" s="109"/>
      <c r="BU319" s="109"/>
      <c r="BV319" s="109"/>
      <c r="BW319" s="109"/>
      <c r="BX319" s="109"/>
      <c r="BY319" s="109"/>
      <c r="BZ319" s="109"/>
      <c r="CA319" s="109"/>
      <c r="CB319" s="109"/>
      <c r="CC319" s="109"/>
      <c r="CD319" s="109"/>
      <c r="CE319" s="109"/>
      <c r="CF319" s="109"/>
      <c r="CG319" s="109"/>
      <c r="CH319" s="109"/>
      <c r="CI319" s="109"/>
      <c r="CJ319" s="109"/>
      <c r="CK319" s="109"/>
      <c r="CL319" s="109"/>
    </row>
    <row r="320" spans="5:121" ht="15" hidden="1" customHeight="1">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09"/>
      <c r="AL320" s="109"/>
      <c r="AM320" s="109"/>
      <c r="AN320" s="109"/>
      <c r="AO320" s="109"/>
      <c r="AP320" s="109"/>
      <c r="AQ320" s="109"/>
      <c r="AR320" s="109"/>
      <c r="AS320" s="109"/>
      <c r="AT320" s="109"/>
      <c r="AU320" s="109"/>
      <c r="AV320" s="109"/>
      <c r="AW320" s="109"/>
      <c r="AX320" s="109"/>
      <c r="AY320" s="109"/>
      <c r="AZ320" s="109"/>
      <c r="BA320" s="109"/>
      <c r="BB320" s="109"/>
      <c r="BC320" s="109"/>
      <c r="BD320" s="109"/>
      <c r="BE320" s="109"/>
      <c r="BF320" s="109"/>
      <c r="BG320" s="109"/>
      <c r="BH320" s="109"/>
      <c r="BI320" s="109"/>
      <c r="BJ320" s="109"/>
      <c r="BK320" s="109"/>
      <c r="BL320" s="109"/>
      <c r="BM320" s="109"/>
      <c r="BN320" s="109"/>
      <c r="BO320" s="109"/>
      <c r="BP320" s="109"/>
      <c r="BQ320" s="109"/>
      <c r="BR320" s="109"/>
      <c r="BS320" s="109"/>
      <c r="BT320" s="109"/>
      <c r="BU320" s="109"/>
      <c r="BV320" s="109"/>
      <c r="BW320" s="109"/>
      <c r="BX320" s="109"/>
      <c r="BY320" s="109"/>
      <c r="BZ320" s="109"/>
      <c r="CA320" s="109"/>
      <c r="CB320" s="109"/>
      <c r="CC320" s="109"/>
      <c r="CD320" s="109"/>
      <c r="CE320" s="109"/>
      <c r="CF320" s="109"/>
      <c r="CG320" s="109"/>
      <c r="CH320" s="109"/>
      <c r="CI320" s="109"/>
      <c r="CJ320" s="109"/>
      <c r="CK320" s="109"/>
      <c r="CL320" s="109"/>
      <c r="DP320" s="3" t="s">
        <v>195</v>
      </c>
      <c r="DQ320" s="14">
        <v>960</v>
      </c>
    </row>
    <row r="321" spans="5:121" ht="15" hidden="1" customHeight="1">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09"/>
      <c r="AL321" s="109"/>
      <c r="AM321" s="109"/>
      <c r="AN321" s="109"/>
      <c r="AO321" s="109"/>
      <c r="AP321" s="109"/>
      <c r="AQ321" s="109"/>
      <c r="AR321" s="109"/>
      <c r="AS321" s="109"/>
      <c r="AT321" s="109"/>
      <c r="AU321" s="109"/>
      <c r="AV321" s="109"/>
      <c r="AW321" s="109"/>
      <c r="AX321" s="109"/>
      <c r="AY321" s="109"/>
      <c r="AZ321" s="109"/>
      <c r="BA321" s="109"/>
      <c r="BB321" s="109"/>
      <c r="BC321" s="109"/>
      <c r="BD321" s="109"/>
      <c r="BE321" s="109"/>
      <c r="BF321" s="109"/>
      <c r="BG321" s="109"/>
      <c r="BH321" s="109"/>
      <c r="BI321" s="109"/>
      <c r="BJ321" s="109"/>
      <c r="BK321" s="109"/>
      <c r="BL321" s="109"/>
      <c r="BM321" s="109"/>
      <c r="BN321" s="109"/>
      <c r="BO321" s="109"/>
      <c r="BP321" s="109"/>
      <c r="BQ321" s="109"/>
      <c r="BR321" s="109"/>
      <c r="BS321" s="109"/>
      <c r="BT321" s="109"/>
      <c r="BU321" s="109"/>
      <c r="BV321" s="109"/>
      <c r="BW321" s="109"/>
      <c r="BX321" s="109"/>
      <c r="BY321" s="109"/>
      <c r="BZ321" s="109"/>
      <c r="CA321" s="109"/>
      <c r="CB321" s="109"/>
      <c r="CC321" s="109"/>
      <c r="CD321" s="109"/>
      <c r="CE321" s="109"/>
      <c r="CF321" s="109"/>
      <c r="CG321" s="109"/>
      <c r="CH321" s="109"/>
      <c r="CI321" s="109"/>
      <c r="CJ321" s="109"/>
      <c r="CK321" s="109"/>
      <c r="CL321" s="109"/>
      <c r="DP321" s="3" t="s">
        <v>197</v>
      </c>
      <c r="DQ321" s="14">
        <v>1520</v>
      </c>
    </row>
    <row r="322" spans="5:121" ht="15" hidden="1" customHeight="1">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09"/>
      <c r="AL322" s="109"/>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c r="BG322" s="109"/>
      <c r="BH322" s="109"/>
      <c r="BI322" s="109"/>
      <c r="BJ322" s="109"/>
      <c r="BK322" s="109"/>
      <c r="BL322" s="109"/>
      <c r="BM322" s="109"/>
      <c r="BN322" s="109"/>
      <c r="BO322" s="109"/>
      <c r="BP322" s="109"/>
      <c r="BQ322" s="109"/>
      <c r="BR322" s="109"/>
      <c r="BS322" s="109"/>
      <c r="BT322" s="109"/>
      <c r="BU322" s="109"/>
      <c r="BV322" s="109"/>
      <c r="BW322" s="109"/>
      <c r="BX322" s="109"/>
      <c r="BY322" s="109"/>
      <c r="BZ322" s="109"/>
      <c r="CA322" s="109"/>
      <c r="CB322" s="109"/>
      <c r="CC322" s="109"/>
      <c r="CD322" s="109"/>
      <c r="CE322" s="109"/>
      <c r="CF322" s="109"/>
      <c r="CG322" s="109"/>
      <c r="CH322" s="109"/>
      <c r="CI322" s="109"/>
      <c r="CJ322" s="109"/>
      <c r="CK322" s="109"/>
      <c r="CL322" s="109"/>
      <c r="DP322" s="3" t="s">
        <v>198</v>
      </c>
      <c r="DQ322" s="3" t="s">
        <v>37</v>
      </c>
    </row>
    <row r="323" spans="5:121" ht="15" hidden="1" customHeight="1">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09"/>
      <c r="AL323" s="109"/>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09"/>
      <c r="BU323" s="109"/>
      <c r="BV323" s="109"/>
      <c r="BW323" s="109"/>
      <c r="BX323" s="109"/>
      <c r="BY323" s="109"/>
      <c r="BZ323" s="109"/>
      <c r="CA323" s="109"/>
      <c r="CB323" s="109"/>
      <c r="CC323" s="109"/>
      <c r="CD323" s="109"/>
      <c r="CE323" s="109"/>
      <c r="CF323" s="109"/>
      <c r="CG323" s="109"/>
      <c r="CH323" s="109"/>
      <c r="CI323" s="109"/>
      <c r="CJ323" s="109"/>
      <c r="CK323" s="109"/>
      <c r="CL323" s="109"/>
      <c r="DP323" s="3" t="s">
        <v>199</v>
      </c>
      <c r="DQ323" s="3" t="s">
        <v>37</v>
      </c>
    </row>
    <row r="324" spans="5:121" ht="15" hidden="1" customHeight="1">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09"/>
      <c r="AL324" s="109"/>
      <c r="AM324" s="109"/>
      <c r="AN324" s="109"/>
      <c r="AO324" s="109"/>
      <c r="AP324" s="109"/>
      <c r="AQ324" s="109"/>
      <c r="AR324" s="109"/>
      <c r="AS324" s="109"/>
      <c r="AT324" s="109"/>
      <c r="AU324" s="109"/>
      <c r="AV324" s="109"/>
      <c r="AW324" s="109"/>
      <c r="AX324" s="109"/>
      <c r="AY324" s="109"/>
      <c r="AZ324" s="109"/>
      <c r="BA324" s="109"/>
      <c r="BB324" s="109"/>
      <c r="BC324" s="109"/>
      <c r="BD324" s="109"/>
      <c r="BE324" s="109"/>
      <c r="BF324" s="109"/>
      <c r="BG324" s="109"/>
      <c r="BH324" s="109"/>
      <c r="BI324" s="109"/>
      <c r="BJ324" s="109"/>
      <c r="BK324" s="109"/>
      <c r="BL324" s="109"/>
      <c r="BM324" s="109"/>
      <c r="BN324" s="109"/>
      <c r="BO324" s="109"/>
      <c r="BP324" s="109"/>
      <c r="BQ324" s="109"/>
      <c r="BR324" s="109"/>
      <c r="BS324" s="109"/>
      <c r="BT324" s="109"/>
      <c r="BU324" s="109"/>
      <c r="BV324" s="109"/>
      <c r="BW324" s="109"/>
      <c r="BX324" s="109"/>
      <c r="BY324" s="109"/>
      <c r="BZ324" s="109"/>
      <c r="CA324" s="109"/>
      <c r="CB324" s="109"/>
      <c r="CC324" s="109"/>
      <c r="CD324" s="109"/>
      <c r="CE324" s="109"/>
      <c r="CF324" s="109"/>
      <c r="CG324" s="109"/>
      <c r="CH324" s="109"/>
      <c r="CI324" s="109"/>
      <c r="CJ324" s="109"/>
      <c r="CK324" s="109"/>
      <c r="CL324" s="109"/>
    </row>
    <row r="325" spans="5:121" ht="15" hidden="1" customHeight="1">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9"/>
      <c r="AO325" s="109"/>
      <c r="AP325" s="109"/>
      <c r="AQ325" s="109"/>
      <c r="AR325" s="109"/>
      <c r="AS325" s="109"/>
      <c r="AT325" s="109"/>
      <c r="AU325" s="109"/>
      <c r="AV325" s="109"/>
      <c r="AW325" s="109"/>
      <c r="AX325" s="109"/>
      <c r="AY325" s="109"/>
      <c r="AZ325" s="109"/>
      <c r="BA325" s="109"/>
      <c r="BB325" s="109"/>
      <c r="BC325" s="109"/>
      <c r="BD325" s="109"/>
      <c r="BE325" s="109"/>
      <c r="BF325" s="109"/>
      <c r="BG325" s="109"/>
      <c r="BH325" s="109"/>
      <c r="BI325" s="109"/>
      <c r="BJ325" s="109"/>
      <c r="BK325" s="109"/>
      <c r="BL325" s="109"/>
      <c r="BM325" s="109"/>
      <c r="BN325" s="109"/>
      <c r="BO325" s="109"/>
      <c r="BP325" s="109"/>
      <c r="BQ325" s="109"/>
      <c r="BR325" s="109"/>
      <c r="BS325" s="109"/>
      <c r="BT325" s="109"/>
      <c r="BU325" s="109"/>
      <c r="BV325" s="109"/>
      <c r="BW325" s="109"/>
      <c r="BX325" s="109"/>
      <c r="BY325" s="109"/>
      <c r="BZ325" s="109"/>
      <c r="CA325" s="109"/>
      <c r="CB325" s="109"/>
      <c r="CC325" s="109"/>
      <c r="CD325" s="109"/>
      <c r="CE325" s="109"/>
      <c r="CF325" s="109"/>
      <c r="CG325" s="109"/>
      <c r="CH325" s="109"/>
      <c r="CI325" s="109"/>
      <c r="CJ325" s="109"/>
      <c r="CK325" s="109"/>
      <c r="CL325" s="109"/>
    </row>
    <row r="326" spans="5:121" ht="15" hidden="1" customHeight="1">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09"/>
      <c r="AV326" s="109"/>
      <c r="AW326" s="109"/>
      <c r="AX326" s="109"/>
      <c r="AY326" s="109"/>
      <c r="AZ326" s="109"/>
      <c r="BA326" s="109"/>
      <c r="BB326" s="109"/>
      <c r="BC326" s="109"/>
      <c r="BD326" s="109"/>
      <c r="BE326" s="109"/>
      <c r="BF326" s="109"/>
      <c r="BG326" s="109"/>
      <c r="BH326" s="109"/>
      <c r="BI326" s="109"/>
      <c r="BJ326" s="109"/>
      <c r="BK326" s="109"/>
      <c r="BL326" s="109"/>
      <c r="BM326" s="109"/>
      <c r="BN326" s="109"/>
      <c r="BO326" s="109"/>
      <c r="BP326" s="109"/>
      <c r="BQ326" s="109"/>
      <c r="BR326" s="109"/>
      <c r="BS326" s="109"/>
      <c r="BT326" s="109"/>
      <c r="BU326" s="109"/>
      <c r="BV326" s="109"/>
      <c r="BW326" s="109"/>
      <c r="BX326" s="109"/>
      <c r="BY326" s="109"/>
      <c r="BZ326" s="109"/>
      <c r="CA326" s="109"/>
      <c r="CB326" s="109"/>
      <c r="CC326" s="109"/>
      <c r="CD326" s="109"/>
      <c r="CE326" s="109"/>
      <c r="CF326" s="109"/>
      <c r="CG326" s="109"/>
      <c r="CH326" s="109"/>
      <c r="CI326" s="109"/>
      <c r="CJ326" s="109"/>
      <c r="CK326" s="109"/>
      <c r="CL326" s="109"/>
    </row>
    <row r="327" spans="5:121" ht="15" hidden="1" customHeight="1">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c r="BG327" s="109"/>
      <c r="BH327" s="109"/>
      <c r="BI327" s="109"/>
      <c r="BJ327" s="109"/>
      <c r="BK327" s="109"/>
      <c r="BL327" s="109"/>
      <c r="BM327" s="109"/>
      <c r="BN327" s="109"/>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09"/>
      <c r="CL327" s="109"/>
    </row>
    <row r="328" spans="5:121" ht="15" hidden="1" customHeight="1">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09"/>
      <c r="AL328" s="109"/>
      <c r="AM328" s="109"/>
      <c r="AN328" s="109"/>
      <c r="AO328" s="109"/>
      <c r="AP328" s="109"/>
      <c r="AQ328" s="109"/>
      <c r="AR328" s="109"/>
      <c r="AS328" s="109"/>
      <c r="AT328" s="109"/>
      <c r="AU328" s="109"/>
      <c r="AV328" s="109"/>
      <c r="AW328" s="109"/>
      <c r="AX328" s="109"/>
      <c r="AY328" s="109"/>
      <c r="AZ328" s="109"/>
      <c r="BA328" s="109"/>
      <c r="BB328" s="109"/>
      <c r="BC328" s="109"/>
      <c r="BD328" s="109"/>
      <c r="BE328" s="109"/>
      <c r="BF328" s="109"/>
      <c r="BG328" s="109"/>
      <c r="BH328" s="109"/>
      <c r="BI328" s="109"/>
      <c r="BJ328" s="109"/>
      <c r="BK328" s="109"/>
      <c r="BL328" s="109"/>
      <c r="BM328" s="109"/>
      <c r="BN328" s="109"/>
      <c r="BO328" s="109"/>
      <c r="BP328" s="109"/>
      <c r="BQ328" s="109"/>
      <c r="BR328" s="109"/>
      <c r="BS328" s="109"/>
      <c r="BT328" s="109"/>
      <c r="BU328" s="109"/>
      <c r="BV328" s="109"/>
      <c r="BW328" s="109"/>
      <c r="BX328" s="109"/>
      <c r="BY328" s="109"/>
      <c r="BZ328" s="109"/>
      <c r="CA328" s="109"/>
      <c r="CB328" s="109"/>
      <c r="CC328" s="109"/>
      <c r="CD328" s="109"/>
      <c r="CE328" s="109"/>
      <c r="CF328" s="109"/>
      <c r="CG328" s="109"/>
      <c r="CH328" s="109"/>
      <c r="CI328" s="109"/>
      <c r="CJ328" s="109"/>
      <c r="CK328" s="109"/>
      <c r="CL328" s="109"/>
    </row>
    <row r="329" spans="5:121" ht="15" hidden="1" customHeight="1">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09"/>
      <c r="AL329" s="109"/>
      <c r="AM329" s="109"/>
      <c r="AN329" s="109"/>
      <c r="AO329" s="109"/>
      <c r="AP329" s="109"/>
      <c r="AQ329" s="109"/>
      <c r="AR329" s="109"/>
      <c r="AS329" s="109"/>
      <c r="AT329" s="109"/>
      <c r="AU329" s="109"/>
      <c r="AV329" s="109"/>
      <c r="AW329" s="109"/>
      <c r="AX329" s="109"/>
      <c r="AY329" s="109"/>
      <c r="AZ329" s="109"/>
      <c r="BA329" s="109"/>
      <c r="BB329" s="109"/>
      <c r="BC329" s="109"/>
      <c r="BD329" s="109"/>
      <c r="BE329" s="109"/>
      <c r="BF329" s="109"/>
      <c r="BG329" s="109"/>
      <c r="BH329" s="109"/>
      <c r="BI329" s="109"/>
      <c r="BJ329" s="109"/>
      <c r="BK329" s="109"/>
      <c r="BL329" s="109"/>
      <c r="BM329" s="109"/>
      <c r="BN329" s="109"/>
      <c r="BO329" s="109"/>
      <c r="BP329" s="109"/>
      <c r="BQ329" s="109"/>
      <c r="BR329" s="109"/>
      <c r="BS329" s="109"/>
      <c r="BT329" s="109"/>
      <c r="BU329" s="109"/>
      <c r="BV329" s="109"/>
      <c r="BW329" s="109"/>
      <c r="BX329" s="109"/>
      <c r="BY329" s="109"/>
      <c r="BZ329" s="109"/>
      <c r="CA329" s="109"/>
      <c r="CB329" s="109"/>
      <c r="CC329" s="109"/>
      <c r="CD329" s="109"/>
      <c r="CE329" s="109"/>
      <c r="CF329" s="109"/>
      <c r="CG329" s="109"/>
      <c r="CH329" s="109"/>
      <c r="CI329" s="109"/>
      <c r="CJ329" s="109"/>
      <c r="CK329" s="109"/>
      <c r="CL329" s="109"/>
    </row>
    <row r="330" spans="5:121" ht="15" hidden="1" customHeight="1">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09"/>
      <c r="AL330" s="109"/>
      <c r="AM330" s="109"/>
      <c r="AN330" s="109"/>
      <c r="AO330" s="109"/>
      <c r="AP330" s="109"/>
      <c r="AQ330" s="109"/>
      <c r="AR330" s="109"/>
      <c r="AS330" s="109"/>
      <c r="AT330" s="109"/>
      <c r="AU330" s="109"/>
      <c r="AV330" s="109"/>
      <c r="AW330" s="109"/>
      <c r="AX330" s="109"/>
      <c r="AY330" s="109"/>
      <c r="AZ330" s="109"/>
      <c r="BA330" s="109"/>
      <c r="BB330" s="109"/>
      <c r="BC330" s="109"/>
      <c r="BD330" s="109"/>
      <c r="BE330" s="109"/>
      <c r="BF330" s="109"/>
      <c r="BG330" s="109"/>
      <c r="BH330" s="109"/>
      <c r="BI330" s="109"/>
      <c r="BJ330" s="109"/>
      <c r="BK330" s="109"/>
      <c r="BL330" s="109"/>
      <c r="BM330" s="109"/>
      <c r="BN330" s="109"/>
      <c r="BO330" s="109"/>
      <c r="BP330" s="109"/>
      <c r="BQ330" s="109"/>
      <c r="BR330" s="109"/>
      <c r="BS330" s="109"/>
      <c r="BT330" s="109"/>
      <c r="BU330" s="109"/>
      <c r="BV330" s="109"/>
      <c r="BW330" s="109"/>
      <c r="BX330" s="109"/>
      <c r="BY330" s="109"/>
      <c r="BZ330" s="109"/>
      <c r="CA330" s="109"/>
      <c r="CB330" s="109"/>
      <c r="CC330" s="109"/>
      <c r="CD330" s="109"/>
      <c r="CE330" s="109"/>
      <c r="CF330" s="109"/>
      <c r="CG330" s="109"/>
      <c r="CH330" s="109"/>
      <c r="CI330" s="109"/>
      <c r="CJ330" s="109"/>
      <c r="CK330" s="109"/>
      <c r="CL330" s="109"/>
    </row>
    <row r="331" spans="5:121" ht="15" hidden="1" customHeight="1">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9"/>
      <c r="AO331" s="109"/>
      <c r="AP331" s="109"/>
      <c r="AQ331" s="109"/>
      <c r="AR331" s="109"/>
      <c r="AS331" s="109"/>
      <c r="AT331" s="109"/>
      <c r="AU331" s="109"/>
      <c r="AV331" s="109"/>
      <c r="AW331" s="109"/>
      <c r="AX331" s="109"/>
      <c r="AY331" s="109"/>
      <c r="AZ331" s="109"/>
      <c r="BA331" s="109"/>
      <c r="BB331" s="109"/>
      <c r="BC331" s="109"/>
      <c r="BD331" s="109"/>
      <c r="BE331" s="109"/>
      <c r="BF331" s="109"/>
      <c r="BG331" s="109"/>
      <c r="BH331" s="109"/>
      <c r="BI331" s="109"/>
      <c r="BJ331" s="109"/>
      <c r="BK331" s="109"/>
      <c r="BL331" s="109"/>
      <c r="BM331" s="109"/>
      <c r="BN331" s="109"/>
      <c r="BO331" s="109"/>
      <c r="BP331" s="109"/>
      <c r="BQ331" s="109"/>
      <c r="BR331" s="109"/>
      <c r="BS331" s="109"/>
      <c r="BT331" s="109"/>
      <c r="BU331" s="109"/>
      <c r="BV331" s="109"/>
      <c r="BW331" s="109"/>
      <c r="BX331" s="109"/>
      <c r="BY331" s="109"/>
      <c r="BZ331" s="109"/>
      <c r="CA331" s="109"/>
      <c r="CB331" s="109"/>
      <c r="CC331" s="109"/>
      <c r="CD331" s="109"/>
      <c r="CE331" s="109"/>
      <c r="CF331" s="109"/>
      <c r="CG331" s="109"/>
      <c r="CH331" s="109"/>
      <c r="CI331" s="109"/>
      <c r="CJ331" s="109"/>
      <c r="CK331" s="109"/>
      <c r="CL331" s="109"/>
    </row>
    <row r="332" spans="5:121" ht="15" hidden="1" customHeight="1">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9"/>
      <c r="AO332" s="109"/>
      <c r="AP332" s="109"/>
      <c r="AQ332" s="109"/>
      <c r="AR332" s="109"/>
      <c r="AS332" s="109"/>
      <c r="AT332" s="109"/>
      <c r="AU332" s="109"/>
      <c r="AV332" s="109"/>
      <c r="AW332" s="109"/>
      <c r="AX332" s="109"/>
      <c r="AY332" s="109"/>
      <c r="AZ332" s="109"/>
      <c r="BA332" s="109"/>
      <c r="BB332" s="109"/>
      <c r="BC332" s="109"/>
      <c r="BD332" s="109"/>
      <c r="BE332" s="109"/>
      <c r="BF332" s="109"/>
      <c r="BG332" s="109"/>
      <c r="BH332" s="109"/>
      <c r="BI332" s="109"/>
      <c r="BJ332" s="109"/>
      <c r="BK332" s="109"/>
      <c r="BL332" s="109"/>
      <c r="BM332" s="109"/>
      <c r="BN332" s="109"/>
      <c r="BO332" s="109"/>
      <c r="BP332" s="109"/>
      <c r="BQ332" s="109"/>
      <c r="BR332" s="109"/>
      <c r="BS332" s="109"/>
      <c r="BT332" s="109"/>
      <c r="BU332" s="109"/>
      <c r="BV332" s="109"/>
      <c r="BW332" s="109"/>
      <c r="BX332" s="109"/>
      <c r="BY332" s="109"/>
      <c r="BZ332" s="109"/>
      <c r="CA332" s="109"/>
      <c r="CB332" s="109"/>
      <c r="CC332" s="109"/>
      <c r="CD332" s="109"/>
      <c r="CE332" s="109"/>
      <c r="CF332" s="109"/>
      <c r="CG332" s="109"/>
      <c r="CH332" s="109"/>
      <c r="CI332" s="109"/>
      <c r="CJ332" s="109"/>
      <c r="CK332" s="109"/>
      <c r="CL332" s="109"/>
    </row>
    <row r="333" spans="5:121" ht="15" hidden="1" customHeight="1">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9"/>
      <c r="AO333" s="109"/>
      <c r="AP333" s="109"/>
      <c r="AQ333" s="109"/>
      <c r="AR333" s="109"/>
      <c r="AS333" s="109"/>
      <c r="AT333" s="109"/>
      <c r="AU333" s="109"/>
      <c r="AV333" s="109"/>
      <c r="AW333" s="109"/>
      <c r="AX333" s="109"/>
      <c r="AY333" s="109"/>
      <c r="AZ333" s="109"/>
      <c r="BA333" s="109"/>
      <c r="BB333" s="109"/>
      <c r="BC333" s="109"/>
      <c r="BD333" s="109"/>
      <c r="BE333" s="109"/>
      <c r="BF333" s="109"/>
      <c r="BG333" s="109"/>
      <c r="BH333" s="109"/>
      <c r="BI333" s="109"/>
      <c r="BJ333" s="109"/>
      <c r="BK333" s="109"/>
      <c r="BL333" s="109"/>
      <c r="BM333" s="109"/>
      <c r="BN333" s="109"/>
      <c r="BO333" s="109"/>
      <c r="BP333" s="109"/>
      <c r="BQ333" s="109"/>
      <c r="BR333" s="109"/>
      <c r="BS333" s="109"/>
      <c r="BT333" s="109"/>
      <c r="BU333" s="109"/>
      <c r="BV333" s="109"/>
      <c r="BW333" s="109"/>
      <c r="BX333" s="109"/>
      <c r="BY333" s="109"/>
      <c r="BZ333" s="109"/>
      <c r="CA333" s="109"/>
      <c r="CB333" s="109"/>
      <c r="CC333" s="109"/>
      <c r="CD333" s="109"/>
      <c r="CE333" s="109"/>
      <c r="CF333" s="109"/>
      <c r="CG333" s="109"/>
      <c r="CH333" s="109"/>
      <c r="CI333" s="109"/>
      <c r="CJ333" s="109"/>
      <c r="CK333" s="109"/>
      <c r="CL333" s="109"/>
    </row>
    <row r="334" spans="5:121" ht="15" hidden="1" customHeight="1">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09"/>
      <c r="AL334" s="109"/>
      <c r="AM334" s="109"/>
      <c r="AN334" s="109"/>
      <c r="AO334" s="109"/>
      <c r="AP334" s="109"/>
      <c r="AQ334" s="109"/>
      <c r="AR334" s="109"/>
      <c r="AS334" s="109"/>
      <c r="AT334" s="109"/>
      <c r="AU334" s="109"/>
      <c r="AV334" s="109"/>
      <c r="AW334" s="109"/>
      <c r="AX334" s="109"/>
      <c r="AY334" s="109"/>
      <c r="AZ334" s="109"/>
      <c r="BA334" s="109"/>
      <c r="BB334" s="109"/>
      <c r="BC334" s="109"/>
      <c r="BD334" s="109"/>
      <c r="BE334" s="109"/>
      <c r="BF334" s="109"/>
      <c r="BG334" s="109"/>
      <c r="BH334" s="109"/>
      <c r="BI334" s="109"/>
      <c r="BJ334" s="109"/>
      <c r="BK334" s="109"/>
      <c r="BL334" s="109"/>
      <c r="BM334" s="109"/>
      <c r="BN334" s="109"/>
      <c r="BO334" s="109"/>
      <c r="BP334" s="109"/>
      <c r="BQ334" s="109"/>
      <c r="BR334" s="109"/>
      <c r="BS334" s="109"/>
      <c r="BT334" s="109"/>
      <c r="BU334" s="109"/>
      <c r="BV334" s="109"/>
      <c r="BW334" s="109"/>
      <c r="BX334" s="109"/>
      <c r="BY334" s="109"/>
      <c r="BZ334" s="109"/>
      <c r="CA334" s="109"/>
      <c r="CB334" s="109"/>
      <c r="CC334" s="109"/>
      <c r="CD334" s="109"/>
      <c r="CE334" s="109"/>
      <c r="CF334" s="109"/>
      <c r="CG334" s="109"/>
      <c r="CH334" s="109"/>
      <c r="CI334" s="109"/>
      <c r="CJ334" s="109"/>
      <c r="CK334" s="109"/>
      <c r="CL334" s="109"/>
    </row>
    <row r="335" spans="5:121" ht="15" hidden="1" customHeight="1">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09"/>
      <c r="AL335" s="109"/>
      <c r="AM335" s="109"/>
      <c r="AN335" s="109"/>
      <c r="AO335" s="109"/>
      <c r="AP335" s="109"/>
      <c r="AQ335" s="109"/>
      <c r="AR335" s="109"/>
      <c r="AS335" s="109"/>
      <c r="AT335" s="109"/>
      <c r="AU335" s="109"/>
      <c r="AV335" s="109"/>
      <c r="AW335" s="109"/>
      <c r="AX335" s="109"/>
      <c r="AY335" s="109"/>
      <c r="AZ335" s="109"/>
      <c r="BA335" s="109"/>
      <c r="BB335" s="109"/>
      <c r="BC335" s="109"/>
      <c r="BD335" s="109"/>
      <c r="BE335" s="109"/>
      <c r="BF335" s="109"/>
      <c r="BG335" s="109"/>
      <c r="BH335" s="109"/>
      <c r="BI335" s="109"/>
      <c r="BJ335" s="109"/>
      <c r="BK335" s="109"/>
      <c r="BL335" s="109"/>
      <c r="BM335" s="109"/>
      <c r="BN335" s="109"/>
      <c r="BO335" s="109"/>
      <c r="BP335" s="109"/>
      <c r="BQ335" s="109"/>
      <c r="BR335" s="109"/>
      <c r="BS335" s="109"/>
      <c r="BT335" s="109"/>
      <c r="BU335" s="109"/>
      <c r="BV335" s="109"/>
      <c r="BW335" s="109"/>
      <c r="BX335" s="109"/>
      <c r="BY335" s="109"/>
      <c r="BZ335" s="109"/>
      <c r="CA335" s="109"/>
      <c r="CB335" s="109"/>
      <c r="CC335" s="109"/>
      <c r="CD335" s="109"/>
      <c r="CE335" s="109"/>
      <c r="CF335" s="109"/>
      <c r="CG335" s="109"/>
      <c r="CH335" s="109"/>
      <c r="CI335" s="109"/>
      <c r="CJ335" s="109"/>
      <c r="CK335" s="109"/>
      <c r="CL335" s="109"/>
    </row>
    <row r="336" spans="5:121" ht="15" hidden="1" customHeight="1">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09"/>
      <c r="AL336" s="109"/>
      <c r="AM336" s="109"/>
      <c r="AN336" s="109"/>
      <c r="AO336" s="109"/>
      <c r="AP336" s="109"/>
      <c r="AQ336" s="109"/>
      <c r="AR336" s="109"/>
      <c r="AS336" s="109"/>
      <c r="AT336" s="109"/>
      <c r="AU336" s="109"/>
      <c r="AV336" s="109"/>
      <c r="AW336" s="109"/>
      <c r="AX336" s="109"/>
      <c r="AY336" s="109"/>
      <c r="AZ336" s="109"/>
      <c r="BA336" s="109"/>
      <c r="BB336" s="109"/>
      <c r="BC336" s="109"/>
      <c r="BD336" s="109"/>
      <c r="BE336" s="109"/>
      <c r="BF336" s="109"/>
      <c r="BG336" s="109"/>
      <c r="BH336" s="109"/>
      <c r="BI336" s="109"/>
      <c r="BJ336" s="109"/>
      <c r="BK336" s="109"/>
      <c r="BL336" s="109"/>
      <c r="BM336" s="109"/>
      <c r="BN336" s="109"/>
      <c r="BO336" s="109"/>
      <c r="BP336" s="109"/>
      <c r="BQ336" s="109"/>
      <c r="BR336" s="109"/>
      <c r="BS336" s="109"/>
      <c r="BT336" s="109"/>
      <c r="BU336" s="109"/>
      <c r="BV336" s="109"/>
      <c r="BW336" s="109"/>
      <c r="BX336" s="109"/>
      <c r="BY336" s="109"/>
      <c r="BZ336" s="109"/>
      <c r="CA336" s="109"/>
      <c r="CB336" s="109"/>
      <c r="CC336" s="109"/>
      <c r="CD336" s="109"/>
      <c r="CE336" s="109"/>
      <c r="CF336" s="109"/>
      <c r="CG336" s="109"/>
      <c r="CH336" s="109"/>
      <c r="CI336" s="109"/>
      <c r="CJ336" s="109"/>
      <c r="CK336" s="109"/>
      <c r="CL336" s="109"/>
    </row>
    <row r="337" spans="5:90" ht="15" hidden="1" customHeight="1">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9"/>
      <c r="AO337" s="109"/>
      <c r="AP337" s="109"/>
      <c r="AQ337" s="109"/>
      <c r="AR337" s="109"/>
      <c r="AS337" s="109"/>
      <c r="AT337" s="109"/>
      <c r="AU337" s="109"/>
      <c r="AV337" s="109"/>
      <c r="AW337" s="109"/>
      <c r="AX337" s="109"/>
      <c r="AY337" s="109"/>
      <c r="AZ337" s="109"/>
      <c r="BA337" s="109"/>
      <c r="BB337" s="109"/>
      <c r="BC337" s="109"/>
      <c r="BD337" s="109"/>
      <c r="BE337" s="109"/>
      <c r="BF337" s="109"/>
      <c r="BG337" s="109"/>
      <c r="BH337" s="109"/>
      <c r="BI337" s="109"/>
      <c r="BJ337" s="109"/>
      <c r="BK337" s="109"/>
      <c r="BL337" s="109"/>
      <c r="BM337" s="109"/>
      <c r="BN337" s="109"/>
      <c r="BO337" s="109"/>
      <c r="BP337" s="109"/>
      <c r="BQ337" s="109"/>
      <c r="BR337" s="109"/>
      <c r="BS337" s="109"/>
      <c r="BT337" s="109"/>
      <c r="BU337" s="109"/>
      <c r="BV337" s="109"/>
      <c r="BW337" s="109"/>
      <c r="BX337" s="109"/>
      <c r="BY337" s="109"/>
      <c r="BZ337" s="109"/>
      <c r="CA337" s="109"/>
      <c r="CB337" s="109"/>
      <c r="CC337" s="109"/>
      <c r="CD337" s="109"/>
      <c r="CE337" s="109"/>
      <c r="CF337" s="109"/>
      <c r="CG337" s="109"/>
      <c r="CH337" s="109"/>
      <c r="CI337" s="109"/>
      <c r="CJ337" s="109"/>
      <c r="CK337" s="109"/>
      <c r="CL337" s="109"/>
    </row>
    <row r="338" spans="5:90" ht="15" hidden="1" customHeight="1">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109"/>
      <c r="BB338" s="109"/>
      <c r="BC338" s="109"/>
      <c r="BD338" s="109"/>
      <c r="BE338" s="109"/>
      <c r="BF338" s="109"/>
      <c r="BG338" s="109"/>
      <c r="BH338" s="109"/>
      <c r="BI338" s="109"/>
      <c r="BJ338" s="109"/>
      <c r="BK338" s="109"/>
      <c r="BL338" s="109"/>
      <c r="BM338" s="109"/>
      <c r="BN338" s="109"/>
      <c r="BO338" s="109"/>
      <c r="BP338" s="109"/>
      <c r="BQ338" s="109"/>
      <c r="BR338" s="109"/>
      <c r="BS338" s="109"/>
      <c r="BT338" s="109"/>
      <c r="BU338" s="109"/>
      <c r="BV338" s="109"/>
      <c r="BW338" s="109"/>
      <c r="BX338" s="109"/>
      <c r="BY338" s="109"/>
      <c r="BZ338" s="109"/>
      <c r="CA338" s="109"/>
      <c r="CB338" s="109"/>
      <c r="CC338" s="109"/>
      <c r="CD338" s="109"/>
      <c r="CE338" s="109"/>
      <c r="CF338" s="109"/>
      <c r="CG338" s="109"/>
      <c r="CH338" s="109"/>
      <c r="CI338" s="109"/>
      <c r="CJ338" s="109"/>
      <c r="CK338" s="109"/>
      <c r="CL338" s="109"/>
    </row>
    <row r="339" spans="5:90" ht="15" hidden="1" customHeight="1">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9"/>
      <c r="AO339" s="109"/>
      <c r="AP339" s="109"/>
      <c r="AQ339" s="109"/>
      <c r="AR339" s="109"/>
      <c r="AS339" s="109"/>
      <c r="AT339" s="109"/>
      <c r="AU339" s="109"/>
      <c r="AV339" s="109"/>
      <c r="AW339" s="109"/>
      <c r="AX339" s="109"/>
      <c r="AY339" s="109"/>
      <c r="AZ339" s="109"/>
      <c r="BA339" s="109"/>
      <c r="BB339" s="109"/>
      <c r="BC339" s="109"/>
      <c r="BD339" s="109"/>
      <c r="BE339" s="109"/>
      <c r="BF339" s="109"/>
      <c r="BG339" s="109"/>
      <c r="BH339" s="109"/>
      <c r="BI339" s="109"/>
      <c r="BJ339" s="109"/>
      <c r="BK339" s="109"/>
      <c r="BL339" s="109"/>
      <c r="BM339" s="109"/>
      <c r="BN339" s="109"/>
      <c r="BO339" s="109"/>
      <c r="BP339" s="109"/>
      <c r="BQ339" s="109"/>
      <c r="BR339" s="109"/>
      <c r="BS339" s="109"/>
      <c r="BT339" s="109"/>
      <c r="BU339" s="109"/>
      <c r="BV339" s="109"/>
      <c r="BW339" s="109"/>
      <c r="BX339" s="109"/>
      <c r="BY339" s="109"/>
      <c r="BZ339" s="109"/>
      <c r="CA339" s="109"/>
      <c r="CB339" s="109"/>
      <c r="CC339" s="109"/>
      <c r="CD339" s="109"/>
      <c r="CE339" s="109"/>
      <c r="CF339" s="109"/>
      <c r="CG339" s="109"/>
      <c r="CH339" s="109"/>
      <c r="CI339" s="109"/>
      <c r="CJ339" s="109"/>
      <c r="CK339" s="109"/>
      <c r="CL339" s="109"/>
    </row>
    <row r="340" spans="5:90" ht="15" hidden="1" customHeight="1">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09"/>
      <c r="AL340" s="109"/>
      <c r="AM340" s="109"/>
      <c r="AN340" s="109"/>
      <c r="AO340" s="109"/>
      <c r="AP340" s="109"/>
      <c r="AQ340" s="109"/>
      <c r="AR340" s="109"/>
      <c r="AS340" s="109"/>
      <c r="AT340" s="109"/>
      <c r="AU340" s="109"/>
      <c r="AV340" s="109"/>
      <c r="AW340" s="109"/>
      <c r="AX340" s="109"/>
      <c r="AY340" s="109"/>
      <c r="AZ340" s="109"/>
      <c r="BA340" s="109"/>
      <c r="BB340" s="109"/>
      <c r="BC340" s="109"/>
      <c r="BD340" s="109"/>
      <c r="BE340" s="109"/>
      <c r="BF340" s="109"/>
      <c r="BG340" s="109"/>
      <c r="BH340" s="109"/>
      <c r="BI340" s="109"/>
      <c r="BJ340" s="109"/>
      <c r="BK340" s="109"/>
      <c r="BL340" s="109"/>
      <c r="BM340" s="109"/>
      <c r="BN340" s="109"/>
      <c r="BO340" s="109"/>
      <c r="BP340" s="109"/>
      <c r="BQ340" s="109"/>
      <c r="BR340" s="109"/>
      <c r="BS340" s="109"/>
      <c r="BT340" s="109"/>
      <c r="BU340" s="109"/>
      <c r="BV340" s="109"/>
      <c r="BW340" s="109"/>
      <c r="BX340" s="109"/>
      <c r="BY340" s="109"/>
      <c r="BZ340" s="109"/>
      <c r="CA340" s="109"/>
      <c r="CB340" s="109"/>
      <c r="CC340" s="109"/>
      <c r="CD340" s="109"/>
      <c r="CE340" s="109"/>
      <c r="CF340" s="109"/>
      <c r="CG340" s="109"/>
      <c r="CH340" s="109"/>
      <c r="CI340" s="109"/>
      <c r="CJ340" s="109"/>
      <c r="CK340" s="109"/>
      <c r="CL340" s="109"/>
    </row>
    <row r="341" spans="5:90" ht="15" hidden="1" customHeight="1">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09"/>
      <c r="AL341" s="109"/>
      <c r="AM341" s="109"/>
      <c r="AN341" s="109"/>
      <c r="AO341" s="109"/>
      <c r="AP341" s="109"/>
      <c r="AQ341" s="109"/>
      <c r="AR341" s="109"/>
      <c r="AS341" s="109"/>
      <c r="AT341" s="109"/>
      <c r="AU341" s="109"/>
      <c r="AV341" s="109"/>
      <c r="AW341" s="109"/>
      <c r="AX341" s="109"/>
      <c r="AY341" s="109"/>
      <c r="AZ341" s="109"/>
      <c r="BA341" s="109"/>
      <c r="BB341" s="109"/>
      <c r="BC341" s="109"/>
      <c r="BD341" s="109"/>
      <c r="BE341" s="109"/>
      <c r="BF341" s="109"/>
      <c r="BG341" s="109"/>
      <c r="BH341" s="109"/>
      <c r="BI341" s="109"/>
      <c r="BJ341" s="109"/>
      <c r="BK341" s="109"/>
      <c r="BL341" s="109"/>
      <c r="BM341" s="109"/>
      <c r="BN341" s="109"/>
      <c r="BO341" s="109"/>
      <c r="BP341" s="109"/>
      <c r="BQ341" s="109"/>
      <c r="BR341" s="109"/>
      <c r="BS341" s="109"/>
      <c r="BT341" s="109"/>
      <c r="BU341" s="109"/>
      <c r="BV341" s="109"/>
      <c r="BW341" s="109"/>
      <c r="BX341" s="109"/>
      <c r="BY341" s="109"/>
      <c r="BZ341" s="109"/>
      <c r="CA341" s="109"/>
      <c r="CB341" s="109"/>
      <c r="CC341" s="109"/>
      <c r="CD341" s="109"/>
      <c r="CE341" s="109"/>
      <c r="CF341" s="109"/>
      <c r="CG341" s="109"/>
      <c r="CH341" s="109"/>
      <c r="CI341" s="109"/>
      <c r="CJ341" s="109"/>
      <c r="CK341" s="109"/>
      <c r="CL341" s="109"/>
    </row>
    <row r="342" spans="5:90" ht="15" hidden="1" customHeight="1">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09"/>
      <c r="AL342" s="109"/>
      <c r="AM342" s="109"/>
      <c r="AN342" s="109"/>
      <c r="AO342" s="109"/>
      <c r="AP342" s="109"/>
      <c r="AQ342" s="109"/>
      <c r="AR342" s="109"/>
      <c r="AS342" s="109"/>
      <c r="AT342" s="109"/>
      <c r="AU342" s="109"/>
      <c r="AV342" s="109"/>
      <c r="AW342" s="109"/>
      <c r="AX342" s="109"/>
      <c r="AY342" s="109"/>
      <c r="AZ342" s="109"/>
      <c r="BA342" s="109"/>
      <c r="BB342" s="109"/>
      <c r="BC342" s="109"/>
      <c r="BD342" s="109"/>
      <c r="BE342" s="109"/>
      <c r="BF342" s="109"/>
      <c r="BG342" s="109"/>
      <c r="BH342" s="109"/>
      <c r="BI342" s="109"/>
      <c r="BJ342" s="109"/>
      <c r="BK342" s="109"/>
      <c r="BL342" s="109"/>
      <c r="BM342" s="109"/>
      <c r="BN342" s="109"/>
      <c r="BO342" s="109"/>
      <c r="BP342" s="109"/>
      <c r="BQ342" s="109"/>
      <c r="BR342" s="109"/>
      <c r="BS342" s="109"/>
      <c r="BT342" s="109"/>
      <c r="BU342" s="109"/>
      <c r="BV342" s="109"/>
      <c r="BW342" s="109"/>
      <c r="BX342" s="109"/>
      <c r="BY342" s="109"/>
      <c r="BZ342" s="109"/>
      <c r="CA342" s="109"/>
      <c r="CB342" s="109"/>
      <c r="CC342" s="109"/>
      <c r="CD342" s="109"/>
      <c r="CE342" s="109"/>
      <c r="CF342" s="109"/>
      <c r="CG342" s="109"/>
      <c r="CH342" s="109"/>
      <c r="CI342" s="109"/>
      <c r="CJ342" s="109"/>
      <c r="CK342" s="109"/>
      <c r="CL342" s="109"/>
    </row>
    <row r="343" spans="5:90" ht="15" hidden="1" customHeight="1">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09"/>
      <c r="AL343" s="109"/>
      <c r="AM343" s="109"/>
      <c r="AN343" s="109"/>
      <c r="AO343" s="109"/>
      <c r="AP343" s="109"/>
      <c r="AQ343" s="109"/>
      <c r="AR343" s="109"/>
      <c r="AS343" s="109"/>
      <c r="AT343" s="109"/>
      <c r="AU343" s="109"/>
      <c r="AV343" s="109"/>
      <c r="AW343" s="109"/>
      <c r="AX343" s="109"/>
      <c r="AY343" s="109"/>
      <c r="AZ343" s="109"/>
      <c r="BA343" s="109"/>
      <c r="BB343" s="109"/>
      <c r="BC343" s="109"/>
      <c r="BD343" s="109"/>
      <c r="BE343" s="109"/>
      <c r="BF343" s="109"/>
      <c r="BG343" s="109"/>
      <c r="BH343" s="109"/>
      <c r="BI343" s="109"/>
      <c r="BJ343" s="109"/>
      <c r="BK343" s="109"/>
      <c r="BL343" s="109"/>
      <c r="BM343" s="109"/>
      <c r="BN343" s="109"/>
      <c r="BO343" s="109"/>
      <c r="BP343" s="109"/>
      <c r="BQ343" s="109"/>
      <c r="BR343" s="109"/>
      <c r="BS343" s="109"/>
      <c r="BT343" s="109"/>
      <c r="BU343" s="109"/>
      <c r="BV343" s="109"/>
      <c r="BW343" s="109"/>
      <c r="BX343" s="109"/>
      <c r="BY343" s="109"/>
      <c r="BZ343" s="109"/>
      <c r="CA343" s="109"/>
      <c r="CB343" s="109"/>
      <c r="CC343" s="109"/>
      <c r="CD343" s="109"/>
      <c r="CE343" s="109"/>
      <c r="CF343" s="109"/>
      <c r="CG343" s="109"/>
      <c r="CH343" s="109"/>
      <c r="CI343" s="109"/>
      <c r="CJ343" s="109"/>
      <c r="CK343" s="109"/>
      <c r="CL343" s="109"/>
    </row>
    <row r="344" spans="5:90" ht="15" hidden="1" customHeight="1">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09"/>
      <c r="AL344" s="109"/>
      <c r="AM344" s="109"/>
      <c r="AN344" s="109"/>
      <c r="AO344" s="109"/>
      <c r="AP344" s="109"/>
      <c r="AQ344" s="109"/>
      <c r="AR344" s="109"/>
      <c r="AS344" s="109"/>
      <c r="AT344" s="109"/>
      <c r="AU344" s="109"/>
      <c r="AV344" s="109"/>
      <c r="AW344" s="109"/>
      <c r="AX344" s="109"/>
      <c r="AY344" s="109"/>
      <c r="AZ344" s="109"/>
      <c r="BA344" s="109"/>
      <c r="BB344" s="109"/>
      <c r="BC344" s="109"/>
      <c r="BD344" s="109"/>
      <c r="BE344" s="109"/>
      <c r="BF344" s="109"/>
      <c r="BG344" s="109"/>
      <c r="BH344" s="109"/>
      <c r="BI344" s="109"/>
      <c r="BJ344" s="109"/>
      <c r="BK344" s="109"/>
      <c r="BL344" s="109"/>
      <c r="BM344" s="109"/>
      <c r="BN344" s="109"/>
      <c r="BO344" s="109"/>
      <c r="BP344" s="109"/>
      <c r="BQ344" s="109"/>
      <c r="BR344" s="109"/>
      <c r="BS344" s="109"/>
      <c r="BT344" s="109"/>
      <c r="BU344" s="109"/>
      <c r="BV344" s="109"/>
      <c r="BW344" s="109"/>
      <c r="BX344" s="109"/>
      <c r="BY344" s="109"/>
      <c r="BZ344" s="109"/>
      <c r="CA344" s="109"/>
      <c r="CB344" s="109"/>
      <c r="CC344" s="109"/>
      <c r="CD344" s="109"/>
      <c r="CE344" s="109"/>
      <c r="CF344" s="109"/>
      <c r="CG344" s="109"/>
      <c r="CH344" s="109"/>
      <c r="CI344" s="109"/>
      <c r="CJ344" s="109"/>
      <c r="CK344" s="109"/>
      <c r="CL344" s="109"/>
    </row>
    <row r="345" spans="5:90" ht="15" hidden="1" customHeight="1">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9"/>
      <c r="AO345" s="109"/>
      <c r="AP345" s="109"/>
      <c r="AQ345" s="109"/>
      <c r="AR345" s="109"/>
      <c r="AS345" s="109"/>
      <c r="AT345" s="109"/>
      <c r="AU345" s="109"/>
      <c r="AV345" s="109"/>
      <c r="AW345" s="109"/>
      <c r="AX345" s="109"/>
      <c r="AY345" s="109"/>
      <c r="AZ345" s="109"/>
      <c r="BA345" s="109"/>
      <c r="BB345" s="109"/>
      <c r="BC345" s="109"/>
      <c r="BD345" s="109"/>
      <c r="BE345" s="109"/>
      <c r="BF345" s="109"/>
      <c r="BG345" s="109"/>
      <c r="BH345" s="109"/>
      <c r="BI345" s="109"/>
      <c r="BJ345" s="109"/>
      <c r="BK345" s="109"/>
      <c r="BL345" s="109"/>
      <c r="BM345" s="109"/>
      <c r="BN345" s="109"/>
      <c r="BO345" s="109"/>
      <c r="BP345" s="109"/>
      <c r="BQ345" s="109"/>
      <c r="BR345" s="109"/>
      <c r="BS345" s="109"/>
      <c r="BT345" s="109"/>
      <c r="BU345" s="109"/>
      <c r="BV345" s="109"/>
      <c r="BW345" s="109"/>
      <c r="BX345" s="109"/>
      <c r="BY345" s="109"/>
      <c r="BZ345" s="109"/>
      <c r="CA345" s="109"/>
      <c r="CB345" s="109"/>
      <c r="CC345" s="109"/>
      <c r="CD345" s="109"/>
      <c r="CE345" s="109"/>
      <c r="CF345" s="109"/>
      <c r="CG345" s="109"/>
      <c r="CH345" s="109"/>
      <c r="CI345" s="109"/>
      <c r="CJ345" s="109"/>
      <c r="CK345" s="109"/>
      <c r="CL345" s="109"/>
    </row>
    <row r="346" spans="5:90" ht="15" hidden="1" customHeight="1">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109"/>
      <c r="AV346" s="109"/>
      <c r="AW346" s="109"/>
      <c r="AX346" s="109"/>
      <c r="AY346" s="109"/>
      <c r="AZ346" s="109"/>
      <c r="BA346" s="109"/>
      <c r="BB346" s="109"/>
      <c r="BC346" s="109"/>
      <c r="BD346" s="109"/>
      <c r="BE346" s="109"/>
      <c r="BF346" s="109"/>
      <c r="BG346" s="109"/>
      <c r="BH346" s="109"/>
      <c r="BI346" s="109"/>
      <c r="BJ346" s="109"/>
      <c r="BK346" s="109"/>
      <c r="BL346" s="109"/>
      <c r="BM346" s="109"/>
      <c r="BN346" s="109"/>
      <c r="BO346" s="109"/>
      <c r="BP346" s="109"/>
      <c r="BQ346" s="109"/>
      <c r="BR346" s="109"/>
      <c r="BS346" s="109"/>
      <c r="BT346" s="109"/>
      <c r="BU346" s="109"/>
      <c r="BV346" s="109"/>
      <c r="BW346" s="109"/>
      <c r="BX346" s="109"/>
      <c r="BY346" s="109"/>
      <c r="BZ346" s="109"/>
      <c r="CA346" s="109"/>
      <c r="CB346" s="109"/>
      <c r="CC346" s="109"/>
      <c r="CD346" s="109"/>
      <c r="CE346" s="109"/>
      <c r="CF346" s="109"/>
      <c r="CG346" s="109"/>
      <c r="CH346" s="109"/>
      <c r="CI346" s="109"/>
      <c r="CJ346" s="109"/>
      <c r="CK346" s="109"/>
      <c r="CL346" s="109"/>
    </row>
    <row r="347" spans="5:90" ht="15" hidden="1" customHeight="1">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09"/>
      <c r="AL347" s="109"/>
      <c r="AM347" s="109"/>
      <c r="AN347" s="109"/>
      <c r="AO347" s="109"/>
      <c r="AP347" s="109"/>
      <c r="AQ347" s="109"/>
      <c r="AR347" s="109"/>
      <c r="AS347" s="109"/>
      <c r="AT347" s="109"/>
      <c r="AU347" s="109"/>
      <c r="AV347" s="109"/>
      <c r="AW347" s="109"/>
      <c r="AX347" s="109"/>
      <c r="AY347" s="109"/>
      <c r="AZ347" s="109"/>
      <c r="BA347" s="109"/>
      <c r="BB347" s="109"/>
      <c r="BC347" s="109"/>
      <c r="BD347" s="109"/>
      <c r="BE347" s="109"/>
      <c r="BF347" s="109"/>
      <c r="BG347" s="109"/>
      <c r="BH347" s="109"/>
      <c r="BI347" s="109"/>
      <c r="BJ347" s="109"/>
      <c r="BK347" s="109"/>
      <c r="BL347" s="109"/>
      <c r="BM347" s="109"/>
      <c r="BN347" s="109"/>
      <c r="BO347" s="109"/>
      <c r="BP347" s="109"/>
      <c r="BQ347" s="109"/>
      <c r="BR347" s="109"/>
      <c r="BS347" s="109"/>
      <c r="BT347" s="109"/>
      <c r="BU347" s="109"/>
      <c r="BV347" s="109"/>
      <c r="BW347" s="109"/>
      <c r="BX347" s="109"/>
      <c r="BY347" s="109"/>
      <c r="BZ347" s="109"/>
      <c r="CA347" s="109"/>
      <c r="CB347" s="109"/>
      <c r="CC347" s="109"/>
      <c r="CD347" s="109"/>
      <c r="CE347" s="109"/>
      <c r="CF347" s="109"/>
      <c r="CG347" s="109"/>
      <c r="CH347" s="109"/>
      <c r="CI347" s="109"/>
      <c r="CJ347" s="109"/>
      <c r="CK347" s="109"/>
      <c r="CL347" s="109"/>
    </row>
    <row r="348" spans="5:90" ht="15" hidden="1" customHeight="1">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09"/>
      <c r="AL348" s="109"/>
      <c r="AM348" s="109"/>
      <c r="AN348" s="109"/>
      <c r="AO348" s="109"/>
      <c r="AP348" s="109"/>
      <c r="AQ348" s="109"/>
      <c r="AR348" s="109"/>
      <c r="AS348" s="109"/>
      <c r="AT348" s="109"/>
      <c r="AU348" s="109"/>
      <c r="AV348" s="109"/>
      <c r="AW348" s="109"/>
      <c r="AX348" s="109"/>
      <c r="AY348" s="109"/>
      <c r="AZ348" s="109"/>
      <c r="BA348" s="109"/>
      <c r="BB348" s="109"/>
      <c r="BC348" s="109"/>
      <c r="BD348" s="109"/>
      <c r="BE348" s="109"/>
      <c r="BF348" s="109"/>
      <c r="BG348" s="109"/>
      <c r="BH348" s="109"/>
      <c r="BI348" s="109"/>
      <c r="BJ348" s="109"/>
      <c r="BK348" s="109"/>
      <c r="BL348" s="109"/>
      <c r="BM348" s="109"/>
      <c r="BN348" s="109"/>
      <c r="BO348" s="109"/>
      <c r="BP348" s="109"/>
      <c r="BQ348" s="109"/>
      <c r="BR348" s="109"/>
      <c r="BS348" s="109"/>
      <c r="BT348" s="109"/>
      <c r="BU348" s="109"/>
      <c r="BV348" s="109"/>
      <c r="BW348" s="109"/>
      <c r="BX348" s="109"/>
      <c r="BY348" s="109"/>
      <c r="BZ348" s="109"/>
      <c r="CA348" s="109"/>
      <c r="CB348" s="109"/>
      <c r="CC348" s="109"/>
      <c r="CD348" s="109"/>
      <c r="CE348" s="109"/>
      <c r="CF348" s="109"/>
      <c r="CG348" s="109"/>
      <c r="CH348" s="109"/>
      <c r="CI348" s="109"/>
      <c r="CJ348" s="109"/>
      <c r="CK348" s="109"/>
      <c r="CL348" s="109"/>
    </row>
    <row r="349" spans="5:90" ht="15" hidden="1" customHeight="1">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09"/>
      <c r="CL349" s="109"/>
    </row>
    <row r="350" spans="5:90" ht="15" hidden="1" customHeight="1">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109"/>
      <c r="BB350" s="109"/>
      <c r="BC350" s="109"/>
      <c r="BD350" s="109"/>
      <c r="BE350" s="109"/>
      <c r="BF350" s="109"/>
      <c r="BG350" s="109"/>
      <c r="BH350" s="109"/>
      <c r="BI350" s="109"/>
      <c r="BJ350" s="109"/>
      <c r="BK350" s="109"/>
      <c r="BL350" s="109"/>
      <c r="BM350" s="109"/>
      <c r="BN350" s="109"/>
      <c r="BO350" s="109"/>
      <c r="BP350" s="109"/>
      <c r="BQ350" s="109"/>
      <c r="BR350" s="109"/>
      <c r="BS350" s="109"/>
      <c r="BT350" s="109"/>
      <c r="BU350" s="109"/>
      <c r="BV350" s="109"/>
      <c r="BW350" s="109"/>
      <c r="BX350" s="109"/>
      <c r="BY350" s="109"/>
      <c r="BZ350" s="109"/>
      <c r="CA350" s="109"/>
      <c r="CB350" s="109"/>
      <c r="CC350" s="109"/>
      <c r="CD350" s="109"/>
      <c r="CE350" s="109"/>
      <c r="CF350" s="109"/>
      <c r="CG350" s="109"/>
      <c r="CH350" s="109"/>
      <c r="CI350" s="109"/>
      <c r="CJ350" s="109"/>
      <c r="CK350" s="109"/>
      <c r="CL350" s="109"/>
    </row>
    <row r="351" spans="5:90" ht="15" hidden="1" customHeight="1">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09"/>
      <c r="AL351" s="109"/>
      <c r="AM351" s="109"/>
      <c r="AN351" s="109"/>
      <c r="AO351" s="109"/>
      <c r="AP351" s="109"/>
      <c r="AQ351" s="109"/>
      <c r="AR351" s="109"/>
      <c r="AS351" s="109"/>
      <c r="AT351" s="109"/>
      <c r="AU351" s="109"/>
      <c r="AV351" s="109"/>
      <c r="AW351" s="109"/>
      <c r="AX351" s="109"/>
      <c r="AY351" s="109"/>
      <c r="AZ351" s="109"/>
      <c r="BA351" s="109"/>
      <c r="BB351" s="109"/>
      <c r="BC351" s="109"/>
      <c r="BD351" s="109"/>
      <c r="BE351" s="109"/>
      <c r="BF351" s="109"/>
      <c r="BG351" s="109"/>
      <c r="BH351" s="109"/>
      <c r="BI351" s="109"/>
      <c r="BJ351" s="109"/>
      <c r="BK351" s="109"/>
      <c r="BL351" s="109"/>
      <c r="BM351" s="109"/>
      <c r="BN351" s="109"/>
      <c r="BO351" s="109"/>
      <c r="BP351" s="109"/>
      <c r="BQ351" s="109"/>
      <c r="BR351" s="109"/>
      <c r="BS351" s="109"/>
      <c r="BT351" s="109"/>
      <c r="BU351" s="109"/>
      <c r="BV351" s="109"/>
      <c r="BW351" s="109"/>
      <c r="BX351" s="109"/>
      <c r="BY351" s="109"/>
      <c r="BZ351" s="109"/>
      <c r="CA351" s="109"/>
      <c r="CB351" s="109"/>
      <c r="CC351" s="109"/>
      <c r="CD351" s="109"/>
      <c r="CE351" s="109"/>
      <c r="CF351" s="109"/>
      <c r="CG351" s="109"/>
      <c r="CH351" s="109"/>
      <c r="CI351" s="109"/>
      <c r="CJ351" s="109"/>
      <c r="CK351" s="109"/>
      <c r="CL351" s="109"/>
    </row>
    <row r="352" spans="5:90" ht="15" hidden="1" customHeight="1">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09"/>
      <c r="AL352" s="109"/>
      <c r="AM352" s="109"/>
      <c r="AN352" s="109"/>
      <c r="AO352" s="109"/>
      <c r="AP352" s="109"/>
      <c r="AQ352" s="109"/>
      <c r="AR352" s="109"/>
      <c r="AS352" s="109"/>
      <c r="AT352" s="109"/>
      <c r="AU352" s="109"/>
      <c r="AV352" s="109"/>
      <c r="AW352" s="109"/>
      <c r="AX352" s="109"/>
      <c r="AY352" s="109"/>
      <c r="AZ352" s="109"/>
      <c r="BA352" s="109"/>
      <c r="BB352" s="109"/>
      <c r="BC352" s="109"/>
      <c r="BD352" s="109"/>
      <c r="BE352" s="109"/>
      <c r="BF352" s="109"/>
      <c r="BG352" s="109"/>
      <c r="BH352" s="109"/>
      <c r="BI352" s="109"/>
      <c r="BJ352" s="109"/>
      <c r="BK352" s="109"/>
      <c r="BL352" s="109"/>
      <c r="BM352" s="109"/>
      <c r="BN352" s="109"/>
      <c r="BO352" s="109"/>
      <c r="BP352" s="109"/>
      <c r="BQ352" s="109"/>
      <c r="BR352" s="109"/>
      <c r="BS352" s="109"/>
      <c r="BT352" s="109"/>
      <c r="BU352" s="109"/>
      <c r="BV352" s="109"/>
      <c r="BW352" s="109"/>
      <c r="BX352" s="109"/>
      <c r="BY352" s="109"/>
      <c r="BZ352" s="109"/>
      <c r="CA352" s="109"/>
      <c r="CB352" s="109"/>
      <c r="CC352" s="109"/>
      <c r="CD352" s="109"/>
      <c r="CE352" s="109"/>
      <c r="CF352" s="109"/>
      <c r="CG352" s="109"/>
      <c r="CH352" s="109"/>
      <c r="CI352" s="109"/>
      <c r="CJ352" s="109"/>
      <c r="CK352" s="109"/>
      <c r="CL352" s="109"/>
    </row>
    <row r="353" spans="5:90" ht="15" hidden="1" customHeight="1">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09"/>
      <c r="AL353" s="109"/>
      <c r="AM353" s="109"/>
      <c r="AN353" s="109"/>
      <c r="AO353" s="109"/>
      <c r="AP353" s="109"/>
      <c r="AQ353" s="109"/>
      <c r="AR353" s="109"/>
      <c r="AS353" s="109"/>
      <c r="AT353" s="109"/>
      <c r="AU353" s="109"/>
      <c r="AV353" s="109"/>
      <c r="AW353" s="109"/>
      <c r="AX353" s="109"/>
      <c r="AY353" s="109"/>
      <c r="AZ353" s="109"/>
      <c r="BA353" s="109"/>
      <c r="BB353" s="109"/>
      <c r="BC353" s="109"/>
      <c r="BD353" s="109"/>
      <c r="BE353" s="109"/>
      <c r="BF353" s="109"/>
      <c r="BG353" s="109"/>
      <c r="BH353" s="109"/>
      <c r="BI353" s="109"/>
      <c r="BJ353" s="109"/>
      <c r="BK353" s="109"/>
      <c r="BL353" s="109"/>
      <c r="BM353" s="109"/>
      <c r="BN353" s="109"/>
      <c r="BO353" s="109"/>
      <c r="BP353" s="109"/>
      <c r="BQ353" s="109"/>
      <c r="BR353" s="109"/>
      <c r="BS353" s="109"/>
      <c r="BT353" s="109"/>
      <c r="BU353" s="109"/>
      <c r="BV353" s="109"/>
      <c r="BW353" s="109"/>
      <c r="BX353" s="109"/>
      <c r="BY353" s="109"/>
      <c r="BZ353" s="109"/>
      <c r="CA353" s="109"/>
      <c r="CB353" s="109"/>
      <c r="CC353" s="109"/>
      <c r="CD353" s="109"/>
      <c r="CE353" s="109"/>
      <c r="CF353" s="109"/>
      <c r="CG353" s="109"/>
      <c r="CH353" s="109"/>
      <c r="CI353" s="109"/>
      <c r="CJ353" s="109"/>
      <c r="CK353" s="109"/>
      <c r="CL353" s="109"/>
    </row>
    <row r="354" spans="5:90" ht="15" hidden="1" customHeight="1">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09"/>
      <c r="AL354" s="109"/>
      <c r="AM354" s="109"/>
      <c r="AN354" s="109"/>
      <c r="AO354" s="109"/>
      <c r="AP354" s="109"/>
      <c r="AQ354" s="109"/>
      <c r="AR354" s="109"/>
      <c r="AS354" s="109"/>
      <c r="AT354" s="109"/>
      <c r="AU354" s="109"/>
      <c r="AV354" s="109"/>
      <c r="AW354" s="109"/>
      <c r="AX354" s="109"/>
      <c r="AY354" s="109"/>
      <c r="AZ354" s="109"/>
      <c r="BA354" s="109"/>
      <c r="BB354" s="109"/>
      <c r="BC354" s="109"/>
      <c r="BD354" s="109"/>
      <c r="BE354" s="109"/>
      <c r="BF354" s="109"/>
      <c r="BG354" s="109"/>
      <c r="BH354" s="109"/>
      <c r="BI354" s="109"/>
      <c r="BJ354" s="109"/>
      <c r="BK354" s="109"/>
      <c r="BL354" s="109"/>
      <c r="BM354" s="109"/>
      <c r="BN354" s="109"/>
      <c r="BO354" s="109"/>
      <c r="BP354" s="109"/>
      <c r="BQ354" s="109"/>
      <c r="BR354" s="109"/>
      <c r="BS354" s="109"/>
      <c r="BT354" s="109"/>
      <c r="BU354" s="109"/>
      <c r="BV354" s="109"/>
      <c r="BW354" s="109"/>
      <c r="BX354" s="109"/>
      <c r="BY354" s="109"/>
      <c r="BZ354" s="109"/>
      <c r="CA354" s="109"/>
      <c r="CB354" s="109"/>
      <c r="CC354" s="109"/>
      <c r="CD354" s="109"/>
      <c r="CE354" s="109"/>
      <c r="CF354" s="109"/>
      <c r="CG354" s="109"/>
      <c r="CH354" s="109"/>
      <c r="CI354" s="109"/>
      <c r="CJ354" s="109"/>
      <c r="CK354" s="109"/>
      <c r="CL354" s="109"/>
    </row>
    <row r="355" spans="5:90" ht="15" hidden="1" customHeight="1">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9"/>
      <c r="AO355" s="109"/>
      <c r="AP355" s="109"/>
      <c r="AQ355" s="109"/>
      <c r="AR355" s="109"/>
      <c r="AS355" s="109"/>
      <c r="AT355" s="109"/>
      <c r="AU355" s="109"/>
      <c r="AV355" s="109"/>
      <c r="AW355" s="109"/>
      <c r="AX355" s="109"/>
      <c r="AY355" s="109"/>
      <c r="AZ355" s="109"/>
      <c r="BA355" s="109"/>
      <c r="BB355" s="109"/>
      <c r="BC355" s="109"/>
      <c r="BD355" s="109"/>
      <c r="BE355" s="109"/>
      <c r="BF355" s="109"/>
      <c r="BG355" s="109"/>
      <c r="BH355" s="109"/>
      <c r="BI355" s="109"/>
      <c r="BJ355" s="109"/>
      <c r="BK355" s="109"/>
      <c r="BL355" s="109"/>
      <c r="BM355" s="109"/>
      <c r="BN355" s="109"/>
      <c r="BO355" s="109"/>
      <c r="BP355" s="109"/>
      <c r="BQ355" s="109"/>
      <c r="BR355" s="109"/>
      <c r="BS355" s="109"/>
      <c r="BT355" s="109"/>
      <c r="BU355" s="109"/>
      <c r="BV355" s="109"/>
      <c r="BW355" s="109"/>
      <c r="BX355" s="109"/>
      <c r="BY355" s="109"/>
      <c r="BZ355" s="109"/>
      <c r="CA355" s="109"/>
      <c r="CB355" s="109"/>
      <c r="CC355" s="109"/>
      <c r="CD355" s="109"/>
      <c r="CE355" s="109"/>
      <c r="CF355" s="109"/>
      <c r="CG355" s="109"/>
      <c r="CH355" s="109"/>
      <c r="CI355" s="109"/>
      <c r="CJ355" s="109"/>
      <c r="CK355" s="109"/>
      <c r="CL355" s="109"/>
    </row>
    <row r="356" spans="5:90" ht="15" hidden="1" customHeight="1">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109"/>
      <c r="BB356" s="109"/>
      <c r="BC356" s="109"/>
      <c r="BD356" s="109"/>
      <c r="BE356" s="109"/>
      <c r="BF356" s="109"/>
      <c r="BG356" s="109"/>
      <c r="BH356" s="109"/>
      <c r="BI356" s="109"/>
      <c r="BJ356" s="109"/>
      <c r="BK356" s="109"/>
      <c r="BL356" s="109"/>
      <c r="BM356" s="109"/>
      <c r="BN356" s="109"/>
      <c r="BO356" s="109"/>
      <c r="BP356" s="109"/>
      <c r="BQ356" s="109"/>
      <c r="BR356" s="109"/>
      <c r="BS356" s="109"/>
      <c r="BT356" s="109"/>
      <c r="BU356" s="109"/>
      <c r="BV356" s="109"/>
      <c r="BW356" s="109"/>
      <c r="BX356" s="109"/>
      <c r="BY356" s="109"/>
      <c r="BZ356" s="109"/>
      <c r="CA356" s="109"/>
      <c r="CB356" s="109"/>
      <c r="CC356" s="109"/>
      <c r="CD356" s="109"/>
      <c r="CE356" s="109"/>
      <c r="CF356" s="109"/>
      <c r="CG356" s="109"/>
      <c r="CH356" s="109"/>
      <c r="CI356" s="109"/>
      <c r="CJ356" s="109"/>
      <c r="CK356" s="109"/>
      <c r="CL356" s="109"/>
    </row>
    <row r="357" spans="5:90" ht="15" hidden="1" customHeight="1">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c r="BG357" s="109"/>
      <c r="BH357" s="109"/>
      <c r="BI357" s="109"/>
      <c r="BJ357" s="109"/>
      <c r="BK357" s="109"/>
      <c r="BL357" s="109"/>
      <c r="BM357" s="109"/>
      <c r="BN357" s="109"/>
      <c r="BO357" s="109"/>
      <c r="BP357" s="109"/>
      <c r="BQ357" s="109"/>
      <c r="BR357" s="109"/>
      <c r="BS357" s="109"/>
      <c r="BT357" s="109"/>
      <c r="BU357" s="109"/>
      <c r="BV357" s="109"/>
      <c r="BW357" s="109"/>
      <c r="BX357" s="109"/>
      <c r="BY357" s="109"/>
      <c r="BZ357" s="109"/>
      <c r="CA357" s="109"/>
      <c r="CB357" s="109"/>
      <c r="CC357" s="109"/>
      <c r="CD357" s="109"/>
      <c r="CE357" s="109"/>
      <c r="CF357" s="109"/>
      <c r="CG357" s="109"/>
      <c r="CH357" s="109"/>
      <c r="CI357" s="109"/>
      <c r="CJ357" s="109"/>
      <c r="CK357" s="109"/>
      <c r="CL357" s="109"/>
    </row>
    <row r="358" spans="5:90" ht="15" hidden="1" customHeight="1">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09"/>
      <c r="AL358" s="109"/>
      <c r="AM358" s="109"/>
      <c r="AN358" s="109"/>
      <c r="AO358" s="109"/>
      <c r="AP358" s="109"/>
      <c r="AQ358" s="109"/>
      <c r="AR358" s="109"/>
      <c r="AS358" s="109"/>
      <c r="AT358" s="109"/>
      <c r="AU358" s="109"/>
      <c r="AV358" s="109"/>
      <c r="AW358" s="109"/>
      <c r="AX358" s="109"/>
      <c r="AY358" s="109"/>
      <c r="AZ358" s="109"/>
      <c r="BA358" s="109"/>
      <c r="BB358" s="109"/>
      <c r="BC358" s="109"/>
      <c r="BD358" s="109"/>
      <c r="BE358" s="109"/>
      <c r="BF358" s="109"/>
      <c r="BG358" s="109"/>
      <c r="BH358" s="109"/>
      <c r="BI358" s="109"/>
      <c r="BJ358" s="109"/>
      <c r="BK358" s="109"/>
      <c r="BL358" s="109"/>
      <c r="BM358" s="109"/>
      <c r="BN358" s="109"/>
      <c r="BO358" s="109"/>
      <c r="BP358" s="109"/>
      <c r="BQ358" s="109"/>
      <c r="BR358" s="109"/>
      <c r="BS358" s="109"/>
      <c r="BT358" s="109"/>
      <c r="BU358" s="109"/>
      <c r="BV358" s="109"/>
      <c r="BW358" s="109"/>
      <c r="BX358" s="109"/>
      <c r="BY358" s="109"/>
      <c r="BZ358" s="109"/>
      <c r="CA358" s="109"/>
      <c r="CB358" s="109"/>
      <c r="CC358" s="109"/>
      <c r="CD358" s="109"/>
      <c r="CE358" s="109"/>
      <c r="CF358" s="109"/>
      <c r="CG358" s="109"/>
      <c r="CH358" s="109"/>
      <c r="CI358" s="109"/>
      <c r="CJ358" s="109"/>
      <c r="CK358" s="109"/>
      <c r="CL358" s="109"/>
    </row>
    <row r="359" spans="5:90" ht="15" hidden="1" customHeight="1">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09"/>
      <c r="AL359" s="109"/>
      <c r="AM359" s="109"/>
      <c r="AN359" s="109"/>
      <c r="AO359" s="109"/>
      <c r="AP359" s="109"/>
      <c r="AQ359" s="109"/>
      <c r="AR359" s="109"/>
      <c r="AS359" s="109"/>
      <c r="AT359" s="109"/>
      <c r="AU359" s="109"/>
      <c r="AV359" s="109"/>
      <c r="AW359" s="109"/>
      <c r="AX359" s="109"/>
      <c r="AY359" s="109"/>
      <c r="AZ359" s="109"/>
      <c r="BA359" s="109"/>
      <c r="BB359" s="109"/>
      <c r="BC359" s="109"/>
      <c r="BD359" s="109"/>
      <c r="BE359" s="109"/>
      <c r="BF359" s="109"/>
      <c r="BG359" s="109"/>
      <c r="BH359" s="109"/>
      <c r="BI359" s="109"/>
      <c r="BJ359" s="109"/>
      <c r="BK359" s="109"/>
      <c r="BL359" s="109"/>
      <c r="BM359" s="109"/>
      <c r="BN359" s="109"/>
      <c r="BO359" s="109"/>
      <c r="BP359" s="109"/>
      <c r="BQ359" s="109"/>
      <c r="BR359" s="109"/>
      <c r="BS359" s="109"/>
      <c r="BT359" s="109"/>
      <c r="BU359" s="109"/>
      <c r="BV359" s="109"/>
      <c r="BW359" s="109"/>
      <c r="BX359" s="109"/>
      <c r="BY359" s="109"/>
      <c r="BZ359" s="109"/>
      <c r="CA359" s="109"/>
      <c r="CB359" s="109"/>
      <c r="CC359" s="109"/>
      <c r="CD359" s="109"/>
      <c r="CE359" s="109"/>
      <c r="CF359" s="109"/>
      <c r="CG359" s="109"/>
      <c r="CH359" s="109"/>
      <c r="CI359" s="109"/>
      <c r="CJ359" s="109"/>
      <c r="CK359" s="109"/>
      <c r="CL359" s="109"/>
    </row>
    <row r="360" spans="5:90" ht="15" hidden="1" customHeight="1">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09"/>
      <c r="AL360" s="109"/>
      <c r="AM360" s="109"/>
      <c r="AN360" s="109"/>
      <c r="AO360" s="109"/>
      <c r="AP360" s="109"/>
      <c r="AQ360" s="109"/>
      <c r="AR360" s="109"/>
      <c r="AS360" s="109"/>
      <c r="AT360" s="109"/>
      <c r="AU360" s="109"/>
      <c r="AV360" s="109"/>
      <c r="AW360" s="109"/>
      <c r="AX360" s="109"/>
      <c r="AY360" s="109"/>
      <c r="AZ360" s="109"/>
      <c r="BA360" s="109"/>
      <c r="BB360" s="109"/>
      <c r="BC360" s="109"/>
      <c r="BD360" s="109"/>
      <c r="BE360" s="109"/>
      <c r="BF360" s="109"/>
      <c r="BG360" s="109"/>
      <c r="BH360" s="109"/>
      <c r="BI360" s="109"/>
      <c r="BJ360" s="109"/>
      <c r="BK360" s="109"/>
      <c r="BL360" s="109"/>
      <c r="BM360" s="109"/>
      <c r="BN360" s="109"/>
      <c r="BO360" s="109"/>
      <c r="BP360" s="109"/>
      <c r="BQ360" s="109"/>
      <c r="BR360" s="109"/>
      <c r="BS360" s="109"/>
      <c r="BT360" s="109"/>
      <c r="BU360" s="109"/>
      <c r="BV360" s="109"/>
      <c r="BW360" s="109"/>
      <c r="BX360" s="109"/>
      <c r="BY360" s="109"/>
      <c r="BZ360" s="109"/>
      <c r="CA360" s="109"/>
      <c r="CB360" s="109"/>
      <c r="CC360" s="109"/>
      <c r="CD360" s="109"/>
      <c r="CE360" s="109"/>
      <c r="CF360" s="109"/>
      <c r="CG360" s="109"/>
      <c r="CH360" s="109"/>
      <c r="CI360" s="109"/>
      <c r="CJ360" s="109"/>
      <c r="CK360" s="109"/>
      <c r="CL360" s="109"/>
    </row>
    <row r="361" spans="5:90" ht="15" hidden="1" customHeight="1">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9"/>
      <c r="AO361" s="109"/>
      <c r="AP361" s="109"/>
      <c r="AQ361" s="109"/>
      <c r="AR361" s="109"/>
      <c r="AS361" s="109"/>
      <c r="AT361" s="109"/>
      <c r="AU361" s="109"/>
      <c r="AV361" s="109"/>
      <c r="AW361" s="109"/>
      <c r="AX361" s="109"/>
      <c r="AY361" s="109"/>
      <c r="AZ361" s="109"/>
      <c r="BA361" s="109"/>
      <c r="BB361" s="109"/>
      <c r="BC361" s="109"/>
      <c r="BD361" s="109"/>
      <c r="BE361" s="109"/>
      <c r="BF361" s="109"/>
      <c r="BG361" s="109"/>
      <c r="BH361" s="109"/>
      <c r="BI361" s="109"/>
      <c r="BJ361" s="109"/>
      <c r="BK361" s="109"/>
      <c r="BL361" s="109"/>
      <c r="BM361" s="109"/>
      <c r="BN361" s="109"/>
      <c r="BO361" s="109"/>
      <c r="BP361" s="109"/>
      <c r="BQ361" s="109"/>
      <c r="BR361" s="109"/>
      <c r="BS361" s="109"/>
      <c r="BT361" s="109"/>
      <c r="BU361" s="109"/>
      <c r="BV361" s="109"/>
      <c r="BW361" s="109"/>
      <c r="BX361" s="109"/>
      <c r="BY361" s="109"/>
      <c r="BZ361" s="109"/>
      <c r="CA361" s="109"/>
      <c r="CB361" s="109"/>
      <c r="CC361" s="109"/>
      <c r="CD361" s="109"/>
      <c r="CE361" s="109"/>
      <c r="CF361" s="109"/>
      <c r="CG361" s="109"/>
      <c r="CH361" s="109"/>
      <c r="CI361" s="109"/>
      <c r="CJ361" s="109"/>
      <c r="CK361" s="109"/>
      <c r="CL361" s="109"/>
    </row>
    <row r="362" spans="5:90" ht="15" hidden="1" customHeight="1">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9"/>
      <c r="AO362" s="109"/>
      <c r="AP362" s="109"/>
      <c r="AQ362" s="109"/>
      <c r="AR362" s="109"/>
      <c r="AS362" s="109"/>
      <c r="AT362" s="109"/>
      <c r="AU362" s="109"/>
      <c r="AV362" s="109"/>
      <c r="AW362" s="109"/>
      <c r="AX362" s="109"/>
      <c r="AY362" s="109"/>
      <c r="AZ362" s="109"/>
      <c r="BA362" s="109"/>
      <c r="BB362" s="109"/>
      <c r="BC362" s="109"/>
      <c r="BD362" s="109"/>
      <c r="BE362" s="109"/>
      <c r="BF362" s="109"/>
      <c r="BG362" s="109"/>
      <c r="BH362" s="109"/>
      <c r="BI362" s="109"/>
      <c r="BJ362" s="109"/>
      <c r="BK362" s="109"/>
      <c r="BL362" s="109"/>
      <c r="BM362" s="109"/>
      <c r="BN362" s="109"/>
      <c r="BO362" s="109"/>
      <c r="BP362" s="109"/>
      <c r="BQ362" s="109"/>
      <c r="BR362" s="109"/>
      <c r="BS362" s="109"/>
      <c r="BT362" s="109"/>
      <c r="BU362" s="109"/>
      <c r="BV362" s="109"/>
      <c r="BW362" s="109"/>
      <c r="BX362" s="109"/>
      <c r="BY362" s="109"/>
      <c r="BZ362" s="109"/>
      <c r="CA362" s="109"/>
      <c r="CB362" s="109"/>
      <c r="CC362" s="109"/>
      <c r="CD362" s="109"/>
      <c r="CE362" s="109"/>
      <c r="CF362" s="109"/>
      <c r="CG362" s="109"/>
      <c r="CH362" s="109"/>
      <c r="CI362" s="109"/>
      <c r="CJ362" s="109"/>
      <c r="CK362" s="109"/>
      <c r="CL362" s="109"/>
    </row>
    <row r="363" spans="5:90" ht="15" hidden="1" customHeight="1">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9"/>
      <c r="AO363" s="109"/>
      <c r="AP363" s="109"/>
      <c r="AQ363" s="109"/>
      <c r="AR363" s="109"/>
      <c r="AS363" s="109"/>
      <c r="AT363" s="109"/>
      <c r="AU363" s="109"/>
      <c r="AV363" s="109"/>
      <c r="AW363" s="109"/>
      <c r="AX363" s="109"/>
      <c r="AY363" s="109"/>
      <c r="AZ363" s="109"/>
      <c r="BA363" s="109"/>
      <c r="BB363" s="109"/>
      <c r="BC363" s="109"/>
      <c r="BD363" s="109"/>
      <c r="BE363" s="109"/>
      <c r="BF363" s="109"/>
      <c r="BG363" s="109"/>
      <c r="BH363" s="109"/>
      <c r="BI363" s="109"/>
      <c r="BJ363" s="109"/>
      <c r="BK363" s="109"/>
      <c r="BL363" s="109"/>
      <c r="BM363" s="109"/>
      <c r="BN363" s="109"/>
      <c r="BO363" s="109"/>
      <c r="BP363" s="109"/>
      <c r="BQ363" s="109"/>
      <c r="BR363" s="109"/>
      <c r="BS363" s="109"/>
      <c r="BT363" s="109"/>
      <c r="BU363" s="109"/>
      <c r="BV363" s="109"/>
      <c r="BW363" s="109"/>
      <c r="BX363" s="109"/>
      <c r="BY363" s="109"/>
      <c r="BZ363" s="109"/>
      <c r="CA363" s="109"/>
      <c r="CB363" s="109"/>
      <c r="CC363" s="109"/>
      <c r="CD363" s="109"/>
      <c r="CE363" s="109"/>
      <c r="CF363" s="109"/>
      <c r="CG363" s="109"/>
      <c r="CH363" s="109"/>
      <c r="CI363" s="109"/>
      <c r="CJ363" s="109"/>
      <c r="CK363" s="109"/>
      <c r="CL363" s="109"/>
    </row>
    <row r="364" spans="5:90" ht="15" hidden="1" customHeight="1">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09"/>
      <c r="AL364" s="109"/>
      <c r="AM364" s="109"/>
      <c r="AN364" s="109"/>
      <c r="AO364" s="109"/>
      <c r="AP364" s="109"/>
      <c r="AQ364" s="109"/>
      <c r="AR364" s="109"/>
      <c r="AS364" s="109"/>
      <c r="AT364" s="109"/>
      <c r="AU364" s="109"/>
      <c r="AV364" s="109"/>
      <c r="AW364" s="109"/>
      <c r="AX364" s="109"/>
      <c r="AY364" s="109"/>
      <c r="AZ364" s="109"/>
      <c r="BA364" s="109"/>
      <c r="BB364" s="109"/>
      <c r="BC364" s="109"/>
      <c r="BD364" s="109"/>
      <c r="BE364" s="109"/>
      <c r="BF364" s="109"/>
      <c r="BG364" s="109"/>
      <c r="BH364" s="109"/>
      <c r="BI364" s="109"/>
      <c r="BJ364" s="109"/>
      <c r="BK364" s="109"/>
      <c r="BL364" s="109"/>
      <c r="BM364" s="109"/>
      <c r="BN364" s="109"/>
      <c r="BO364" s="109"/>
      <c r="BP364" s="109"/>
      <c r="BQ364" s="109"/>
      <c r="BR364" s="109"/>
      <c r="BS364" s="109"/>
      <c r="BT364" s="109"/>
      <c r="BU364" s="109"/>
      <c r="BV364" s="109"/>
      <c r="BW364" s="109"/>
      <c r="BX364" s="109"/>
      <c r="BY364" s="109"/>
      <c r="BZ364" s="109"/>
      <c r="CA364" s="109"/>
      <c r="CB364" s="109"/>
      <c r="CC364" s="109"/>
      <c r="CD364" s="109"/>
      <c r="CE364" s="109"/>
      <c r="CF364" s="109"/>
      <c r="CG364" s="109"/>
      <c r="CH364" s="109"/>
      <c r="CI364" s="109"/>
      <c r="CJ364" s="109"/>
      <c r="CK364" s="109"/>
      <c r="CL364" s="109"/>
    </row>
    <row r="365" spans="5:90" ht="15" hidden="1" customHeight="1">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c r="AH365" s="109"/>
      <c r="AI365" s="109"/>
      <c r="AJ365" s="109"/>
      <c r="AK365" s="109"/>
      <c r="AL365" s="109"/>
      <c r="AM365" s="109"/>
      <c r="AN365" s="109"/>
      <c r="AO365" s="109"/>
      <c r="AP365" s="109"/>
      <c r="AQ365" s="109"/>
      <c r="AR365" s="109"/>
      <c r="AS365" s="109"/>
      <c r="AT365" s="109"/>
      <c r="AU365" s="109"/>
      <c r="AV365" s="109"/>
      <c r="AW365" s="109"/>
      <c r="AX365" s="109"/>
      <c r="AY365" s="109"/>
      <c r="AZ365" s="109"/>
      <c r="BA365" s="109"/>
      <c r="BB365" s="109"/>
      <c r="BC365" s="109"/>
      <c r="BD365" s="109"/>
      <c r="BE365" s="109"/>
      <c r="BF365" s="109"/>
      <c r="BG365" s="109"/>
      <c r="BH365" s="109"/>
      <c r="BI365" s="109"/>
      <c r="BJ365" s="109"/>
      <c r="BK365" s="109"/>
      <c r="BL365" s="109"/>
      <c r="BM365" s="109"/>
      <c r="BN365" s="109"/>
      <c r="BO365" s="109"/>
      <c r="BP365" s="109"/>
      <c r="BQ365" s="109"/>
      <c r="BR365" s="109"/>
      <c r="BS365" s="109"/>
      <c r="BT365" s="109"/>
      <c r="BU365" s="109"/>
      <c r="BV365" s="109"/>
      <c r="BW365" s="109"/>
      <c r="BX365" s="109"/>
      <c r="BY365" s="109"/>
      <c r="BZ365" s="109"/>
      <c r="CA365" s="109"/>
      <c r="CB365" s="109"/>
      <c r="CC365" s="109"/>
      <c r="CD365" s="109"/>
      <c r="CE365" s="109"/>
      <c r="CF365" s="109"/>
      <c r="CG365" s="109"/>
      <c r="CH365" s="109"/>
      <c r="CI365" s="109"/>
      <c r="CJ365" s="109"/>
      <c r="CK365" s="109"/>
      <c r="CL365" s="109"/>
    </row>
    <row r="366" spans="5:90" ht="15" hidden="1" customHeight="1">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c r="AK366" s="109"/>
      <c r="AL366" s="109"/>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c r="BG366" s="109"/>
      <c r="BH366" s="109"/>
      <c r="BI366" s="109"/>
      <c r="BJ366" s="109"/>
      <c r="BK366" s="109"/>
      <c r="BL366" s="109"/>
      <c r="BM366" s="109"/>
      <c r="BN366" s="109"/>
      <c r="BO366" s="109"/>
      <c r="BP366" s="109"/>
      <c r="BQ366" s="109"/>
      <c r="BR366" s="109"/>
      <c r="BS366" s="109"/>
      <c r="BT366" s="109"/>
      <c r="BU366" s="109"/>
      <c r="BV366" s="109"/>
      <c r="BW366" s="109"/>
      <c r="BX366" s="109"/>
      <c r="BY366" s="109"/>
      <c r="BZ366" s="109"/>
      <c r="CA366" s="109"/>
      <c r="CB366" s="109"/>
      <c r="CC366" s="109"/>
      <c r="CD366" s="109"/>
      <c r="CE366" s="109"/>
      <c r="CF366" s="109"/>
      <c r="CG366" s="109"/>
      <c r="CH366" s="109"/>
      <c r="CI366" s="109"/>
      <c r="CJ366" s="109"/>
      <c r="CK366" s="109"/>
      <c r="CL366" s="109"/>
    </row>
    <row r="367" spans="5:90" ht="15" hidden="1" customHeight="1">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09"/>
      <c r="AL367" s="109"/>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c r="BG367" s="109"/>
      <c r="BH367" s="109"/>
      <c r="BI367" s="109"/>
      <c r="BJ367" s="109"/>
      <c r="BK367" s="109"/>
      <c r="BL367" s="109"/>
      <c r="BM367" s="109"/>
      <c r="BN367" s="109"/>
      <c r="BO367" s="109"/>
      <c r="BP367" s="109"/>
      <c r="BQ367" s="109"/>
      <c r="BR367" s="109"/>
      <c r="BS367" s="109"/>
      <c r="BT367" s="109"/>
      <c r="BU367" s="109"/>
      <c r="BV367" s="109"/>
      <c r="BW367" s="109"/>
      <c r="BX367" s="109"/>
      <c r="BY367" s="109"/>
      <c r="BZ367" s="109"/>
      <c r="CA367" s="109"/>
      <c r="CB367" s="109"/>
      <c r="CC367" s="109"/>
      <c r="CD367" s="109"/>
      <c r="CE367" s="109"/>
      <c r="CF367" s="109"/>
      <c r="CG367" s="109"/>
      <c r="CH367" s="109"/>
      <c r="CI367" s="109"/>
      <c r="CJ367" s="109"/>
      <c r="CK367" s="109"/>
      <c r="CL367" s="109"/>
    </row>
    <row r="368" spans="5:90" ht="15" hidden="1" customHeight="1">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09"/>
      <c r="AL368" s="109"/>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c r="BG368" s="109"/>
      <c r="BH368" s="109"/>
      <c r="BI368" s="109"/>
      <c r="BJ368" s="109"/>
      <c r="BK368" s="109"/>
      <c r="BL368" s="109"/>
      <c r="BM368" s="109"/>
      <c r="BN368" s="109"/>
      <c r="BO368" s="109"/>
      <c r="BP368" s="109"/>
      <c r="BQ368" s="109"/>
      <c r="BR368" s="109"/>
      <c r="BS368" s="109"/>
      <c r="BT368" s="109"/>
      <c r="BU368" s="109"/>
      <c r="BV368" s="109"/>
      <c r="BW368" s="109"/>
      <c r="BX368" s="109"/>
      <c r="BY368" s="109"/>
      <c r="BZ368" s="109"/>
      <c r="CA368" s="109"/>
      <c r="CB368" s="109"/>
      <c r="CC368" s="109"/>
      <c r="CD368" s="109"/>
      <c r="CE368" s="109"/>
      <c r="CF368" s="109"/>
      <c r="CG368" s="109"/>
      <c r="CH368" s="109"/>
      <c r="CI368" s="109"/>
      <c r="CJ368" s="109"/>
      <c r="CK368" s="109"/>
      <c r="CL368" s="109"/>
    </row>
    <row r="369" spans="5:90" ht="15" hidden="1" customHeight="1">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09"/>
      <c r="AL369" s="109"/>
      <c r="AM369" s="109"/>
      <c r="AN369" s="109"/>
      <c r="AO369" s="109"/>
      <c r="AP369" s="109"/>
      <c r="AQ369" s="109"/>
      <c r="AR369" s="109"/>
      <c r="AS369" s="109"/>
      <c r="AT369" s="109"/>
      <c r="AU369" s="109"/>
      <c r="AV369" s="109"/>
      <c r="AW369" s="109"/>
      <c r="AX369" s="109"/>
      <c r="AY369" s="109"/>
      <c r="AZ369" s="109"/>
      <c r="BA369" s="109"/>
      <c r="BB369" s="109"/>
      <c r="BC369" s="109"/>
      <c r="BD369" s="109"/>
      <c r="BE369" s="109"/>
      <c r="BF369" s="109"/>
      <c r="BG369" s="109"/>
      <c r="BH369" s="109"/>
      <c r="BI369" s="109"/>
      <c r="BJ369" s="109"/>
      <c r="BK369" s="109"/>
      <c r="BL369" s="109"/>
      <c r="BM369" s="109"/>
      <c r="BN369" s="109"/>
      <c r="BO369" s="109"/>
      <c r="BP369" s="109"/>
      <c r="BQ369" s="109"/>
      <c r="BR369" s="109"/>
      <c r="BS369" s="109"/>
      <c r="BT369" s="109"/>
      <c r="BU369" s="109"/>
      <c r="BV369" s="109"/>
      <c r="BW369" s="109"/>
      <c r="BX369" s="109"/>
      <c r="BY369" s="109"/>
      <c r="BZ369" s="109"/>
      <c r="CA369" s="109"/>
      <c r="CB369" s="109"/>
      <c r="CC369" s="109"/>
      <c r="CD369" s="109"/>
      <c r="CE369" s="109"/>
      <c r="CF369" s="109"/>
      <c r="CG369" s="109"/>
      <c r="CH369" s="109"/>
      <c r="CI369" s="109"/>
      <c r="CJ369" s="109"/>
      <c r="CK369" s="109"/>
      <c r="CL369" s="109"/>
    </row>
    <row r="370" spans="5:90" ht="15" hidden="1" customHeight="1">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09"/>
      <c r="AL370" s="109"/>
      <c r="AM370" s="109"/>
      <c r="AN370" s="109"/>
      <c r="AO370" s="109"/>
      <c r="AP370" s="109"/>
      <c r="AQ370" s="109"/>
      <c r="AR370" s="109"/>
      <c r="AS370" s="109"/>
      <c r="AT370" s="109"/>
      <c r="AU370" s="109"/>
      <c r="AV370" s="109"/>
      <c r="AW370" s="109"/>
      <c r="AX370" s="109"/>
      <c r="AY370" s="109"/>
      <c r="AZ370" s="109"/>
      <c r="BA370" s="109"/>
      <c r="BB370" s="109"/>
      <c r="BC370" s="109"/>
      <c r="BD370" s="109"/>
      <c r="BE370" s="109"/>
      <c r="BF370" s="109"/>
      <c r="BG370" s="109"/>
      <c r="BH370" s="109"/>
      <c r="BI370" s="109"/>
      <c r="BJ370" s="109"/>
      <c r="BK370" s="109"/>
      <c r="BL370" s="109"/>
      <c r="BM370" s="109"/>
      <c r="BN370" s="109"/>
      <c r="BO370" s="109"/>
      <c r="BP370" s="109"/>
      <c r="BQ370" s="109"/>
      <c r="BR370" s="109"/>
      <c r="BS370" s="109"/>
      <c r="BT370" s="109"/>
      <c r="BU370" s="109"/>
      <c r="BV370" s="109"/>
      <c r="BW370" s="109"/>
      <c r="BX370" s="109"/>
      <c r="BY370" s="109"/>
      <c r="BZ370" s="109"/>
      <c r="CA370" s="109"/>
      <c r="CB370" s="109"/>
      <c r="CC370" s="109"/>
      <c r="CD370" s="109"/>
      <c r="CE370" s="109"/>
      <c r="CF370" s="109"/>
      <c r="CG370" s="109"/>
      <c r="CH370" s="109"/>
      <c r="CI370" s="109"/>
      <c r="CJ370" s="109"/>
      <c r="CK370" s="109"/>
      <c r="CL370" s="109"/>
    </row>
    <row r="371" spans="5:90" ht="15" hidden="1" customHeight="1">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9"/>
      <c r="AO371" s="109"/>
      <c r="AP371" s="109"/>
      <c r="AQ371" s="109"/>
      <c r="AR371" s="109"/>
      <c r="AS371" s="109"/>
      <c r="AT371" s="109"/>
      <c r="AU371" s="109"/>
      <c r="AV371" s="109"/>
      <c r="AW371" s="109"/>
      <c r="AX371" s="109"/>
      <c r="AY371" s="109"/>
      <c r="AZ371" s="109"/>
      <c r="BA371" s="109"/>
      <c r="BB371" s="109"/>
      <c r="BC371" s="109"/>
      <c r="BD371" s="109"/>
      <c r="BE371" s="109"/>
      <c r="BF371" s="109"/>
      <c r="BG371" s="109"/>
      <c r="BH371" s="109"/>
      <c r="BI371" s="109"/>
      <c r="BJ371" s="109"/>
      <c r="BK371" s="109"/>
      <c r="BL371" s="109"/>
      <c r="BM371" s="109"/>
      <c r="BN371" s="109"/>
      <c r="BO371" s="109"/>
      <c r="BP371" s="109"/>
      <c r="BQ371" s="109"/>
      <c r="BR371" s="109"/>
      <c r="BS371" s="109"/>
      <c r="BT371" s="109"/>
      <c r="BU371" s="109"/>
      <c r="BV371" s="109"/>
      <c r="BW371" s="109"/>
      <c r="BX371" s="109"/>
      <c r="BY371" s="109"/>
      <c r="BZ371" s="109"/>
      <c r="CA371" s="109"/>
      <c r="CB371" s="109"/>
      <c r="CC371" s="109"/>
      <c r="CD371" s="109"/>
      <c r="CE371" s="109"/>
      <c r="CF371" s="109"/>
      <c r="CG371" s="109"/>
      <c r="CH371" s="109"/>
      <c r="CI371" s="109"/>
      <c r="CJ371" s="109"/>
      <c r="CK371" s="109"/>
      <c r="CL371" s="109"/>
    </row>
    <row r="372" spans="5:90" ht="15" hidden="1" customHeight="1">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9"/>
      <c r="AO372" s="109"/>
      <c r="AP372" s="109"/>
      <c r="AQ372" s="109"/>
      <c r="AR372" s="109"/>
      <c r="AS372" s="109"/>
      <c r="AT372" s="109"/>
      <c r="AU372" s="109"/>
      <c r="AV372" s="109"/>
      <c r="AW372" s="109"/>
      <c r="AX372" s="109"/>
      <c r="AY372" s="109"/>
      <c r="AZ372" s="109"/>
      <c r="BA372" s="109"/>
      <c r="BB372" s="109"/>
      <c r="BC372" s="109"/>
      <c r="BD372" s="109"/>
      <c r="BE372" s="109"/>
      <c r="BF372" s="109"/>
      <c r="BG372" s="109"/>
      <c r="BH372" s="109"/>
      <c r="BI372" s="109"/>
      <c r="BJ372" s="109"/>
      <c r="BK372" s="109"/>
      <c r="BL372" s="109"/>
      <c r="BM372" s="109"/>
      <c r="BN372" s="109"/>
      <c r="BO372" s="109"/>
      <c r="BP372" s="109"/>
      <c r="BQ372" s="109"/>
      <c r="BR372" s="109"/>
      <c r="BS372" s="109"/>
      <c r="BT372" s="109"/>
      <c r="BU372" s="109"/>
      <c r="BV372" s="109"/>
      <c r="BW372" s="109"/>
      <c r="BX372" s="109"/>
      <c r="BY372" s="109"/>
      <c r="BZ372" s="109"/>
      <c r="CA372" s="109"/>
      <c r="CB372" s="109"/>
      <c r="CC372" s="109"/>
      <c r="CD372" s="109"/>
      <c r="CE372" s="109"/>
      <c r="CF372" s="109"/>
      <c r="CG372" s="109"/>
      <c r="CH372" s="109"/>
      <c r="CI372" s="109"/>
      <c r="CJ372" s="109"/>
      <c r="CK372" s="109"/>
      <c r="CL372" s="109"/>
    </row>
    <row r="373" spans="5:90" ht="15" hidden="1" customHeight="1">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09"/>
      <c r="BB373" s="109"/>
      <c r="BC373" s="109"/>
      <c r="BD373" s="109"/>
      <c r="BE373" s="109"/>
      <c r="BF373" s="109"/>
      <c r="BG373" s="109"/>
      <c r="BH373" s="109"/>
      <c r="BI373" s="109"/>
      <c r="BJ373" s="109"/>
      <c r="BK373" s="109"/>
      <c r="BL373" s="109"/>
      <c r="BM373" s="109"/>
      <c r="BN373" s="109"/>
      <c r="BO373" s="109"/>
      <c r="BP373" s="109"/>
      <c r="BQ373" s="109"/>
      <c r="BR373" s="109"/>
      <c r="BS373" s="109"/>
      <c r="BT373" s="109"/>
      <c r="BU373" s="109"/>
      <c r="BV373" s="109"/>
      <c r="BW373" s="109"/>
      <c r="BX373" s="109"/>
      <c r="BY373" s="109"/>
      <c r="BZ373" s="109"/>
      <c r="CA373" s="109"/>
      <c r="CB373" s="109"/>
      <c r="CC373" s="109"/>
      <c r="CD373" s="109"/>
      <c r="CE373" s="109"/>
      <c r="CF373" s="109"/>
      <c r="CG373" s="109"/>
      <c r="CH373" s="109"/>
      <c r="CI373" s="109"/>
      <c r="CJ373" s="109"/>
      <c r="CK373" s="109"/>
      <c r="CL373" s="109"/>
    </row>
    <row r="374" spans="5:90" ht="15" hidden="1" customHeight="1">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9"/>
      <c r="AO374" s="109"/>
      <c r="AP374" s="109"/>
      <c r="AQ374" s="109"/>
      <c r="AR374" s="109"/>
      <c r="AS374" s="109"/>
      <c r="AT374" s="109"/>
      <c r="AU374" s="109"/>
      <c r="AV374" s="109"/>
      <c r="AW374" s="109"/>
      <c r="AX374" s="109"/>
      <c r="AY374" s="109"/>
      <c r="AZ374" s="109"/>
      <c r="BA374" s="109"/>
      <c r="BB374" s="109"/>
      <c r="BC374" s="109"/>
      <c r="BD374" s="109"/>
      <c r="BE374" s="109"/>
      <c r="BF374" s="109"/>
      <c r="BG374" s="109"/>
      <c r="BH374" s="109"/>
      <c r="BI374" s="109"/>
      <c r="BJ374" s="109"/>
      <c r="BK374" s="109"/>
      <c r="BL374" s="109"/>
      <c r="BM374" s="109"/>
      <c r="BN374" s="109"/>
      <c r="BO374" s="109"/>
      <c r="BP374" s="109"/>
      <c r="BQ374" s="109"/>
      <c r="BR374" s="109"/>
      <c r="BS374" s="109"/>
      <c r="BT374" s="109"/>
      <c r="BU374" s="109"/>
      <c r="BV374" s="109"/>
      <c r="BW374" s="109"/>
      <c r="BX374" s="109"/>
      <c r="BY374" s="109"/>
      <c r="BZ374" s="109"/>
      <c r="CA374" s="109"/>
      <c r="CB374" s="109"/>
      <c r="CC374" s="109"/>
      <c r="CD374" s="109"/>
      <c r="CE374" s="109"/>
      <c r="CF374" s="109"/>
      <c r="CG374" s="109"/>
      <c r="CH374" s="109"/>
      <c r="CI374" s="109"/>
      <c r="CJ374" s="109"/>
      <c r="CK374" s="109"/>
      <c r="CL374" s="109"/>
    </row>
    <row r="375" spans="5:90" ht="15" hidden="1" customHeight="1">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c r="BF375" s="109"/>
      <c r="BG375" s="109"/>
      <c r="BH375" s="109"/>
      <c r="BI375" s="109"/>
      <c r="BJ375" s="109"/>
      <c r="BK375" s="109"/>
      <c r="BL375" s="109"/>
      <c r="BM375" s="109"/>
      <c r="BN375" s="109"/>
      <c r="BO375" s="109"/>
      <c r="BP375" s="109"/>
      <c r="BQ375" s="109"/>
      <c r="BR375" s="109"/>
      <c r="BS375" s="109"/>
      <c r="BT375" s="109"/>
      <c r="BU375" s="109"/>
      <c r="BV375" s="109"/>
      <c r="BW375" s="109"/>
      <c r="BX375" s="109"/>
      <c r="BY375" s="109"/>
      <c r="BZ375" s="109"/>
      <c r="CA375" s="109"/>
      <c r="CB375" s="109"/>
      <c r="CC375" s="109"/>
      <c r="CD375" s="109"/>
      <c r="CE375" s="109"/>
      <c r="CF375" s="109"/>
      <c r="CG375" s="109"/>
      <c r="CH375" s="109"/>
      <c r="CI375" s="109"/>
      <c r="CJ375" s="109"/>
      <c r="CK375" s="109"/>
      <c r="CL375" s="109"/>
    </row>
    <row r="376" spans="5:90" ht="15" hidden="1" customHeight="1">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c r="BF376" s="109"/>
      <c r="BG376" s="109"/>
      <c r="BH376" s="109"/>
      <c r="BI376" s="109"/>
      <c r="BJ376" s="109"/>
      <c r="BK376" s="109"/>
      <c r="BL376" s="109"/>
      <c r="BM376" s="109"/>
      <c r="BN376" s="109"/>
      <c r="BO376" s="109"/>
      <c r="BP376" s="109"/>
      <c r="BQ376" s="109"/>
      <c r="BR376" s="109"/>
      <c r="BS376" s="109"/>
      <c r="BT376" s="109"/>
      <c r="BU376" s="109"/>
      <c r="BV376" s="109"/>
      <c r="BW376" s="109"/>
      <c r="BX376" s="109"/>
      <c r="BY376" s="109"/>
      <c r="BZ376" s="109"/>
      <c r="CA376" s="109"/>
      <c r="CB376" s="109"/>
      <c r="CC376" s="109"/>
      <c r="CD376" s="109"/>
      <c r="CE376" s="109"/>
      <c r="CF376" s="109"/>
      <c r="CG376" s="109"/>
      <c r="CH376" s="109"/>
      <c r="CI376" s="109"/>
      <c r="CJ376" s="109"/>
      <c r="CK376" s="109"/>
      <c r="CL376" s="109"/>
    </row>
    <row r="377" spans="5:90" ht="15" hidden="1" customHeight="1">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9"/>
      <c r="AO377" s="109"/>
      <c r="AP377" s="109"/>
      <c r="AQ377" s="109"/>
      <c r="AR377" s="109"/>
      <c r="AS377" s="109"/>
      <c r="AT377" s="109"/>
      <c r="AU377" s="109"/>
      <c r="AV377" s="109"/>
      <c r="AW377" s="109"/>
      <c r="AX377" s="109"/>
      <c r="AY377" s="109"/>
      <c r="AZ377" s="109"/>
      <c r="BA377" s="109"/>
      <c r="BB377" s="109"/>
      <c r="BC377" s="109"/>
      <c r="BD377" s="109"/>
      <c r="BE377" s="109"/>
      <c r="BF377" s="109"/>
      <c r="BG377" s="109"/>
      <c r="BH377" s="109"/>
      <c r="BI377" s="109"/>
      <c r="BJ377" s="109"/>
      <c r="BK377" s="109"/>
      <c r="BL377" s="109"/>
      <c r="BM377" s="109"/>
      <c r="BN377" s="109"/>
      <c r="BO377" s="109"/>
      <c r="BP377" s="109"/>
      <c r="BQ377" s="109"/>
      <c r="BR377" s="109"/>
      <c r="BS377" s="109"/>
      <c r="BT377" s="109"/>
      <c r="BU377" s="109"/>
      <c r="BV377" s="109"/>
      <c r="BW377" s="109"/>
      <c r="BX377" s="109"/>
      <c r="BY377" s="109"/>
      <c r="BZ377" s="109"/>
      <c r="CA377" s="109"/>
      <c r="CB377" s="109"/>
      <c r="CC377" s="109"/>
      <c r="CD377" s="109"/>
      <c r="CE377" s="109"/>
      <c r="CF377" s="109"/>
      <c r="CG377" s="109"/>
      <c r="CH377" s="109"/>
      <c r="CI377" s="109"/>
      <c r="CJ377" s="109"/>
      <c r="CK377" s="109"/>
      <c r="CL377" s="109"/>
    </row>
    <row r="378" spans="5:90" ht="15" hidden="1" customHeight="1">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09"/>
      <c r="AL378" s="109"/>
      <c r="AM378" s="109"/>
      <c r="AN378" s="109"/>
      <c r="AO378" s="109"/>
      <c r="AP378" s="109"/>
      <c r="AQ378" s="109"/>
      <c r="AR378" s="109"/>
      <c r="AS378" s="109"/>
      <c r="AT378" s="109"/>
      <c r="AU378" s="109"/>
      <c r="AV378" s="109"/>
      <c r="AW378" s="109"/>
      <c r="AX378" s="109"/>
      <c r="AY378" s="109"/>
      <c r="AZ378" s="109"/>
      <c r="BA378" s="109"/>
      <c r="BB378" s="109"/>
      <c r="BC378" s="109"/>
      <c r="BD378" s="109"/>
      <c r="BE378" s="109"/>
      <c r="BF378" s="109"/>
      <c r="BG378" s="109"/>
      <c r="BH378" s="109"/>
      <c r="BI378" s="109"/>
      <c r="BJ378" s="109"/>
      <c r="BK378" s="109"/>
      <c r="BL378" s="109"/>
      <c r="BM378" s="109"/>
      <c r="BN378" s="109"/>
      <c r="BO378" s="109"/>
      <c r="BP378" s="109"/>
      <c r="BQ378" s="109"/>
      <c r="BR378" s="109"/>
      <c r="BS378" s="109"/>
      <c r="BT378" s="109"/>
      <c r="BU378" s="109"/>
      <c r="BV378" s="109"/>
      <c r="BW378" s="109"/>
      <c r="BX378" s="109"/>
      <c r="BY378" s="109"/>
      <c r="BZ378" s="109"/>
      <c r="CA378" s="109"/>
      <c r="CB378" s="109"/>
      <c r="CC378" s="109"/>
      <c r="CD378" s="109"/>
      <c r="CE378" s="109"/>
      <c r="CF378" s="109"/>
      <c r="CG378" s="109"/>
      <c r="CH378" s="109"/>
      <c r="CI378" s="109"/>
      <c r="CJ378" s="109"/>
      <c r="CK378" s="109"/>
      <c r="CL378" s="109"/>
    </row>
    <row r="379" spans="5:90" ht="15" hidden="1" customHeight="1">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9"/>
      <c r="AO379" s="109"/>
      <c r="AP379" s="109"/>
      <c r="AQ379" s="109"/>
      <c r="AR379" s="109"/>
      <c r="AS379" s="109"/>
      <c r="AT379" s="109"/>
      <c r="AU379" s="109"/>
      <c r="AV379" s="109"/>
      <c r="AW379" s="109"/>
      <c r="AX379" s="109"/>
      <c r="AY379" s="109"/>
      <c r="AZ379" s="109"/>
      <c r="BA379" s="109"/>
      <c r="BB379" s="109"/>
      <c r="BC379" s="109"/>
      <c r="BD379" s="109"/>
      <c r="BE379" s="109"/>
      <c r="BF379" s="109"/>
      <c r="BG379" s="109"/>
      <c r="BH379" s="109"/>
      <c r="BI379" s="109"/>
      <c r="BJ379" s="109"/>
      <c r="BK379" s="109"/>
      <c r="BL379" s="109"/>
      <c r="BM379" s="109"/>
      <c r="BN379" s="109"/>
      <c r="BO379" s="109"/>
      <c r="BP379" s="109"/>
      <c r="BQ379" s="109"/>
      <c r="BR379" s="109"/>
      <c r="BS379" s="109"/>
      <c r="BT379" s="109"/>
      <c r="BU379" s="109"/>
      <c r="BV379" s="109"/>
      <c r="BW379" s="109"/>
      <c r="BX379" s="109"/>
      <c r="BY379" s="109"/>
      <c r="BZ379" s="109"/>
      <c r="CA379" s="109"/>
      <c r="CB379" s="109"/>
      <c r="CC379" s="109"/>
      <c r="CD379" s="109"/>
      <c r="CE379" s="109"/>
      <c r="CF379" s="109"/>
      <c r="CG379" s="109"/>
      <c r="CH379" s="109"/>
      <c r="CI379" s="109"/>
      <c r="CJ379" s="109"/>
      <c r="CK379" s="109"/>
      <c r="CL379" s="109"/>
    </row>
    <row r="380" spans="5:90" ht="15" hidden="1" customHeight="1">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109"/>
      <c r="AR380" s="109"/>
      <c r="AS380" s="109"/>
      <c r="AT380" s="109"/>
      <c r="AU380" s="109"/>
      <c r="AV380" s="109"/>
      <c r="AW380" s="109"/>
      <c r="AX380" s="109"/>
      <c r="AY380" s="109"/>
      <c r="AZ380" s="109"/>
      <c r="BA380" s="109"/>
      <c r="BB380" s="109"/>
      <c r="BC380" s="109"/>
      <c r="BD380" s="109"/>
      <c r="BE380" s="109"/>
      <c r="BF380" s="109"/>
      <c r="BG380" s="109"/>
      <c r="BH380" s="109"/>
      <c r="BI380" s="109"/>
      <c r="BJ380" s="109"/>
      <c r="BK380" s="109"/>
      <c r="BL380" s="109"/>
      <c r="BM380" s="109"/>
      <c r="BN380" s="109"/>
      <c r="BO380" s="109"/>
      <c r="BP380" s="109"/>
      <c r="BQ380" s="109"/>
      <c r="BR380" s="109"/>
      <c r="BS380" s="109"/>
      <c r="BT380" s="109"/>
      <c r="BU380" s="109"/>
      <c r="BV380" s="109"/>
      <c r="BW380" s="109"/>
      <c r="BX380" s="109"/>
      <c r="BY380" s="109"/>
      <c r="BZ380" s="109"/>
      <c r="CA380" s="109"/>
      <c r="CB380" s="109"/>
      <c r="CC380" s="109"/>
      <c r="CD380" s="109"/>
      <c r="CE380" s="109"/>
      <c r="CF380" s="109"/>
      <c r="CG380" s="109"/>
      <c r="CH380" s="109"/>
      <c r="CI380" s="109"/>
      <c r="CJ380" s="109"/>
      <c r="CK380" s="109"/>
      <c r="CL380" s="109"/>
    </row>
    <row r="381" spans="5:90" ht="15" hidden="1" customHeight="1">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9"/>
      <c r="AO381" s="109"/>
      <c r="AP381" s="109"/>
      <c r="AQ381" s="109"/>
      <c r="AR381" s="109"/>
      <c r="AS381" s="109"/>
      <c r="AT381" s="109"/>
      <c r="AU381" s="109"/>
      <c r="AV381" s="109"/>
      <c r="AW381" s="109"/>
      <c r="AX381" s="109"/>
      <c r="AY381" s="109"/>
      <c r="AZ381" s="109"/>
      <c r="BA381" s="109"/>
      <c r="BB381" s="109"/>
      <c r="BC381" s="109"/>
      <c r="BD381" s="109"/>
      <c r="BE381" s="109"/>
      <c r="BF381" s="109"/>
      <c r="BG381" s="109"/>
      <c r="BH381" s="109"/>
      <c r="BI381" s="109"/>
      <c r="BJ381" s="109"/>
      <c r="BK381" s="109"/>
      <c r="BL381" s="109"/>
      <c r="BM381" s="109"/>
      <c r="BN381" s="109"/>
      <c r="BO381" s="109"/>
      <c r="BP381" s="109"/>
      <c r="BQ381" s="109"/>
      <c r="BR381" s="109"/>
      <c r="BS381" s="109"/>
      <c r="BT381" s="109"/>
      <c r="BU381" s="109"/>
      <c r="BV381" s="109"/>
      <c r="BW381" s="109"/>
      <c r="BX381" s="109"/>
      <c r="BY381" s="109"/>
      <c r="BZ381" s="109"/>
      <c r="CA381" s="109"/>
      <c r="CB381" s="109"/>
      <c r="CC381" s="109"/>
      <c r="CD381" s="109"/>
      <c r="CE381" s="109"/>
      <c r="CF381" s="109"/>
      <c r="CG381" s="109"/>
      <c r="CH381" s="109"/>
      <c r="CI381" s="109"/>
      <c r="CJ381" s="109"/>
      <c r="CK381" s="109"/>
      <c r="CL381" s="109"/>
    </row>
    <row r="382" spans="5:90" ht="15" hidden="1" customHeight="1">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109"/>
      <c r="AR382" s="109"/>
      <c r="AS382" s="109"/>
      <c r="AT382" s="109"/>
      <c r="AU382" s="109"/>
      <c r="AV382" s="109"/>
      <c r="AW382" s="109"/>
      <c r="AX382" s="109"/>
      <c r="AY382" s="109"/>
      <c r="AZ382" s="109"/>
      <c r="BA382" s="109"/>
      <c r="BB382" s="109"/>
      <c r="BC382" s="109"/>
      <c r="BD382" s="109"/>
      <c r="BE382" s="109"/>
      <c r="BF382" s="109"/>
      <c r="BG382" s="109"/>
      <c r="BH382" s="109"/>
      <c r="BI382" s="109"/>
      <c r="BJ382" s="109"/>
      <c r="BK382" s="109"/>
      <c r="BL382" s="109"/>
      <c r="BM382" s="109"/>
      <c r="BN382" s="109"/>
      <c r="BO382" s="109"/>
      <c r="BP382" s="109"/>
      <c r="BQ382" s="109"/>
      <c r="BR382" s="109"/>
      <c r="BS382" s="109"/>
      <c r="BT382" s="109"/>
      <c r="BU382" s="109"/>
      <c r="BV382" s="109"/>
      <c r="BW382" s="109"/>
      <c r="BX382" s="109"/>
      <c r="BY382" s="109"/>
      <c r="BZ382" s="109"/>
      <c r="CA382" s="109"/>
      <c r="CB382" s="109"/>
      <c r="CC382" s="109"/>
      <c r="CD382" s="109"/>
      <c r="CE382" s="109"/>
      <c r="CF382" s="109"/>
      <c r="CG382" s="109"/>
      <c r="CH382" s="109"/>
      <c r="CI382" s="109"/>
      <c r="CJ382" s="109"/>
      <c r="CK382" s="109"/>
      <c r="CL382" s="109"/>
    </row>
    <row r="383" spans="5:90" ht="8.1" hidden="1" customHeight="1">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109"/>
      <c r="AR383" s="109"/>
      <c r="AS383" s="109"/>
      <c r="AT383" s="109"/>
      <c r="AU383" s="109"/>
      <c r="AV383" s="109"/>
      <c r="AW383" s="109"/>
      <c r="AX383" s="109"/>
      <c r="AY383" s="109"/>
      <c r="AZ383" s="109"/>
      <c r="BA383" s="109"/>
      <c r="BB383" s="109"/>
      <c r="BC383" s="109"/>
      <c r="BD383" s="109"/>
      <c r="BE383" s="109"/>
      <c r="BF383" s="109"/>
      <c r="BG383" s="109"/>
      <c r="BH383" s="109"/>
      <c r="BI383" s="109"/>
      <c r="BJ383" s="109"/>
      <c r="BK383" s="109"/>
      <c r="BL383" s="109"/>
      <c r="BM383" s="109"/>
      <c r="BN383" s="109"/>
      <c r="BO383" s="109"/>
      <c r="BP383" s="109"/>
      <c r="BQ383" s="109"/>
      <c r="BR383" s="109"/>
      <c r="BS383" s="109"/>
      <c r="BT383" s="109"/>
      <c r="BU383" s="109"/>
      <c r="BV383" s="109"/>
      <c r="BW383" s="109"/>
      <c r="BX383" s="109"/>
      <c r="BY383" s="109"/>
      <c r="BZ383" s="109"/>
      <c r="CA383" s="109"/>
      <c r="CB383" s="109"/>
      <c r="CC383" s="109"/>
      <c r="CD383" s="109"/>
      <c r="CE383" s="109"/>
      <c r="CF383" s="109"/>
      <c r="CG383" s="109"/>
      <c r="CH383" s="109"/>
      <c r="CI383" s="109"/>
      <c r="CJ383" s="109"/>
      <c r="CK383" s="109"/>
      <c r="CL383" s="109"/>
    </row>
    <row r="384" spans="5:90" ht="8.1" hidden="1" customHeight="1">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109"/>
      <c r="AR384" s="109"/>
      <c r="AS384" s="109"/>
      <c r="AT384" s="109"/>
      <c r="AU384" s="109"/>
      <c r="AV384" s="109"/>
      <c r="AW384" s="109"/>
      <c r="AX384" s="109"/>
      <c r="AY384" s="109"/>
      <c r="AZ384" s="109"/>
      <c r="BA384" s="109"/>
      <c r="BB384" s="109"/>
      <c r="BC384" s="109"/>
      <c r="BD384" s="109"/>
      <c r="BE384" s="109"/>
      <c r="BF384" s="109"/>
      <c r="BG384" s="109"/>
      <c r="BH384" s="109"/>
      <c r="BI384" s="109"/>
      <c r="BJ384" s="109"/>
      <c r="BK384" s="109"/>
      <c r="BL384" s="109"/>
      <c r="BM384" s="109"/>
      <c r="BN384" s="109"/>
      <c r="BO384" s="109"/>
      <c r="BP384" s="109"/>
      <c r="BQ384" s="109"/>
      <c r="BR384" s="109"/>
      <c r="BS384" s="109"/>
      <c r="BT384" s="109"/>
      <c r="BU384" s="109"/>
      <c r="BV384" s="109"/>
      <c r="BW384" s="109"/>
      <c r="BX384" s="109"/>
      <c r="BY384" s="109"/>
      <c r="BZ384" s="109"/>
      <c r="CA384" s="109"/>
      <c r="CB384" s="109"/>
      <c r="CC384" s="109"/>
      <c r="CD384" s="109"/>
      <c r="CE384" s="109"/>
      <c r="CF384" s="109"/>
      <c r="CG384" s="109"/>
      <c r="CH384" s="109"/>
      <c r="CI384" s="109"/>
      <c r="CJ384" s="109"/>
      <c r="CK384" s="109"/>
      <c r="CL384" s="109"/>
    </row>
    <row r="385" spans="5:90" ht="8.1" hidden="1" customHeight="1">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109"/>
      <c r="AR385" s="109"/>
      <c r="AS385" s="109"/>
      <c r="AT385" s="109"/>
      <c r="AU385" s="109"/>
      <c r="AV385" s="109"/>
      <c r="AW385" s="109"/>
      <c r="AX385" s="109"/>
      <c r="AY385" s="109"/>
      <c r="AZ385" s="109"/>
      <c r="BA385" s="109"/>
      <c r="BB385" s="109"/>
      <c r="BC385" s="109"/>
      <c r="BD385" s="109"/>
      <c r="BE385" s="109"/>
      <c r="BF385" s="109"/>
      <c r="BG385" s="109"/>
      <c r="BH385" s="109"/>
      <c r="BI385" s="109"/>
      <c r="BJ385" s="109"/>
      <c r="BK385" s="109"/>
      <c r="BL385" s="109"/>
      <c r="BM385" s="109"/>
      <c r="BN385" s="109"/>
      <c r="BO385" s="109"/>
      <c r="BP385" s="109"/>
      <c r="BQ385" s="109"/>
      <c r="BR385" s="109"/>
      <c r="BS385" s="109"/>
      <c r="BT385" s="109"/>
      <c r="BU385" s="109"/>
      <c r="BV385" s="109"/>
      <c r="BW385" s="109"/>
      <c r="BX385" s="109"/>
      <c r="BY385" s="109"/>
      <c r="BZ385" s="109"/>
      <c r="CA385" s="109"/>
      <c r="CB385" s="109"/>
      <c r="CC385" s="109"/>
      <c r="CD385" s="109"/>
      <c r="CE385" s="109"/>
      <c r="CF385" s="109"/>
      <c r="CG385" s="109"/>
      <c r="CH385" s="109"/>
      <c r="CI385" s="109"/>
      <c r="CJ385" s="109"/>
      <c r="CK385" s="109"/>
      <c r="CL385" s="109"/>
    </row>
    <row r="386" spans="5:90" ht="8.1" hidden="1" customHeight="1">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09"/>
      <c r="AL386" s="109"/>
      <c r="AM386" s="109"/>
      <c r="AN386" s="109"/>
      <c r="AO386" s="109"/>
      <c r="AP386" s="109"/>
      <c r="AQ386" s="109"/>
      <c r="AR386" s="109"/>
      <c r="AS386" s="109"/>
      <c r="AT386" s="109"/>
      <c r="AU386" s="109"/>
      <c r="AV386" s="109"/>
      <c r="AW386" s="109"/>
      <c r="AX386" s="109"/>
      <c r="AY386" s="109"/>
      <c r="AZ386" s="109"/>
      <c r="BA386" s="109"/>
      <c r="BB386" s="109"/>
      <c r="BC386" s="109"/>
      <c r="BD386" s="109"/>
      <c r="BE386" s="109"/>
      <c r="BF386" s="109"/>
      <c r="BG386" s="109"/>
      <c r="BH386" s="109"/>
      <c r="BI386" s="109"/>
      <c r="BJ386" s="109"/>
      <c r="BK386" s="109"/>
      <c r="BL386" s="109"/>
      <c r="BM386" s="109"/>
      <c r="BN386" s="109"/>
      <c r="BO386" s="109"/>
      <c r="BP386" s="109"/>
      <c r="BQ386" s="109"/>
      <c r="BR386" s="109"/>
      <c r="BS386" s="109"/>
      <c r="BT386" s="109"/>
      <c r="BU386" s="109"/>
      <c r="BV386" s="109"/>
      <c r="BW386" s="109"/>
      <c r="BX386" s="109"/>
      <c r="BY386" s="109"/>
      <c r="BZ386" s="109"/>
      <c r="CA386" s="109"/>
      <c r="CB386" s="109"/>
      <c r="CC386" s="109"/>
      <c r="CD386" s="109"/>
      <c r="CE386" s="109"/>
      <c r="CF386" s="109"/>
      <c r="CG386" s="109"/>
      <c r="CH386" s="109"/>
      <c r="CI386" s="109"/>
      <c r="CJ386" s="109"/>
      <c r="CK386" s="109"/>
      <c r="CL386" s="109"/>
    </row>
    <row r="387" spans="5:90" ht="8.1" hidden="1" customHeight="1">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09"/>
      <c r="AL387" s="109"/>
      <c r="AM387" s="109"/>
      <c r="AN387" s="109"/>
      <c r="AO387" s="109"/>
      <c r="AP387" s="109"/>
      <c r="AQ387" s="109"/>
      <c r="AR387" s="109"/>
      <c r="AS387" s="109"/>
      <c r="AT387" s="109"/>
      <c r="AU387" s="109"/>
      <c r="AV387" s="109"/>
      <c r="AW387" s="109"/>
      <c r="AX387" s="109"/>
      <c r="AY387" s="109"/>
      <c r="AZ387" s="109"/>
      <c r="BA387" s="109"/>
      <c r="BB387" s="109"/>
      <c r="BC387" s="109"/>
      <c r="BD387" s="109"/>
      <c r="BE387" s="109"/>
      <c r="BF387" s="109"/>
      <c r="BG387" s="109"/>
      <c r="BH387" s="109"/>
      <c r="BI387" s="109"/>
      <c r="BJ387" s="109"/>
      <c r="BK387" s="109"/>
      <c r="BL387" s="109"/>
      <c r="BM387" s="109"/>
      <c r="BN387" s="109"/>
      <c r="BO387" s="109"/>
      <c r="BP387" s="109"/>
      <c r="BQ387" s="109"/>
      <c r="BR387" s="109"/>
      <c r="BS387" s="109"/>
      <c r="BT387" s="109"/>
      <c r="BU387" s="109"/>
      <c r="BV387" s="109"/>
      <c r="BW387" s="109"/>
      <c r="BX387" s="109"/>
      <c r="BY387" s="109"/>
      <c r="BZ387" s="109"/>
      <c r="CA387" s="109"/>
      <c r="CB387" s="109"/>
      <c r="CC387" s="109"/>
      <c r="CD387" s="109"/>
      <c r="CE387" s="109"/>
      <c r="CF387" s="109"/>
      <c r="CG387" s="109"/>
      <c r="CH387" s="109"/>
      <c r="CI387" s="109"/>
      <c r="CJ387" s="109"/>
      <c r="CK387" s="109"/>
      <c r="CL387" s="109"/>
    </row>
    <row r="388" spans="5:90" ht="8.1" hidden="1" customHeight="1">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09"/>
      <c r="AL388" s="109"/>
      <c r="AM388" s="109"/>
      <c r="AN388" s="109"/>
      <c r="AO388" s="109"/>
      <c r="AP388" s="109"/>
      <c r="AQ388" s="109"/>
      <c r="AR388" s="109"/>
      <c r="AS388" s="109"/>
      <c r="AT388" s="109"/>
      <c r="AU388" s="109"/>
      <c r="AV388" s="109"/>
      <c r="AW388" s="109"/>
      <c r="AX388" s="109"/>
      <c r="AY388" s="109"/>
      <c r="AZ388" s="109"/>
      <c r="BA388" s="109"/>
      <c r="BB388" s="109"/>
      <c r="BC388" s="109"/>
      <c r="BD388" s="109"/>
      <c r="BE388" s="109"/>
      <c r="BF388" s="109"/>
      <c r="BG388" s="109"/>
      <c r="BH388" s="109"/>
      <c r="BI388" s="109"/>
      <c r="BJ388" s="109"/>
      <c r="BK388" s="109"/>
      <c r="BL388" s="109"/>
      <c r="BM388" s="109"/>
      <c r="BN388" s="109"/>
      <c r="BO388" s="109"/>
      <c r="BP388" s="109"/>
      <c r="BQ388" s="109"/>
      <c r="BR388" s="109"/>
      <c r="BS388" s="109"/>
      <c r="BT388" s="109"/>
      <c r="BU388" s="109"/>
      <c r="BV388" s="109"/>
      <c r="BW388" s="109"/>
      <c r="BX388" s="109"/>
      <c r="BY388" s="109"/>
      <c r="BZ388" s="109"/>
      <c r="CA388" s="109"/>
      <c r="CB388" s="109"/>
      <c r="CC388" s="109"/>
      <c r="CD388" s="109"/>
      <c r="CE388" s="109"/>
      <c r="CF388" s="109"/>
      <c r="CG388" s="109"/>
      <c r="CH388" s="109"/>
      <c r="CI388" s="109"/>
      <c r="CJ388" s="109"/>
      <c r="CK388" s="109"/>
      <c r="CL388" s="109"/>
    </row>
    <row r="389" spans="5:90" ht="8.1" hidden="1" customHeight="1">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9"/>
      <c r="AO389" s="109"/>
      <c r="AP389" s="109"/>
      <c r="AQ389" s="109"/>
      <c r="AR389" s="109"/>
      <c r="AS389" s="109"/>
      <c r="AT389" s="109"/>
      <c r="AU389" s="109"/>
      <c r="AV389" s="109"/>
      <c r="AW389" s="109"/>
      <c r="AX389" s="109"/>
      <c r="AY389" s="109"/>
      <c r="AZ389" s="109"/>
      <c r="BA389" s="109"/>
      <c r="BB389" s="109"/>
      <c r="BC389" s="109"/>
      <c r="BD389" s="109"/>
      <c r="BE389" s="109"/>
      <c r="BF389" s="109"/>
      <c r="BG389" s="109"/>
      <c r="BH389" s="109"/>
      <c r="BI389" s="109"/>
      <c r="BJ389" s="109"/>
      <c r="BK389" s="109"/>
      <c r="BL389" s="109"/>
      <c r="BM389" s="109"/>
      <c r="BN389" s="109"/>
      <c r="BO389" s="109"/>
      <c r="BP389" s="109"/>
      <c r="BQ389" s="109"/>
      <c r="BR389" s="109"/>
      <c r="BS389" s="109"/>
      <c r="BT389" s="109"/>
      <c r="BU389" s="109"/>
      <c r="BV389" s="109"/>
      <c r="BW389" s="109"/>
      <c r="BX389" s="109"/>
      <c r="BY389" s="109"/>
      <c r="BZ389" s="109"/>
      <c r="CA389" s="109"/>
      <c r="CB389" s="109"/>
      <c r="CC389" s="109"/>
      <c r="CD389" s="109"/>
      <c r="CE389" s="109"/>
      <c r="CF389" s="109"/>
      <c r="CG389" s="109"/>
      <c r="CH389" s="109"/>
      <c r="CI389" s="109"/>
      <c r="CJ389" s="109"/>
      <c r="CK389" s="109"/>
      <c r="CL389" s="109"/>
    </row>
    <row r="390" spans="5:90" ht="8.1" hidden="1" customHeight="1">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09"/>
      <c r="AL390" s="109"/>
      <c r="AM390" s="109"/>
      <c r="AN390" s="109"/>
      <c r="AO390" s="109"/>
      <c r="AP390" s="109"/>
      <c r="AQ390" s="109"/>
      <c r="AR390" s="109"/>
      <c r="AS390" s="109"/>
      <c r="AT390" s="109"/>
      <c r="AU390" s="109"/>
      <c r="AV390" s="109"/>
      <c r="AW390" s="109"/>
      <c r="AX390" s="109"/>
      <c r="AY390" s="109"/>
      <c r="AZ390" s="109"/>
      <c r="BA390" s="109"/>
      <c r="BB390" s="109"/>
      <c r="BC390" s="109"/>
      <c r="BD390" s="109"/>
      <c r="BE390" s="109"/>
      <c r="BF390" s="109"/>
      <c r="BG390" s="109"/>
      <c r="BH390" s="109"/>
      <c r="BI390" s="109"/>
      <c r="BJ390" s="109"/>
      <c r="BK390" s="109"/>
      <c r="BL390" s="109"/>
      <c r="BM390" s="109"/>
      <c r="BN390" s="109"/>
      <c r="BO390" s="109"/>
      <c r="BP390" s="109"/>
      <c r="BQ390" s="109"/>
      <c r="BR390" s="109"/>
      <c r="BS390" s="109"/>
      <c r="BT390" s="109"/>
      <c r="BU390" s="109"/>
      <c r="BV390" s="109"/>
      <c r="BW390" s="109"/>
      <c r="BX390" s="109"/>
      <c r="BY390" s="109"/>
      <c r="BZ390" s="109"/>
      <c r="CA390" s="109"/>
      <c r="CB390" s="109"/>
      <c r="CC390" s="109"/>
      <c r="CD390" s="109"/>
      <c r="CE390" s="109"/>
      <c r="CF390" s="109"/>
      <c r="CG390" s="109"/>
      <c r="CH390" s="109"/>
      <c r="CI390" s="109"/>
      <c r="CJ390" s="109"/>
      <c r="CK390" s="109"/>
      <c r="CL390" s="109"/>
    </row>
    <row r="391" spans="5:90" ht="8.1" hidden="1" customHeight="1">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09"/>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c r="BG391" s="109"/>
      <c r="BH391" s="109"/>
      <c r="BI391" s="109"/>
      <c r="BJ391" s="109"/>
      <c r="BK391" s="109"/>
      <c r="BL391" s="109"/>
      <c r="BM391" s="109"/>
      <c r="BN391" s="109"/>
      <c r="BO391" s="109"/>
      <c r="BP391" s="109"/>
      <c r="BQ391" s="109"/>
      <c r="BR391" s="109"/>
      <c r="BS391" s="109"/>
      <c r="BT391" s="109"/>
      <c r="BU391" s="109"/>
      <c r="BV391" s="109"/>
      <c r="BW391" s="109"/>
      <c r="BX391" s="109"/>
      <c r="BY391" s="109"/>
      <c r="BZ391" s="109"/>
      <c r="CA391" s="109"/>
      <c r="CB391" s="109"/>
      <c r="CC391" s="109"/>
      <c r="CD391" s="109"/>
      <c r="CE391" s="109"/>
      <c r="CF391" s="109"/>
      <c r="CG391" s="109"/>
      <c r="CH391" s="109"/>
      <c r="CI391" s="109"/>
      <c r="CJ391" s="109"/>
      <c r="CK391" s="109"/>
      <c r="CL391" s="109"/>
    </row>
    <row r="392" spans="5:90" ht="8.1" hidden="1" customHeight="1">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09"/>
      <c r="AL392" s="109"/>
      <c r="AM392" s="109"/>
      <c r="AN392" s="109"/>
      <c r="AO392" s="109"/>
      <c r="AP392" s="109"/>
      <c r="AQ392" s="109"/>
      <c r="AR392" s="109"/>
      <c r="AS392" s="109"/>
      <c r="AT392" s="109"/>
      <c r="AU392" s="109"/>
      <c r="AV392" s="109"/>
      <c r="AW392" s="109"/>
      <c r="AX392" s="109"/>
      <c r="AY392" s="109"/>
      <c r="AZ392" s="109"/>
      <c r="BA392" s="109"/>
      <c r="BB392" s="109"/>
      <c r="BC392" s="109"/>
      <c r="BD392" s="109"/>
      <c r="BE392" s="109"/>
      <c r="BF392" s="109"/>
      <c r="BG392" s="109"/>
      <c r="BH392" s="109"/>
      <c r="BI392" s="109"/>
      <c r="BJ392" s="109"/>
      <c r="BK392" s="109"/>
      <c r="BL392" s="109"/>
      <c r="BM392" s="109"/>
      <c r="BN392" s="109"/>
      <c r="BO392" s="109"/>
      <c r="BP392" s="109"/>
      <c r="BQ392" s="109"/>
      <c r="BR392" s="109"/>
      <c r="BS392" s="109"/>
      <c r="BT392" s="109"/>
      <c r="BU392" s="109"/>
      <c r="BV392" s="109"/>
      <c r="BW392" s="109"/>
      <c r="BX392" s="109"/>
      <c r="BY392" s="109"/>
      <c r="BZ392" s="109"/>
      <c r="CA392" s="109"/>
      <c r="CB392" s="109"/>
      <c r="CC392" s="109"/>
      <c r="CD392" s="109"/>
      <c r="CE392" s="109"/>
      <c r="CF392" s="109"/>
      <c r="CG392" s="109"/>
      <c r="CH392" s="109"/>
      <c r="CI392" s="109"/>
      <c r="CJ392" s="109"/>
      <c r="CK392" s="109"/>
      <c r="CL392" s="109"/>
    </row>
    <row r="393" spans="5:90" ht="8.1" hidden="1" customHeight="1">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9"/>
      <c r="AO393" s="109"/>
      <c r="AP393" s="109"/>
      <c r="AQ393" s="109"/>
      <c r="AR393" s="109"/>
      <c r="AS393" s="109"/>
      <c r="AT393" s="109"/>
      <c r="AU393" s="109"/>
      <c r="AV393" s="109"/>
      <c r="AW393" s="109"/>
      <c r="AX393" s="109"/>
      <c r="AY393" s="109"/>
      <c r="AZ393" s="109"/>
      <c r="BA393" s="109"/>
      <c r="BB393" s="109"/>
      <c r="BC393" s="109"/>
      <c r="BD393" s="109"/>
      <c r="BE393" s="109"/>
      <c r="BF393" s="109"/>
      <c r="BG393" s="109"/>
      <c r="BH393" s="109"/>
      <c r="BI393" s="109"/>
      <c r="BJ393" s="109"/>
      <c r="BK393" s="109"/>
      <c r="BL393" s="109"/>
      <c r="BM393" s="109"/>
      <c r="BN393" s="109"/>
      <c r="BO393" s="109"/>
      <c r="BP393" s="109"/>
      <c r="BQ393" s="109"/>
      <c r="BR393" s="109"/>
      <c r="BS393" s="109"/>
      <c r="BT393" s="109"/>
      <c r="BU393" s="109"/>
      <c r="BV393" s="109"/>
      <c r="BW393" s="109"/>
      <c r="BX393" s="109"/>
      <c r="BY393" s="109"/>
      <c r="BZ393" s="109"/>
      <c r="CA393" s="109"/>
      <c r="CB393" s="109"/>
      <c r="CC393" s="109"/>
      <c r="CD393" s="109"/>
      <c r="CE393" s="109"/>
      <c r="CF393" s="109"/>
      <c r="CG393" s="109"/>
      <c r="CH393" s="109"/>
      <c r="CI393" s="109"/>
      <c r="CJ393" s="109"/>
      <c r="CK393" s="109"/>
      <c r="CL393" s="109"/>
    </row>
    <row r="394" spans="5:90" ht="8.1" hidden="1" customHeight="1">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9"/>
      <c r="AO394" s="109"/>
      <c r="AP394" s="109"/>
      <c r="AQ394" s="109"/>
      <c r="AR394" s="109"/>
      <c r="AS394" s="109"/>
      <c r="AT394" s="109"/>
      <c r="AU394" s="109"/>
      <c r="AV394" s="109"/>
      <c r="AW394" s="109"/>
      <c r="AX394" s="109"/>
      <c r="AY394" s="109"/>
      <c r="AZ394" s="109"/>
      <c r="BA394" s="109"/>
      <c r="BB394" s="109"/>
      <c r="BC394" s="109"/>
      <c r="BD394" s="109"/>
      <c r="BE394" s="109"/>
      <c r="BF394" s="109"/>
      <c r="BG394" s="109"/>
      <c r="BH394" s="109"/>
      <c r="BI394" s="109"/>
      <c r="BJ394" s="109"/>
      <c r="BK394" s="109"/>
      <c r="BL394" s="109"/>
      <c r="BM394" s="109"/>
      <c r="BN394" s="109"/>
      <c r="BO394" s="109"/>
      <c r="BP394" s="109"/>
      <c r="BQ394" s="109"/>
      <c r="BR394" s="109"/>
      <c r="BS394" s="109"/>
      <c r="BT394" s="109"/>
      <c r="BU394" s="109"/>
      <c r="BV394" s="109"/>
      <c r="BW394" s="109"/>
      <c r="BX394" s="109"/>
      <c r="BY394" s="109"/>
      <c r="BZ394" s="109"/>
      <c r="CA394" s="109"/>
      <c r="CB394" s="109"/>
      <c r="CC394" s="109"/>
      <c r="CD394" s="109"/>
      <c r="CE394" s="109"/>
      <c r="CF394" s="109"/>
      <c r="CG394" s="109"/>
      <c r="CH394" s="109"/>
      <c r="CI394" s="109"/>
      <c r="CJ394" s="109"/>
      <c r="CK394" s="109"/>
      <c r="CL394" s="109"/>
    </row>
    <row r="395" spans="5:90" ht="8.1" hidden="1" customHeight="1">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09"/>
      <c r="BB395" s="109"/>
      <c r="BC395" s="109"/>
      <c r="BD395" s="109"/>
      <c r="BE395" s="109"/>
      <c r="BF395" s="109"/>
      <c r="BG395" s="109"/>
      <c r="BH395" s="109"/>
      <c r="BI395" s="109"/>
      <c r="BJ395" s="109"/>
      <c r="BK395" s="109"/>
      <c r="BL395" s="109"/>
      <c r="BM395" s="109"/>
      <c r="BN395" s="109"/>
      <c r="BO395" s="109"/>
      <c r="BP395" s="109"/>
      <c r="BQ395" s="109"/>
      <c r="BR395" s="109"/>
      <c r="BS395" s="109"/>
      <c r="BT395" s="109"/>
      <c r="BU395" s="109"/>
      <c r="BV395" s="109"/>
      <c r="BW395" s="109"/>
      <c r="BX395" s="109"/>
      <c r="BY395" s="109"/>
      <c r="BZ395" s="109"/>
      <c r="CA395" s="109"/>
      <c r="CB395" s="109"/>
      <c r="CC395" s="109"/>
      <c r="CD395" s="109"/>
      <c r="CE395" s="109"/>
      <c r="CF395" s="109"/>
      <c r="CG395" s="109"/>
      <c r="CH395" s="109"/>
      <c r="CI395" s="109"/>
      <c r="CJ395" s="109"/>
      <c r="CK395" s="109"/>
      <c r="CL395" s="109"/>
    </row>
    <row r="396" spans="5:90" ht="8.1" hidden="1" customHeight="1">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109"/>
      <c r="AR396" s="109"/>
      <c r="AS396" s="109"/>
      <c r="AT396" s="109"/>
      <c r="AU396" s="109"/>
      <c r="AV396" s="109"/>
      <c r="AW396" s="109"/>
      <c r="AX396" s="109"/>
      <c r="AY396" s="109"/>
      <c r="AZ396" s="109"/>
      <c r="BA396" s="109"/>
      <c r="BB396" s="109"/>
      <c r="BC396" s="109"/>
      <c r="BD396" s="109"/>
      <c r="BE396" s="109"/>
      <c r="BF396" s="109"/>
      <c r="BG396" s="109"/>
      <c r="BH396" s="109"/>
      <c r="BI396" s="109"/>
      <c r="BJ396" s="109"/>
      <c r="BK396" s="109"/>
      <c r="BL396" s="109"/>
      <c r="BM396" s="109"/>
      <c r="BN396" s="109"/>
      <c r="BO396" s="109"/>
      <c r="BP396" s="109"/>
      <c r="BQ396" s="109"/>
      <c r="BR396" s="109"/>
      <c r="BS396" s="109"/>
      <c r="BT396" s="109"/>
      <c r="BU396" s="109"/>
      <c r="BV396" s="109"/>
      <c r="BW396" s="109"/>
      <c r="BX396" s="109"/>
      <c r="BY396" s="109"/>
      <c r="BZ396" s="109"/>
      <c r="CA396" s="109"/>
      <c r="CB396" s="109"/>
      <c r="CC396" s="109"/>
      <c r="CD396" s="109"/>
      <c r="CE396" s="109"/>
      <c r="CF396" s="109"/>
      <c r="CG396" s="109"/>
      <c r="CH396" s="109"/>
      <c r="CI396" s="109"/>
      <c r="CJ396" s="109"/>
      <c r="CK396" s="109"/>
      <c r="CL396" s="109"/>
    </row>
    <row r="397" spans="5:90" ht="8.1" hidden="1" customHeight="1">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9"/>
      <c r="AO397" s="109"/>
      <c r="AP397" s="109"/>
      <c r="AQ397" s="109"/>
      <c r="AR397" s="109"/>
      <c r="AS397" s="109"/>
      <c r="AT397" s="109"/>
      <c r="AU397" s="109"/>
      <c r="AV397" s="109"/>
      <c r="AW397" s="109"/>
      <c r="AX397" s="109"/>
      <c r="AY397" s="109"/>
      <c r="AZ397" s="109"/>
      <c r="BA397" s="109"/>
      <c r="BB397" s="109"/>
      <c r="BC397" s="109"/>
      <c r="BD397" s="109"/>
      <c r="BE397" s="109"/>
      <c r="BF397" s="109"/>
      <c r="BG397" s="109"/>
      <c r="BH397" s="109"/>
      <c r="BI397" s="109"/>
      <c r="BJ397" s="109"/>
      <c r="BK397" s="109"/>
      <c r="BL397" s="109"/>
      <c r="BM397" s="109"/>
      <c r="BN397" s="109"/>
      <c r="BO397" s="109"/>
      <c r="BP397" s="109"/>
      <c r="BQ397" s="109"/>
      <c r="BR397" s="109"/>
      <c r="BS397" s="109"/>
      <c r="BT397" s="109"/>
      <c r="BU397" s="109"/>
      <c r="BV397" s="109"/>
      <c r="BW397" s="109"/>
      <c r="BX397" s="109"/>
      <c r="BY397" s="109"/>
      <c r="BZ397" s="109"/>
      <c r="CA397" s="109"/>
      <c r="CB397" s="109"/>
      <c r="CC397" s="109"/>
      <c r="CD397" s="109"/>
      <c r="CE397" s="109"/>
      <c r="CF397" s="109"/>
      <c r="CG397" s="109"/>
      <c r="CH397" s="109"/>
      <c r="CI397" s="109"/>
      <c r="CJ397" s="109"/>
      <c r="CK397" s="109"/>
      <c r="CL397" s="109"/>
    </row>
    <row r="398" spans="5:90" ht="8.1" hidden="1" customHeight="1">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9"/>
      <c r="AO398" s="109"/>
      <c r="AP398" s="109"/>
      <c r="AQ398" s="109"/>
      <c r="AR398" s="109"/>
      <c r="AS398" s="109"/>
      <c r="AT398" s="109"/>
      <c r="AU398" s="109"/>
      <c r="AV398" s="109"/>
      <c r="AW398" s="109"/>
      <c r="AX398" s="109"/>
      <c r="AY398" s="109"/>
      <c r="AZ398" s="109"/>
      <c r="BA398" s="109"/>
      <c r="BB398" s="109"/>
      <c r="BC398" s="109"/>
      <c r="BD398" s="109"/>
      <c r="BE398" s="109"/>
      <c r="BF398" s="109"/>
      <c r="BG398" s="109"/>
      <c r="BH398" s="109"/>
      <c r="BI398" s="109"/>
      <c r="BJ398" s="109"/>
      <c r="BK398" s="109"/>
      <c r="BL398" s="109"/>
      <c r="BM398" s="109"/>
      <c r="BN398" s="109"/>
      <c r="BO398" s="109"/>
      <c r="BP398" s="109"/>
      <c r="BQ398" s="109"/>
      <c r="BR398" s="109"/>
      <c r="BS398" s="109"/>
      <c r="BT398" s="109"/>
      <c r="BU398" s="109"/>
      <c r="BV398" s="109"/>
      <c r="BW398" s="109"/>
      <c r="BX398" s="109"/>
      <c r="BY398" s="109"/>
      <c r="BZ398" s="109"/>
      <c r="CA398" s="109"/>
      <c r="CB398" s="109"/>
      <c r="CC398" s="109"/>
      <c r="CD398" s="109"/>
      <c r="CE398" s="109"/>
      <c r="CF398" s="109"/>
      <c r="CG398" s="109"/>
      <c r="CH398" s="109"/>
      <c r="CI398" s="109"/>
      <c r="CJ398" s="109"/>
      <c r="CK398" s="109"/>
      <c r="CL398" s="109"/>
    </row>
    <row r="399" spans="5:90" ht="8.1" hidden="1" customHeight="1">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9"/>
      <c r="AO399" s="109"/>
      <c r="AP399" s="109"/>
      <c r="AQ399" s="109"/>
      <c r="AR399" s="109"/>
      <c r="AS399" s="109"/>
      <c r="AT399" s="109"/>
      <c r="AU399" s="109"/>
      <c r="AV399" s="109"/>
      <c r="AW399" s="109"/>
      <c r="AX399" s="109"/>
      <c r="AY399" s="109"/>
      <c r="AZ399" s="109"/>
      <c r="BA399" s="109"/>
      <c r="BB399" s="109"/>
      <c r="BC399" s="109"/>
      <c r="BD399" s="109"/>
      <c r="BE399" s="109"/>
      <c r="BF399" s="109"/>
      <c r="BG399" s="109"/>
      <c r="BH399" s="109"/>
      <c r="BI399" s="109"/>
      <c r="BJ399" s="109"/>
      <c r="BK399" s="109"/>
      <c r="BL399" s="109"/>
      <c r="BM399" s="109"/>
      <c r="BN399" s="109"/>
      <c r="BO399" s="109"/>
      <c r="BP399" s="109"/>
      <c r="BQ399" s="109"/>
      <c r="BR399" s="109"/>
      <c r="BS399" s="109"/>
      <c r="BT399" s="109"/>
      <c r="BU399" s="109"/>
      <c r="BV399" s="109"/>
      <c r="BW399" s="109"/>
      <c r="BX399" s="109"/>
      <c r="BY399" s="109"/>
      <c r="BZ399" s="109"/>
      <c r="CA399" s="109"/>
      <c r="CB399" s="109"/>
      <c r="CC399" s="109"/>
      <c r="CD399" s="109"/>
      <c r="CE399" s="109"/>
      <c r="CF399" s="109"/>
      <c r="CG399" s="109"/>
      <c r="CH399" s="109"/>
      <c r="CI399" s="109"/>
      <c r="CJ399" s="109"/>
      <c r="CK399" s="109"/>
      <c r="CL399" s="109"/>
    </row>
    <row r="400" spans="5:90" ht="8.1" hidden="1" customHeight="1">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9"/>
      <c r="AM400" s="109"/>
      <c r="AN400" s="109"/>
      <c r="AO400" s="109"/>
      <c r="AP400" s="109"/>
      <c r="AQ400" s="109"/>
      <c r="AR400" s="109"/>
      <c r="AS400" s="109"/>
      <c r="AT400" s="109"/>
      <c r="AU400" s="109"/>
      <c r="AV400" s="109"/>
      <c r="AW400" s="109"/>
      <c r="AX400" s="109"/>
      <c r="AY400" s="109"/>
      <c r="AZ400" s="109"/>
      <c r="BA400" s="109"/>
      <c r="BB400" s="109"/>
      <c r="BC400" s="109"/>
      <c r="BD400" s="109"/>
      <c r="BE400" s="109"/>
      <c r="BF400" s="109"/>
      <c r="BG400" s="109"/>
      <c r="BH400" s="109"/>
      <c r="BI400" s="109"/>
      <c r="BJ400" s="109"/>
      <c r="BK400" s="109"/>
      <c r="BL400" s="109"/>
      <c r="BM400" s="109"/>
      <c r="BN400" s="109"/>
      <c r="BO400" s="109"/>
      <c r="BP400" s="109"/>
      <c r="BQ400" s="109"/>
      <c r="BR400" s="109"/>
      <c r="BS400" s="109"/>
      <c r="BT400" s="109"/>
      <c r="BU400" s="109"/>
      <c r="BV400" s="109"/>
      <c r="BW400" s="109"/>
      <c r="BX400" s="109"/>
      <c r="BY400" s="109"/>
      <c r="BZ400" s="109"/>
      <c r="CA400" s="109"/>
      <c r="CB400" s="109"/>
      <c r="CC400" s="109"/>
      <c r="CD400" s="109"/>
      <c r="CE400" s="109"/>
      <c r="CF400" s="109"/>
      <c r="CG400" s="109"/>
      <c r="CH400" s="109"/>
      <c r="CI400" s="109"/>
      <c r="CJ400" s="109"/>
      <c r="CK400" s="109"/>
      <c r="CL400" s="109"/>
    </row>
    <row r="401" spans="5:90" ht="8.1" hidden="1" customHeight="1">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09"/>
      <c r="AL401" s="109"/>
      <c r="AM401" s="109"/>
      <c r="AN401" s="109"/>
      <c r="AO401" s="109"/>
      <c r="AP401" s="109"/>
      <c r="AQ401" s="109"/>
      <c r="AR401" s="109"/>
      <c r="AS401" s="109"/>
      <c r="AT401" s="109"/>
      <c r="AU401" s="109"/>
      <c r="AV401" s="109"/>
      <c r="AW401" s="109"/>
      <c r="AX401" s="109"/>
      <c r="AY401" s="109"/>
      <c r="AZ401" s="109"/>
      <c r="BA401" s="109"/>
      <c r="BB401" s="109"/>
      <c r="BC401" s="109"/>
      <c r="BD401" s="109"/>
      <c r="BE401" s="109"/>
      <c r="BF401" s="109"/>
      <c r="BG401" s="109"/>
      <c r="BH401" s="109"/>
      <c r="BI401" s="109"/>
      <c r="BJ401" s="109"/>
      <c r="BK401" s="109"/>
      <c r="BL401" s="109"/>
      <c r="BM401" s="109"/>
      <c r="BN401" s="109"/>
      <c r="BO401" s="109"/>
      <c r="BP401" s="109"/>
      <c r="BQ401" s="109"/>
      <c r="BR401" s="109"/>
      <c r="BS401" s="109"/>
      <c r="BT401" s="109"/>
      <c r="BU401" s="109"/>
      <c r="BV401" s="109"/>
      <c r="BW401" s="109"/>
      <c r="BX401" s="109"/>
      <c r="BY401" s="109"/>
      <c r="BZ401" s="109"/>
      <c r="CA401" s="109"/>
      <c r="CB401" s="109"/>
      <c r="CC401" s="109"/>
      <c r="CD401" s="109"/>
      <c r="CE401" s="109"/>
      <c r="CF401" s="109"/>
      <c r="CG401" s="109"/>
      <c r="CH401" s="109"/>
      <c r="CI401" s="109"/>
      <c r="CJ401" s="109"/>
      <c r="CK401" s="109"/>
      <c r="CL401" s="109"/>
    </row>
    <row r="402" spans="5:90" ht="8.1" hidden="1" customHeight="1">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09"/>
      <c r="AL402" s="109"/>
      <c r="AM402" s="109"/>
      <c r="AN402" s="109"/>
      <c r="AO402" s="109"/>
      <c r="AP402" s="109"/>
      <c r="AQ402" s="109"/>
      <c r="AR402" s="109"/>
      <c r="AS402" s="109"/>
      <c r="AT402" s="109"/>
      <c r="AU402" s="109"/>
      <c r="AV402" s="109"/>
      <c r="AW402" s="109"/>
      <c r="AX402" s="109"/>
      <c r="AY402" s="109"/>
      <c r="AZ402" s="109"/>
      <c r="BA402" s="109"/>
      <c r="BB402" s="109"/>
      <c r="BC402" s="109"/>
      <c r="BD402" s="109"/>
      <c r="BE402" s="109"/>
      <c r="BF402" s="109"/>
      <c r="BG402" s="109"/>
      <c r="BH402" s="109"/>
      <c r="BI402" s="109"/>
      <c r="BJ402" s="109"/>
      <c r="BK402" s="109"/>
      <c r="BL402" s="109"/>
      <c r="BM402" s="109"/>
      <c r="BN402" s="109"/>
      <c r="BO402" s="109"/>
      <c r="BP402" s="109"/>
      <c r="BQ402" s="109"/>
      <c r="BR402" s="109"/>
      <c r="BS402" s="109"/>
      <c r="BT402" s="109"/>
      <c r="BU402" s="109"/>
      <c r="BV402" s="109"/>
      <c r="BW402" s="109"/>
      <c r="BX402" s="109"/>
      <c r="BY402" s="109"/>
      <c r="BZ402" s="109"/>
      <c r="CA402" s="109"/>
      <c r="CB402" s="109"/>
      <c r="CC402" s="109"/>
      <c r="CD402" s="109"/>
      <c r="CE402" s="109"/>
      <c r="CF402" s="109"/>
      <c r="CG402" s="109"/>
      <c r="CH402" s="109"/>
      <c r="CI402" s="109"/>
      <c r="CJ402" s="109"/>
      <c r="CK402" s="109"/>
      <c r="CL402" s="109"/>
    </row>
    <row r="403" spans="5:90" ht="8.1" hidden="1" customHeight="1">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109"/>
      <c r="AR403" s="109"/>
      <c r="AS403" s="109"/>
      <c r="AT403" s="109"/>
      <c r="AU403" s="109"/>
      <c r="AV403" s="109"/>
      <c r="AW403" s="109"/>
      <c r="AX403" s="109"/>
      <c r="AY403" s="109"/>
      <c r="AZ403" s="109"/>
      <c r="BA403" s="109"/>
      <c r="BB403" s="109"/>
      <c r="BC403" s="109"/>
      <c r="BD403" s="109"/>
      <c r="BE403" s="109"/>
      <c r="BF403" s="109"/>
      <c r="BG403" s="109"/>
      <c r="BH403" s="109"/>
      <c r="BI403" s="109"/>
      <c r="BJ403" s="109"/>
      <c r="BK403" s="109"/>
      <c r="BL403" s="109"/>
      <c r="BM403" s="109"/>
      <c r="BN403" s="109"/>
      <c r="BO403" s="109"/>
      <c r="BP403" s="109"/>
      <c r="BQ403" s="109"/>
      <c r="BR403" s="109"/>
      <c r="BS403" s="109"/>
      <c r="BT403" s="109"/>
      <c r="BU403" s="109"/>
      <c r="BV403" s="109"/>
      <c r="BW403" s="109"/>
      <c r="BX403" s="109"/>
      <c r="BY403" s="109"/>
      <c r="BZ403" s="109"/>
      <c r="CA403" s="109"/>
      <c r="CB403" s="109"/>
      <c r="CC403" s="109"/>
      <c r="CD403" s="109"/>
      <c r="CE403" s="109"/>
      <c r="CF403" s="109"/>
      <c r="CG403" s="109"/>
      <c r="CH403" s="109"/>
      <c r="CI403" s="109"/>
      <c r="CJ403" s="109"/>
      <c r="CK403" s="109"/>
      <c r="CL403" s="109"/>
    </row>
    <row r="404" spans="5:90" ht="8.1" hidden="1" customHeight="1">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09"/>
      <c r="AL404" s="109"/>
      <c r="AM404" s="109"/>
      <c r="AN404" s="109"/>
      <c r="AO404" s="109"/>
      <c r="AP404" s="109"/>
      <c r="AQ404" s="109"/>
      <c r="AR404" s="109"/>
      <c r="AS404" s="109"/>
      <c r="AT404" s="109"/>
      <c r="AU404" s="109"/>
      <c r="AV404" s="109"/>
      <c r="AW404" s="109"/>
      <c r="AX404" s="109"/>
      <c r="AY404" s="109"/>
      <c r="AZ404" s="109"/>
      <c r="BA404" s="109"/>
      <c r="BB404" s="109"/>
      <c r="BC404" s="109"/>
      <c r="BD404" s="109"/>
      <c r="BE404" s="109"/>
      <c r="BF404" s="109"/>
      <c r="BG404" s="109"/>
      <c r="BH404" s="109"/>
      <c r="BI404" s="109"/>
      <c r="BJ404" s="109"/>
      <c r="BK404" s="109"/>
      <c r="BL404" s="109"/>
      <c r="BM404" s="109"/>
      <c r="BN404" s="109"/>
      <c r="BO404" s="109"/>
      <c r="BP404" s="109"/>
      <c r="BQ404" s="109"/>
      <c r="BR404" s="109"/>
      <c r="BS404" s="109"/>
      <c r="BT404" s="109"/>
      <c r="BU404" s="109"/>
      <c r="BV404" s="109"/>
      <c r="BW404" s="109"/>
      <c r="BX404" s="109"/>
      <c r="BY404" s="109"/>
      <c r="BZ404" s="109"/>
      <c r="CA404" s="109"/>
      <c r="CB404" s="109"/>
      <c r="CC404" s="109"/>
      <c r="CD404" s="109"/>
      <c r="CE404" s="109"/>
      <c r="CF404" s="109"/>
      <c r="CG404" s="109"/>
      <c r="CH404" s="109"/>
      <c r="CI404" s="109"/>
      <c r="CJ404" s="109"/>
      <c r="CK404" s="109"/>
      <c r="CL404" s="109"/>
    </row>
    <row r="405" spans="5:90" ht="8.1" hidden="1" customHeight="1">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09"/>
      <c r="AL405" s="109"/>
      <c r="AM405" s="109"/>
      <c r="AN405" s="109"/>
      <c r="AO405" s="109"/>
      <c r="AP405" s="109"/>
      <c r="AQ405" s="109"/>
      <c r="AR405" s="109"/>
      <c r="AS405" s="109"/>
      <c r="AT405" s="109"/>
      <c r="AU405" s="109"/>
      <c r="AV405" s="109"/>
      <c r="AW405" s="109"/>
      <c r="AX405" s="109"/>
      <c r="AY405" s="109"/>
      <c r="AZ405" s="109"/>
      <c r="BA405" s="109"/>
      <c r="BB405" s="109"/>
      <c r="BC405" s="109"/>
      <c r="BD405" s="109"/>
      <c r="BE405" s="109"/>
      <c r="BF405" s="109"/>
      <c r="BG405" s="109"/>
      <c r="BH405" s="109"/>
      <c r="BI405" s="109"/>
      <c r="BJ405" s="109"/>
      <c r="BK405" s="109"/>
      <c r="BL405" s="109"/>
      <c r="BM405" s="109"/>
      <c r="BN405" s="109"/>
      <c r="BO405" s="109"/>
      <c r="BP405" s="109"/>
      <c r="BQ405" s="109"/>
      <c r="BR405" s="109"/>
      <c r="BS405" s="109"/>
      <c r="BT405" s="109"/>
      <c r="BU405" s="109"/>
      <c r="BV405" s="109"/>
      <c r="BW405" s="109"/>
      <c r="BX405" s="109"/>
      <c r="BY405" s="109"/>
      <c r="BZ405" s="109"/>
      <c r="CA405" s="109"/>
      <c r="CB405" s="109"/>
      <c r="CC405" s="109"/>
      <c r="CD405" s="109"/>
      <c r="CE405" s="109"/>
      <c r="CF405" s="109"/>
      <c r="CG405" s="109"/>
      <c r="CH405" s="109"/>
      <c r="CI405" s="109"/>
      <c r="CJ405" s="109"/>
      <c r="CK405" s="109"/>
      <c r="CL405" s="109"/>
    </row>
    <row r="406" spans="5:90" ht="8.1" hidden="1" customHeight="1">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09"/>
      <c r="AL406" s="109"/>
      <c r="AM406" s="109"/>
      <c r="AN406" s="109"/>
      <c r="AO406" s="109"/>
      <c r="AP406" s="109"/>
      <c r="AQ406" s="109"/>
      <c r="AR406" s="109"/>
      <c r="AS406" s="109"/>
      <c r="AT406" s="109"/>
      <c r="AU406" s="109"/>
      <c r="AV406" s="109"/>
      <c r="AW406" s="109"/>
      <c r="AX406" s="109"/>
      <c r="AY406" s="109"/>
      <c r="AZ406" s="109"/>
      <c r="BA406" s="109"/>
      <c r="BB406" s="109"/>
      <c r="BC406" s="109"/>
      <c r="BD406" s="109"/>
      <c r="BE406" s="109"/>
      <c r="BF406" s="109"/>
      <c r="BG406" s="109"/>
      <c r="BH406" s="109"/>
      <c r="BI406" s="109"/>
      <c r="BJ406" s="109"/>
      <c r="BK406" s="109"/>
      <c r="BL406" s="109"/>
      <c r="BM406" s="109"/>
      <c r="BN406" s="109"/>
      <c r="BO406" s="109"/>
      <c r="BP406" s="109"/>
      <c r="BQ406" s="109"/>
      <c r="BR406" s="109"/>
      <c r="BS406" s="109"/>
      <c r="BT406" s="109"/>
      <c r="BU406" s="109"/>
      <c r="BV406" s="109"/>
      <c r="BW406" s="109"/>
      <c r="BX406" s="109"/>
      <c r="BY406" s="109"/>
      <c r="BZ406" s="109"/>
      <c r="CA406" s="109"/>
      <c r="CB406" s="109"/>
      <c r="CC406" s="109"/>
      <c r="CD406" s="109"/>
      <c r="CE406" s="109"/>
      <c r="CF406" s="109"/>
      <c r="CG406" s="109"/>
      <c r="CH406" s="109"/>
      <c r="CI406" s="109"/>
      <c r="CJ406" s="109"/>
      <c r="CK406" s="109"/>
      <c r="CL406" s="109"/>
    </row>
    <row r="407" spans="5:90" ht="8.1" hidden="1" customHeight="1">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c r="BA407" s="109"/>
      <c r="BB407" s="109"/>
      <c r="BC407" s="109"/>
      <c r="BD407" s="109"/>
      <c r="BE407" s="109"/>
      <c r="BF407" s="109"/>
      <c r="BG407" s="109"/>
      <c r="BH407" s="109"/>
      <c r="BI407" s="109"/>
      <c r="BJ407" s="109"/>
      <c r="BK407" s="109"/>
      <c r="BL407" s="109"/>
      <c r="BM407" s="109"/>
      <c r="BN407" s="109"/>
      <c r="BO407" s="109"/>
      <c r="BP407" s="109"/>
      <c r="BQ407" s="109"/>
      <c r="BR407" s="109"/>
      <c r="BS407" s="109"/>
      <c r="BT407" s="109"/>
      <c r="BU407" s="109"/>
      <c r="BV407" s="109"/>
      <c r="BW407" s="109"/>
      <c r="BX407" s="109"/>
      <c r="BY407" s="109"/>
      <c r="BZ407" s="109"/>
      <c r="CA407" s="109"/>
      <c r="CB407" s="109"/>
      <c r="CC407" s="109"/>
      <c r="CD407" s="109"/>
      <c r="CE407" s="109"/>
      <c r="CF407" s="109"/>
      <c r="CG407" s="109"/>
      <c r="CH407" s="109"/>
      <c r="CI407" s="109"/>
      <c r="CJ407" s="109"/>
      <c r="CK407" s="109"/>
      <c r="CL407" s="109"/>
    </row>
    <row r="408" spans="5:90" ht="8.1" hidden="1" customHeight="1">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09"/>
      <c r="AL408" s="109"/>
      <c r="AM408" s="109"/>
      <c r="AN408" s="109"/>
      <c r="AO408" s="109"/>
      <c r="AP408" s="109"/>
      <c r="AQ408" s="109"/>
      <c r="AR408" s="109"/>
      <c r="AS408" s="109"/>
      <c r="AT408" s="109"/>
      <c r="AU408" s="109"/>
      <c r="AV408" s="109"/>
      <c r="AW408" s="109"/>
      <c r="AX408" s="109"/>
      <c r="AY408" s="109"/>
      <c r="AZ408" s="109"/>
      <c r="BA408" s="109"/>
      <c r="BB408" s="109"/>
      <c r="BC408" s="109"/>
      <c r="BD408" s="109"/>
      <c r="BE408" s="109"/>
      <c r="BF408" s="109"/>
      <c r="BG408" s="109"/>
      <c r="BH408" s="109"/>
      <c r="BI408" s="109"/>
      <c r="BJ408" s="109"/>
      <c r="BK408" s="109"/>
      <c r="BL408" s="109"/>
      <c r="BM408" s="109"/>
      <c r="BN408" s="109"/>
      <c r="BO408" s="109"/>
      <c r="BP408" s="109"/>
      <c r="BQ408" s="109"/>
      <c r="BR408" s="109"/>
      <c r="BS408" s="109"/>
      <c r="BT408" s="109"/>
      <c r="BU408" s="109"/>
      <c r="BV408" s="109"/>
      <c r="BW408" s="109"/>
      <c r="BX408" s="109"/>
      <c r="BY408" s="109"/>
      <c r="BZ408" s="109"/>
      <c r="CA408" s="109"/>
      <c r="CB408" s="109"/>
      <c r="CC408" s="109"/>
      <c r="CD408" s="109"/>
      <c r="CE408" s="109"/>
      <c r="CF408" s="109"/>
      <c r="CG408" s="109"/>
      <c r="CH408" s="109"/>
      <c r="CI408" s="109"/>
      <c r="CJ408" s="109"/>
      <c r="CK408" s="109"/>
      <c r="CL408" s="109"/>
    </row>
    <row r="409" spans="5:90" ht="8.1" hidden="1" customHeight="1">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09"/>
      <c r="AL409" s="109"/>
      <c r="AM409" s="109"/>
      <c r="AN409" s="109"/>
      <c r="AO409" s="109"/>
      <c r="AP409" s="109"/>
      <c r="AQ409" s="109"/>
      <c r="AR409" s="109"/>
      <c r="AS409" s="109"/>
      <c r="AT409" s="109"/>
      <c r="AU409" s="109"/>
      <c r="AV409" s="109"/>
      <c r="AW409" s="109"/>
      <c r="AX409" s="109"/>
      <c r="AY409" s="109"/>
      <c r="AZ409" s="109"/>
      <c r="BA409" s="109"/>
      <c r="BB409" s="109"/>
      <c r="BC409" s="109"/>
      <c r="BD409" s="109"/>
      <c r="BE409" s="109"/>
      <c r="BF409" s="109"/>
      <c r="BG409" s="109"/>
      <c r="BH409" s="109"/>
      <c r="BI409" s="109"/>
      <c r="BJ409" s="109"/>
      <c r="BK409" s="109"/>
      <c r="BL409" s="109"/>
      <c r="BM409" s="109"/>
      <c r="BN409" s="109"/>
      <c r="BO409" s="109"/>
      <c r="BP409" s="109"/>
      <c r="BQ409" s="109"/>
      <c r="BR409" s="109"/>
      <c r="BS409" s="109"/>
      <c r="BT409" s="109"/>
      <c r="BU409" s="109"/>
      <c r="BV409" s="109"/>
      <c r="BW409" s="109"/>
      <c r="BX409" s="109"/>
      <c r="BY409" s="109"/>
      <c r="BZ409" s="109"/>
      <c r="CA409" s="109"/>
      <c r="CB409" s="109"/>
      <c r="CC409" s="109"/>
      <c r="CD409" s="109"/>
      <c r="CE409" s="109"/>
      <c r="CF409" s="109"/>
      <c r="CG409" s="109"/>
      <c r="CH409" s="109"/>
      <c r="CI409" s="109"/>
      <c r="CJ409" s="109"/>
      <c r="CK409" s="109"/>
      <c r="CL409" s="109"/>
    </row>
    <row r="410" spans="5:90" ht="8.1" hidden="1" customHeight="1">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09"/>
      <c r="AL410" s="109"/>
      <c r="AM410" s="109"/>
      <c r="AN410" s="109"/>
      <c r="AO410" s="109"/>
      <c r="AP410" s="109"/>
      <c r="AQ410" s="109"/>
      <c r="AR410" s="109"/>
      <c r="AS410" s="109"/>
      <c r="AT410" s="109"/>
      <c r="AU410" s="109"/>
      <c r="AV410" s="109"/>
      <c r="AW410" s="109"/>
      <c r="AX410" s="109"/>
      <c r="AY410" s="109"/>
      <c r="AZ410" s="109"/>
      <c r="BA410" s="109"/>
      <c r="BB410" s="109"/>
      <c r="BC410" s="109"/>
      <c r="BD410" s="109"/>
      <c r="BE410" s="109"/>
      <c r="BF410" s="109"/>
      <c r="BG410" s="109"/>
      <c r="BH410" s="109"/>
      <c r="BI410" s="109"/>
      <c r="BJ410" s="109"/>
      <c r="BK410" s="109"/>
      <c r="BL410" s="109"/>
      <c r="BM410" s="109"/>
      <c r="BN410" s="109"/>
      <c r="BO410" s="109"/>
      <c r="BP410" s="109"/>
      <c r="BQ410" s="109"/>
      <c r="BR410" s="109"/>
      <c r="BS410" s="109"/>
      <c r="BT410" s="109"/>
      <c r="BU410" s="109"/>
      <c r="BV410" s="109"/>
      <c r="BW410" s="109"/>
      <c r="BX410" s="109"/>
      <c r="BY410" s="109"/>
      <c r="BZ410" s="109"/>
      <c r="CA410" s="109"/>
      <c r="CB410" s="109"/>
      <c r="CC410" s="109"/>
      <c r="CD410" s="109"/>
      <c r="CE410" s="109"/>
      <c r="CF410" s="109"/>
      <c r="CG410" s="109"/>
      <c r="CH410" s="109"/>
      <c r="CI410" s="109"/>
      <c r="CJ410" s="109"/>
      <c r="CK410" s="109"/>
      <c r="CL410" s="109"/>
    </row>
    <row r="411" spans="5:90" ht="8.1" hidden="1" customHeight="1">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09"/>
      <c r="AL411" s="109"/>
      <c r="AM411" s="109"/>
      <c r="AN411" s="109"/>
      <c r="AO411" s="109"/>
      <c r="AP411" s="109"/>
      <c r="AQ411" s="109"/>
      <c r="AR411" s="109"/>
      <c r="AS411" s="109"/>
      <c r="AT411" s="109"/>
      <c r="AU411" s="109"/>
      <c r="AV411" s="109"/>
      <c r="AW411" s="109"/>
      <c r="AX411" s="109"/>
      <c r="AY411" s="109"/>
      <c r="AZ411" s="109"/>
      <c r="BA411" s="109"/>
      <c r="BB411" s="109"/>
      <c r="BC411" s="109"/>
      <c r="BD411" s="109"/>
      <c r="BE411" s="109"/>
      <c r="BF411" s="109"/>
      <c r="BG411" s="109"/>
      <c r="BH411" s="109"/>
      <c r="BI411" s="109"/>
      <c r="BJ411" s="109"/>
      <c r="BK411" s="109"/>
      <c r="BL411" s="109"/>
      <c r="BM411" s="109"/>
      <c r="BN411" s="109"/>
      <c r="BO411" s="109"/>
      <c r="BP411" s="109"/>
      <c r="BQ411" s="109"/>
      <c r="BR411" s="109"/>
      <c r="BS411" s="109"/>
      <c r="BT411" s="109"/>
      <c r="BU411" s="109"/>
      <c r="BV411" s="109"/>
      <c r="BW411" s="109"/>
      <c r="BX411" s="109"/>
      <c r="BY411" s="109"/>
      <c r="BZ411" s="109"/>
      <c r="CA411" s="109"/>
      <c r="CB411" s="109"/>
      <c r="CC411" s="109"/>
      <c r="CD411" s="109"/>
      <c r="CE411" s="109"/>
      <c r="CF411" s="109"/>
      <c r="CG411" s="109"/>
      <c r="CH411" s="109"/>
      <c r="CI411" s="109"/>
      <c r="CJ411" s="109"/>
      <c r="CK411" s="109"/>
      <c r="CL411" s="109"/>
    </row>
    <row r="412" spans="5:90" ht="8.1" hidden="1" customHeight="1">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09"/>
      <c r="AL412" s="109"/>
      <c r="AM412" s="109"/>
      <c r="AN412" s="109"/>
      <c r="AO412" s="109"/>
      <c r="AP412" s="109"/>
      <c r="AQ412" s="109"/>
      <c r="AR412" s="109"/>
      <c r="AS412" s="109"/>
      <c r="AT412" s="109"/>
      <c r="AU412" s="109"/>
      <c r="AV412" s="109"/>
      <c r="AW412" s="109"/>
      <c r="AX412" s="109"/>
      <c r="AY412" s="109"/>
      <c r="AZ412" s="109"/>
      <c r="BA412" s="109"/>
      <c r="BB412" s="109"/>
      <c r="BC412" s="109"/>
      <c r="BD412" s="109"/>
      <c r="BE412" s="109"/>
      <c r="BF412" s="109"/>
      <c r="BG412" s="109"/>
      <c r="BH412" s="109"/>
      <c r="BI412" s="109"/>
      <c r="BJ412" s="109"/>
      <c r="BK412" s="109"/>
      <c r="BL412" s="109"/>
      <c r="BM412" s="109"/>
      <c r="BN412" s="109"/>
      <c r="BO412" s="109"/>
      <c r="BP412" s="109"/>
      <c r="BQ412" s="109"/>
      <c r="BR412" s="109"/>
      <c r="BS412" s="109"/>
      <c r="BT412" s="109"/>
      <c r="BU412" s="109"/>
      <c r="BV412" s="109"/>
      <c r="BW412" s="109"/>
      <c r="BX412" s="109"/>
      <c r="BY412" s="109"/>
      <c r="BZ412" s="109"/>
      <c r="CA412" s="109"/>
      <c r="CB412" s="109"/>
      <c r="CC412" s="109"/>
      <c r="CD412" s="109"/>
      <c r="CE412" s="109"/>
      <c r="CF412" s="109"/>
      <c r="CG412" s="109"/>
      <c r="CH412" s="109"/>
      <c r="CI412" s="109"/>
      <c r="CJ412" s="109"/>
      <c r="CK412" s="109"/>
      <c r="CL412" s="109"/>
    </row>
    <row r="413" spans="5:90" ht="8.1" hidden="1" customHeight="1">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09"/>
      <c r="AL413" s="109"/>
      <c r="AM413" s="109"/>
      <c r="AN413" s="109"/>
      <c r="AO413" s="109"/>
      <c r="AP413" s="109"/>
      <c r="AQ413" s="109"/>
      <c r="AR413" s="109"/>
      <c r="AS413" s="109"/>
      <c r="AT413" s="109"/>
      <c r="AU413" s="109"/>
      <c r="AV413" s="109"/>
      <c r="AW413" s="109"/>
      <c r="AX413" s="109"/>
      <c r="AY413" s="109"/>
      <c r="AZ413" s="109"/>
      <c r="BA413" s="109"/>
      <c r="BB413" s="109"/>
      <c r="BC413" s="109"/>
      <c r="BD413" s="109"/>
      <c r="BE413" s="109"/>
      <c r="BF413" s="109"/>
      <c r="BG413" s="109"/>
      <c r="BH413" s="109"/>
      <c r="BI413" s="109"/>
      <c r="BJ413" s="109"/>
      <c r="BK413" s="109"/>
      <c r="BL413" s="109"/>
      <c r="BM413" s="109"/>
      <c r="BN413" s="109"/>
      <c r="BO413" s="109"/>
      <c r="BP413" s="109"/>
      <c r="BQ413" s="109"/>
      <c r="BR413" s="109"/>
      <c r="BS413" s="109"/>
      <c r="BT413" s="109"/>
      <c r="BU413" s="109"/>
      <c r="BV413" s="109"/>
      <c r="BW413" s="109"/>
      <c r="BX413" s="109"/>
      <c r="BY413" s="109"/>
      <c r="BZ413" s="109"/>
      <c r="CA413" s="109"/>
      <c r="CB413" s="109"/>
      <c r="CC413" s="109"/>
      <c r="CD413" s="109"/>
      <c r="CE413" s="109"/>
      <c r="CF413" s="109"/>
      <c r="CG413" s="109"/>
      <c r="CH413" s="109"/>
      <c r="CI413" s="109"/>
      <c r="CJ413" s="109"/>
      <c r="CK413" s="109"/>
      <c r="CL413" s="109"/>
    </row>
    <row r="414" spans="5:90" ht="8.1" hidden="1" customHeight="1">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109"/>
      <c r="AR414" s="109"/>
      <c r="AS414" s="109"/>
      <c r="AT414" s="109"/>
      <c r="AU414" s="109"/>
      <c r="AV414" s="109"/>
      <c r="AW414" s="109"/>
      <c r="AX414" s="109"/>
      <c r="AY414" s="109"/>
      <c r="AZ414" s="109"/>
      <c r="BA414" s="109"/>
      <c r="BB414" s="109"/>
      <c r="BC414" s="109"/>
      <c r="BD414" s="109"/>
      <c r="BE414" s="109"/>
      <c r="BF414" s="109"/>
      <c r="BG414" s="109"/>
      <c r="BH414" s="109"/>
      <c r="BI414" s="109"/>
      <c r="BJ414" s="109"/>
      <c r="BK414" s="109"/>
      <c r="BL414" s="109"/>
      <c r="BM414" s="109"/>
      <c r="BN414" s="109"/>
      <c r="BO414" s="109"/>
      <c r="BP414" s="109"/>
      <c r="BQ414" s="109"/>
      <c r="BR414" s="109"/>
      <c r="BS414" s="109"/>
      <c r="BT414" s="109"/>
      <c r="BU414" s="109"/>
      <c r="BV414" s="109"/>
      <c r="BW414" s="109"/>
      <c r="BX414" s="109"/>
      <c r="BY414" s="109"/>
      <c r="BZ414" s="109"/>
      <c r="CA414" s="109"/>
      <c r="CB414" s="109"/>
      <c r="CC414" s="109"/>
      <c r="CD414" s="109"/>
      <c r="CE414" s="109"/>
      <c r="CF414" s="109"/>
      <c r="CG414" s="109"/>
      <c r="CH414" s="109"/>
      <c r="CI414" s="109"/>
      <c r="CJ414" s="109"/>
      <c r="CK414" s="109"/>
      <c r="CL414" s="109"/>
    </row>
    <row r="415" spans="5:90" ht="8.1" hidden="1" customHeight="1">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09"/>
      <c r="AL415" s="109"/>
      <c r="AM415" s="109"/>
      <c r="AN415" s="109"/>
      <c r="AO415" s="109"/>
      <c r="AP415" s="109"/>
      <c r="AQ415" s="109"/>
      <c r="AR415" s="109"/>
      <c r="AS415" s="109"/>
      <c r="AT415" s="109"/>
      <c r="AU415" s="109"/>
      <c r="AV415" s="109"/>
      <c r="AW415" s="109"/>
      <c r="AX415" s="109"/>
      <c r="AY415" s="109"/>
      <c r="AZ415" s="109"/>
      <c r="BA415" s="109"/>
      <c r="BB415" s="109"/>
      <c r="BC415" s="109"/>
      <c r="BD415" s="109"/>
      <c r="BE415" s="109"/>
      <c r="BF415" s="109"/>
      <c r="BG415" s="109"/>
      <c r="BH415" s="109"/>
      <c r="BI415" s="109"/>
      <c r="BJ415" s="109"/>
      <c r="BK415" s="109"/>
      <c r="BL415" s="109"/>
      <c r="BM415" s="109"/>
      <c r="BN415" s="109"/>
      <c r="BO415" s="109"/>
      <c r="BP415" s="109"/>
      <c r="BQ415" s="109"/>
      <c r="BR415" s="109"/>
      <c r="BS415" s="109"/>
      <c r="BT415" s="109"/>
      <c r="BU415" s="109"/>
      <c r="BV415" s="109"/>
      <c r="BW415" s="109"/>
      <c r="BX415" s="109"/>
      <c r="BY415" s="109"/>
      <c r="BZ415" s="109"/>
      <c r="CA415" s="109"/>
      <c r="CB415" s="109"/>
      <c r="CC415" s="109"/>
      <c r="CD415" s="109"/>
      <c r="CE415" s="109"/>
      <c r="CF415" s="109"/>
      <c r="CG415" s="109"/>
      <c r="CH415" s="109"/>
      <c r="CI415" s="109"/>
      <c r="CJ415" s="109"/>
      <c r="CK415" s="109"/>
      <c r="CL415" s="109"/>
    </row>
    <row r="416" spans="5:90" ht="8.1" hidden="1" customHeight="1">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09"/>
      <c r="AL416" s="109"/>
      <c r="AM416" s="109"/>
      <c r="AN416" s="109"/>
      <c r="AO416" s="109"/>
      <c r="AP416" s="109"/>
      <c r="AQ416" s="109"/>
      <c r="AR416" s="109"/>
      <c r="AS416" s="109"/>
      <c r="AT416" s="109"/>
      <c r="AU416" s="109"/>
      <c r="AV416" s="109"/>
      <c r="AW416" s="109"/>
      <c r="AX416" s="109"/>
      <c r="AY416" s="109"/>
      <c r="AZ416" s="109"/>
      <c r="BA416" s="109"/>
      <c r="BB416" s="109"/>
      <c r="BC416" s="109"/>
      <c r="BD416" s="109"/>
      <c r="BE416" s="109"/>
      <c r="BF416" s="109"/>
      <c r="BG416" s="109"/>
      <c r="BH416" s="109"/>
      <c r="BI416" s="109"/>
      <c r="BJ416" s="109"/>
      <c r="BK416" s="109"/>
      <c r="BL416" s="109"/>
      <c r="BM416" s="109"/>
      <c r="BN416" s="109"/>
      <c r="BO416" s="109"/>
      <c r="BP416" s="109"/>
      <c r="BQ416" s="109"/>
      <c r="BR416" s="109"/>
      <c r="BS416" s="109"/>
      <c r="BT416" s="109"/>
      <c r="BU416" s="109"/>
      <c r="BV416" s="109"/>
      <c r="BW416" s="109"/>
      <c r="BX416" s="109"/>
      <c r="BY416" s="109"/>
      <c r="BZ416" s="109"/>
      <c r="CA416" s="109"/>
      <c r="CB416" s="109"/>
      <c r="CC416" s="109"/>
      <c r="CD416" s="109"/>
      <c r="CE416" s="109"/>
      <c r="CF416" s="109"/>
      <c r="CG416" s="109"/>
      <c r="CH416" s="109"/>
      <c r="CI416" s="109"/>
      <c r="CJ416" s="109"/>
      <c r="CK416" s="109"/>
      <c r="CL416" s="109"/>
    </row>
    <row r="417" spans="5:90" ht="8.1" hidden="1" customHeight="1">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09"/>
      <c r="AL417" s="109"/>
      <c r="AM417" s="109"/>
      <c r="AN417" s="109"/>
      <c r="AO417" s="109"/>
      <c r="AP417" s="109"/>
      <c r="AQ417" s="109"/>
      <c r="AR417" s="109"/>
      <c r="AS417" s="109"/>
      <c r="AT417" s="109"/>
      <c r="AU417" s="109"/>
      <c r="AV417" s="109"/>
      <c r="AW417" s="109"/>
      <c r="AX417" s="109"/>
      <c r="AY417" s="109"/>
      <c r="AZ417" s="109"/>
      <c r="BA417" s="109"/>
      <c r="BB417" s="109"/>
      <c r="BC417" s="109"/>
      <c r="BD417" s="109"/>
      <c r="BE417" s="109"/>
      <c r="BF417" s="109"/>
      <c r="BG417" s="109"/>
      <c r="BH417" s="109"/>
      <c r="BI417" s="109"/>
      <c r="BJ417" s="109"/>
      <c r="BK417" s="109"/>
      <c r="BL417" s="109"/>
      <c r="BM417" s="109"/>
      <c r="BN417" s="109"/>
      <c r="BO417" s="109"/>
      <c r="BP417" s="109"/>
      <c r="BQ417" s="109"/>
      <c r="BR417" s="109"/>
      <c r="BS417" s="109"/>
      <c r="BT417" s="109"/>
      <c r="BU417" s="109"/>
      <c r="BV417" s="109"/>
      <c r="BW417" s="109"/>
      <c r="BX417" s="109"/>
      <c r="BY417" s="109"/>
      <c r="BZ417" s="109"/>
      <c r="CA417" s="109"/>
      <c r="CB417" s="109"/>
      <c r="CC417" s="109"/>
      <c r="CD417" s="109"/>
      <c r="CE417" s="109"/>
      <c r="CF417" s="109"/>
      <c r="CG417" s="109"/>
      <c r="CH417" s="109"/>
      <c r="CI417" s="109"/>
      <c r="CJ417" s="109"/>
      <c r="CK417" s="109"/>
      <c r="CL417" s="109"/>
    </row>
    <row r="418" spans="5:90" ht="8.1" hidden="1" customHeight="1">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109"/>
      <c r="BB418" s="109"/>
      <c r="BC418" s="109"/>
      <c r="BD418" s="109"/>
      <c r="BE418" s="109"/>
      <c r="BF418" s="109"/>
      <c r="BG418" s="109"/>
      <c r="BH418" s="109"/>
      <c r="BI418" s="109"/>
      <c r="BJ418" s="109"/>
      <c r="BK418" s="109"/>
      <c r="BL418" s="109"/>
      <c r="BM418" s="109"/>
      <c r="BN418" s="109"/>
      <c r="BO418" s="109"/>
      <c r="BP418" s="109"/>
      <c r="BQ418" s="109"/>
      <c r="BR418" s="109"/>
      <c r="BS418" s="109"/>
      <c r="BT418" s="109"/>
      <c r="BU418" s="109"/>
      <c r="BV418" s="109"/>
      <c r="BW418" s="109"/>
      <c r="BX418" s="109"/>
      <c r="BY418" s="109"/>
      <c r="BZ418" s="109"/>
      <c r="CA418" s="109"/>
      <c r="CB418" s="109"/>
      <c r="CC418" s="109"/>
      <c r="CD418" s="109"/>
      <c r="CE418" s="109"/>
      <c r="CF418" s="109"/>
      <c r="CG418" s="109"/>
      <c r="CH418" s="109"/>
      <c r="CI418" s="109"/>
      <c r="CJ418" s="109"/>
      <c r="CK418" s="109"/>
      <c r="CL418" s="109"/>
    </row>
    <row r="419" spans="5:90" ht="8.1" hidden="1" customHeight="1">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09"/>
      <c r="AL419" s="109"/>
      <c r="AM419" s="109"/>
      <c r="AN419" s="109"/>
      <c r="AO419" s="109"/>
      <c r="AP419" s="109"/>
      <c r="AQ419" s="109"/>
      <c r="AR419" s="109"/>
      <c r="AS419" s="109"/>
      <c r="AT419" s="109"/>
      <c r="AU419" s="109"/>
      <c r="AV419" s="109"/>
      <c r="AW419" s="109"/>
      <c r="AX419" s="109"/>
      <c r="AY419" s="109"/>
      <c r="AZ419" s="109"/>
      <c r="BA419" s="109"/>
      <c r="BB419" s="109"/>
      <c r="BC419" s="109"/>
      <c r="BD419" s="109"/>
      <c r="BE419" s="109"/>
      <c r="BF419" s="109"/>
      <c r="BG419" s="109"/>
      <c r="BH419" s="109"/>
      <c r="BI419" s="109"/>
      <c r="BJ419" s="109"/>
      <c r="BK419" s="109"/>
      <c r="BL419" s="109"/>
      <c r="BM419" s="109"/>
      <c r="BN419" s="109"/>
      <c r="BO419" s="109"/>
      <c r="BP419" s="109"/>
      <c r="BQ419" s="109"/>
      <c r="BR419" s="109"/>
      <c r="BS419" s="109"/>
      <c r="BT419" s="109"/>
      <c r="BU419" s="109"/>
      <c r="BV419" s="109"/>
      <c r="BW419" s="109"/>
      <c r="BX419" s="109"/>
      <c r="BY419" s="109"/>
      <c r="BZ419" s="109"/>
      <c r="CA419" s="109"/>
      <c r="CB419" s="109"/>
      <c r="CC419" s="109"/>
      <c r="CD419" s="109"/>
      <c r="CE419" s="109"/>
      <c r="CF419" s="109"/>
      <c r="CG419" s="109"/>
      <c r="CH419" s="109"/>
      <c r="CI419" s="109"/>
      <c r="CJ419" s="109"/>
      <c r="CK419" s="109"/>
      <c r="CL419" s="109"/>
    </row>
    <row r="420" spans="5:90" ht="8.1" hidden="1" customHeight="1">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09"/>
      <c r="AL420" s="109"/>
      <c r="AM420" s="109"/>
      <c r="AN420" s="109"/>
      <c r="AO420" s="109"/>
      <c r="AP420" s="109"/>
      <c r="AQ420" s="109"/>
      <c r="AR420" s="109"/>
      <c r="AS420" s="109"/>
      <c r="AT420" s="109"/>
      <c r="AU420" s="109"/>
      <c r="AV420" s="109"/>
      <c r="AW420" s="109"/>
      <c r="AX420" s="109"/>
      <c r="AY420" s="109"/>
      <c r="AZ420" s="109"/>
      <c r="BA420" s="109"/>
      <c r="BB420" s="109"/>
      <c r="BC420" s="109"/>
      <c r="BD420" s="109"/>
      <c r="BE420" s="109"/>
      <c r="BF420" s="109"/>
      <c r="BG420" s="109"/>
      <c r="BH420" s="109"/>
      <c r="BI420" s="109"/>
      <c r="BJ420" s="109"/>
      <c r="BK420" s="109"/>
      <c r="BL420" s="109"/>
      <c r="BM420" s="109"/>
      <c r="BN420" s="109"/>
      <c r="BO420" s="109"/>
      <c r="BP420" s="109"/>
      <c r="BQ420" s="109"/>
      <c r="BR420" s="109"/>
      <c r="BS420" s="109"/>
      <c r="BT420" s="109"/>
      <c r="BU420" s="109"/>
      <c r="BV420" s="109"/>
      <c r="BW420" s="109"/>
      <c r="BX420" s="109"/>
      <c r="BY420" s="109"/>
      <c r="BZ420" s="109"/>
      <c r="CA420" s="109"/>
      <c r="CB420" s="109"/>
      <c r="CC420" s="109"/>
      <c r="CD420" s="109"/>
      <c r="CE420" s="109"/>
      <c r="CF420" s="109"/>
      <c r="CG420" s="109"/>
      <c r="CH420" s="109"/>
      <c r="CI420" s="109"/>
      <c r="CJ420" s="109"/>
      <c r="CK420" s="109"/>
      <c r="CL420" s="109"/>
    </row>
    <row r="421" spans="5:90" ht="8.1" hidden="1" customHeight="1"/>
    <row r="422" spans="5:90" ht="8.1" hidden="1" customHeight="1"/>
    <row r="423" spans="5:90" ht="8.1" hidden="1" customHeight="1"/>
    <row r="424" spans="5:90" ht="8.1" hidden="1" customHeight="1"/>
    <row r="425" spans="5:90" ht="8.1" hidden="1" customHeight="1"/>
    <row r="426" spans="5:90" ht="8.1" hidden="1" customHeight="1"/>
    <row r="427" spans="5:90" ht="8.1" hidden="1" customHeight="1"/>
    <row r="428" spans="5:90" ht="8.1" hidden="1" customHeight="1"/>
    <row r="429" spans="5:90" ht="8.1" hidden="1" customHeight="1"/>
    <row r="430" spans="5:90" ht="8.1" hidden="1" customHeight="1"/>
    <row r="431" spans="5:90" ht="8.1" hidden="1" customHeight="1"/>
    <row r="432" spans="5:90"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row r="992" ht="8.1" hidden="1" customHeight="1"/>
  </sheetData>
  <sheetProtection algorithmName="SHA-512" hashValue="5MMRKs1o/bs+6rP7AWQ7BJfk4iuZlfEEoXSHbxwB00Pu8viPL5jkK7FqKphKfMQRsJS0evzb7lkS1q0TcKvCAA==" saltValue="LldmOclWkFsbTvDq9OwK0A==" spinCount="100000" sheet="1" formatCells="0"/>
  <mergeCells count="307">
    <mergeCell ref="DH53:DJ53"/>
    <mergeCell ref="BX125:CB129"/>
    <mergeCell ref="CC125:CG129"/>
    <mergeCell ref="CH125:CL129"/>
    <mergeCell ref="BK122:BR123"/>
    <mergeCell ref="BS122:BU123"/>
    <mergeCell ref="BK127:BR128"/>
    <mergeCell ref="BS127:BU128"/>
    <mergeCell ref="BO119:BS119"/>
    <mergeCell ref="BO99:BS99"/>
    <mergeCell ref="BX100:CB109"/>
    <mergeCell ref="BT107:BV108"/>
    <mergeCell ref="CC64:CG73"/>
    <mergeCell ref="BI114:BN115"/>
    <mergeCell ref="BI117:BN118"/>
    <mergeCell ref="BO110:BS110"/>
    <mergeCell ref="BI111:BN112"/>
    <mergeCell ref="BX90:CB99"/>
    <mergeCell ref="CH110:CL119"/>
    <mergeCell ref="BO106:BS106"/>
    <mergeCell ref="BO103:BS103"/>
    <mergeCell ref="CM120:DB124"/>
    <mergeCell ref="CM125:DB129"/>
    <mergeCell ref="BM55:BQ56"/>
    <mergeCell ref="AL125:BH129"/>
    <mergeCell ref="AL90:BH119"/>
    <mergeCell ref="AL64:BH73"/>
    <mergeCell ref="CM80:DB83"/>
    <mergeCell ref="CM74:DB79"/>
    <mergeCell ref="BX110:CB119"/>
    <mergeCell ref="BO113:BS113"/>
    <mergeCell ref="BT117:BV118"/>
    <mergeCell ref="BT114:BV115"/>
    <mergeCell ref="BO116:BS116"/>
    <mergeCell ref="BO114:BS115"/>
    <mergeCell ref="BT111:BV112"/>
    <mergeCell ref="BO117:BS118"/>
    <mergeCell ref="CM90:DB99"/>
    <mergeCell ref="CM100:DB109"/>
    <mergeCell ref="BT97:BV98"/>
    <mergeCell ref="BX64:CB73"/>
    <mergeCell ref="CM110:DB119"/>
    <mergeCell ref="E58:F73"/>
    <mergeCell ref="X49:AK57"/>
    <mergeCell ref="AL49:BH53"/>
    <mergeCell ref="M47:W48"/>
    <mergeCell ref="CC120:CG124"/>
    <mergeCell ref="CH120:CL124"/>
    <mergeCell ref="BI64:BW73"/>
    <mergeCell ref="AL77:BH79"/>
    <mergeCell ref="M105:W106"/>
    <mergeCell ref="BO111:BS112"/>
    <mergeCell ref="BO109:BS109"/>
    <mergeCell ref="M62:W63"/>
    <mergeCell ref="AL62:BH63"/>
    <mergeCell ref="G47:L57"/>
    <mergeCell ref="AL58:BH59"/>
    <mergeCell ref="M58:W61"/>
    <mergeCell ref="X58:AK73"/>
    <mergeCell ref="G58:L73"/>
    <mergeCell ref="M64:W73"/>
    <mergeCell ref="AW56:BH57"/>
    <mergeCell ref="AL60:AT61"/>
    <mergeCell ref="AU60:BC61"/>
    <mergeCell ref="X47:AK48"/>
    <mergeCell ref="BD60:BE61"/>
    <mergeCell ref="CM23:DB28"/>
    <mergeCell ref="CH80:CL83"/>
    <mergeCell ref="CC80:CG83"/>
    <mergeCell ref="CM47:DB48"/>
    <mergeCell ref="CH62:CL63"/>
    <mergeCell ref="BK74:BR77"/>
    <mergeCell ref="BI91:BN92"/>
    <mergeCell ref="BO93:BS93"/>
    <mergeCell ref="BT91:BV92"/>
    <mergeCell ref="BX74:CB79"/>
    <mergeCell ref="CH74:CL79"/>
    <mergeCell ref="CH90:CL99"/>
    <mergeCell ref="CC90:CG99"/>
    <mergeCell ref="BI29:BV30"/>
    <mergeCell ref="CH47:CL48"/>
    <mergeCell ref="BI80:BV83"/>
    <mergeCell ref="BX80:CB83"/>
    <mergeCell ref="BS74:BU77"/>
    <mergeCell ref="CH84:CL89"/>
    <mergeCell ref="CC84:CG89"/>
    <mergeCell ref="BX84:CB89"/>
    <mergeCell ref="BI84:BW89"/>
    <mergeCell ref="BX44:CB46"/>
    <mergeCell ref="BR53:BT54"/>
    <mergeCell ref="G125:L129"/>
    <mergeCell ref="M120:W124"/>
    <mergeCell ref="M125:W129"/>
    <mergeCell ref="AL120:BH124"/>
    <mergeCell ref="BX120:CB124"/>
    <mergeCell ref="G74:L119"/>
    <mergeCell ref="AL80:BH83"/>
    <mergeCell ref="AL74:BH76"/>
    <mergeCell ref="BI107:BN108"/>
    <mergeCell ref="BO107:BS108"/>
    <mergeCell ref="BO104:BS105"/>
    <mergeCell ref="M80:W83"/>
    <mergeCell ref="X100:AK109"/>
    <mergeCell ref="AL84:BH89"/>
    <mergeCell ref="BI94:BN95"/>
    <mergeCell ref="BO101:BS102"/>
    <mergeCell ref="BO91:BS92"/>
    <mergeCell ref="M108:P109"/>
    <mergeCell ref="R108:U109"/>
    <mergeCell ref="BT94:BV95"/>
    <mergeCell ref="BO94:BS95"/>
    <mergeCell ref="BI97:BN98"/>
    <mergeCell ref="M117:W119"/>
    <mergeCell ref="X120:AK124"/>
    <mergeCell ref="I234:W237"/>
    <mergeCell ref="BI230:CB233"/>
    <mergeCell ref="E234:H237"/>
    <mergeCell ref="CM29:DB32"/>
    <mergeCell ref="CM33:DB35"/>
    <mergeCell ref="CM36:DB40"/>
    <mergeCell ref="CM64:DB73"/>
    <mergeCell ref="CH33:CL35"/>
    <mergeCell ref="CH41:CL43"/>
    <mergeCell ref="CH36:CL40"/>
    <mergeCell ref="CH44:CL46"/>
    <mergeCell ref="CM41:DB43"/>
    <mergeCell ref="CM62:DB63"/>
    <mergeCell ref="CM58:DB61"/>
    <mergeCell ref="CM44:DB46"/>
    <mergeCell ref="CH58:CL61"/>
    <mergeCell ref="CH29:CL32"/>
    <mergeCell ref="CC230:CL233"/>
    <mergeCell ref="CC110:CG119"/>
    <mergeCell ref="CC100:CG109"/>
    <mergeCell ref="G180:CI182"/>
    <mergeCell ref="BI104:BN105"/>
    <mergeCell ref="BT104:BV105"/>
    <mergeCell ref="G120:L124"/>
    <mergeCell ref="X230:AK233"/>
    <mergeCell ref="E130:CL133"/>
    <mergeCell ref="E221:CL222"/>
    <mergeCell ref="X223:AK225"/>
    <mergeCell ref="X226:AK229"/>
    <mergeCell ref="CC223:CL225"/>
    <mergeCell ref="CC226:CL229"/>
    <mergeCell ref="AL230:BH233"/>
    <mergeCell ref="AL226:BH229"/>
    <mergeCell ref="G183:CI215"/>
    <mergeCell ref="E230:H233"/>
    <mergeCell ref="BI226:CB229"/>
    <mergeCell ref="BI223:CB225"/>
    <mergeCell ref="AL223:BH225"/>
    <mergeCell ref="I226:W229"/>
    <mergeCell ref="E223:H225"/>
    <mergeCell ref="E226:H229"/>
    <mergeCell ref="I223:W225"/>
    <mergeCell ref="G142:CI174"/>
    <mergeCell ref="G139:CI141"/>
    <mergeCell ref="G41:L46"/>
    <mergeCell ref="M41:W43"/>
    <mergeCell ref="M49:W57"/>
    <mergeCell ref="X41:AK43"/>
    <mergeCell ref="AL41:BH43"/>
    <mergeCell ref="AL54:AQ57"/>
    <mergeCell ref="AL44:BH46"/>
    <mergeCell ref="AR54:AV55"/>
    <mergeCell ref="AW54:BH55"/>
    <mergeCell ref="M44:W46"/>
    <mergeCell ref="X44:AK46"/>
    <mergeCell ref="E41:F46"/>
    <mergeCell ref="CH49:CL57"/>
    <mergeCell ref="CM49:DB57"/>
    <mergeCell ref="BI51:BL52"/>
    <mergeCell ref="BM51:BQ52"/>
    <mergeCell ref="BR51:BT52"/>
    <mergeCell ref="BI53:BL54"/>
    <mergeCell ref="BK44:BR45"/>
    <mergeCell ref="E33:F40"/>
    <mergeCell ref="CC33:CG35"/>
    <mergeCell ref="BQ37:BV39"/>
    <mergeCell ref="BM40:BT40"/>
    <mergeCell ref="BM37:BP39"/>
    <mergeCell ref="CC36:CG40"/>
    <mergeCell ref="BX36:CB40"/>
    <mergeCell ref="BI41:BW43"/>
    <mergeCell ref="BI49:BL50"/>
    <mergeCell ref="BX49:CB57"/>
    <mergeCell ref="BM53:BQ54"/>
    <mergeCell ref="BX41:CB43"/>
    <mergeCell ref="E47:F57"/>
    <mergeCell ref="AL47:BH48"/>
    <mergeCell ref="BR55:BT56"/>
    <mergeCell ref="M33:W35"/>
    <mergeCell ref="E3:CL4"/>
    <mergeCell ref="F12:O13"/>
    <mergeCell ref="P12:P13"/>
    <mergeCell ref="BX18:CL19"/>
    <mergeCell ref="T5:AH6"/>
    <mergeCell ref="AI5:AV6"/>
    <mergeCell ref="AW5:BJ6"/>
    <mergeCell ref="BI18:BW22"/>
    <mergeCell ref="Q10:Q11"/>
    <mergeCell ref="Q12:Q13"/>
    <mergeCell ref="CJ14:CL15"/>
    <mergeCell ref="BP14:BW15"/>
    <mergeCell ref="BX14:CI15"/>
    <mergeCell ref="BK5:BV6"/>
    <mergeCell ref="BW5:BX6"/>
    <mergeCell ref="F10:P11"/>
    <mergeCell ref="R10:AO11"/>
    <mergeCell ref="R12:AO13"/>
    <mergeCell ref="AX10:BB11"/>
    <mergeCell ref="CC20:CG22"/>
    <mergeCell ref="BX20:CB22"/>
    <mergeCell ref="CH20:CL22"/>
    <mergeCell ref="AR12:AV13"/>
    <mergeCell ref="AW12:AW13"/>
    <mergeCell ref="E23:F32"/>
    <mergeCell ref="E18:L22"/>
    <mergeCell ref="M18:W22"/>
    <mergeCell ref="X18:AK22"/>
    <mergeCell ref="AL18:BH22"/>
    <mergeCell ref="M29:W32"/>
    <mergeCell ref="AX37:BF39"/>
    <mergeCell ref="AL29:BH30"/>
    <mergeCell ref="AT37:AW39"/>
    <mergeCell ref="G23:L32"/>
    <mergeCell ref="AL33:BH35"/>
    <mergeCell ref="AO37:AS39"/>
    <mergeCell ref="M23:W28"/>
    <mergeCell ref="G33:L40"/>
    <mergeCell ref="AX12:BN13"/>
    <mergeCell ref="X33:AK35"/>
    <mergeCell ref="X23:AK28"/>
    <mergeCell ref="M36:W40"/>
    <mergeCell ref="X36:AK40"/>
    <mergeCell ref="BO10:CL11"/>
    <mergeCell ref="AR10:AW11"/>
    <mergeCell ref="AU31:BC32"/>
    <mergeCell ref="AL31:AT32"/>
    <mergeCell ref="CC29:CG32"/>
    <mergeCell ref="BJ31:BT32"/>
    <mergeCell ref="BI33:BW35"/>
    <mergeCell ref="X29:AK32"/>
    <mergeCell ref="BX29:CB32"/>
    <mergeCell ref="BX33:CB35"/>
    <mergeCell ref="X234:AK237"/>
    <mergeCell ref="X125:AK129"/>
    <mergeCell ref="E74:F119"/>
    <mergeCell ref="X84:AK89"/>
    <mergeCell ref="M84:W89"/>
    <mergeCell ref="I230:W233"/>
    <mergeCell ref="N96:S97"/>
    <mergeCell ref="T96:V97"/>
    <mergeCell ref="M99:W100"/>
    <mergeCell ref="M90:W91"/>
    <mergeCell ref="M93:W94"/>
    <mergeCell ref="X80:AK83"/>
    <mergeCell ref="X74:AK79"/>
    <mergeCell ref="M74:W79"/>
    <mergeCell ref="N102:V103"/>
    <mergeCell ref="V108:W109"/>
    <mergeCell ref="Q108:Q109"/>
    <mergeCell ref="M111:W112"/>
    <mergeCell ref="N114:U115"/>
    <mergeCell ref="V114:W115"/>
    <mergeCell ref="E120:F124"/>
    <mergeCell ref="E125:F129"/>
    <mergeCell ref="X90:AK99"/>
    <mergeCell ref="X110:AK119"/>
    <mergeCell ref="CC41:CG43"/>
    <mergeCell ref="BX58:CB61"/>
    <mergeCell ref="CC44:CG46"/>
    <mergeCell ref="CC58:CG61"/>
    <mergeCell ref="BI47:BW48"/>
    <mergeCell ref="BX47:CB48"/>
    <mergeCell ref="CC47:CG48"/>
    <mergeCell ref="CC49:CG57"/>
    <mergeCell ref="BS44:BU45"/>
    <mergeCell ref="BI58:BV59"/>
    <mergeCell ref="BJ60:BT61"/>
    <mergeCell ref="BM49:BQ50"/>
    <mergeCell ref="BR49:BT50"/>
    <mergeCell ref="DG226:DG229"/>
    <mergeCell ref="DG230:DG233"/>
    <mergeCell ref="DG234:DG237"/>
    <mergeCell ref="CM84:DB89"/>
    <mergeCell ref="AL23:BH28"/>
    <mergeCell ref="BI23:BW28"/>
    <mergeCell ref="BX23:CB28"/>
    <mergeCell ref="CC23:CG28"/>
    <mergeCell ref="CH23:CL28"/>
    <mergeCell ref="AR56:AV57"/>
    <mergeCell ref="AL234:BH237"/>
    <mergeCell ref="BI234:CB237"/>
    <mergeCell ref="CC234:CL237"/>
    <mergeCell ref="CC74:CG79"/>
    <mergeCell ref="BO100:BS100"/>
    <mergeCell ref="CH64:CL73"/>
    <mergeCell ref="BX62:CB63"/>
    <mergeCell ref="CC62:CG63"/>
    <mergeCell ref="BO96:BS96"/>
    <mergeCell ref="CH100:CL109"/>
    <mergeCell ref="BO90:BS90"/>
    <mergeCell ref="BO97:BS98"/>
    <mergeCell ref="BT101:BV102"/>
    <mergeCell ref="BI101:BN102"/>
  </mergeCells>
  <phoneticPr fontId="20"/>
  <dataValidations count="16">
    <dataValidation type="list" allowBlank="1" showInputMessage="1" showErrorMessage="1" sqref="BW80:BW83" xr:uid="{00000000-0002-0000-0000-000000000000}">
      <formula1>$DW$13:$DW$17</formula1>
    </dataValidation>
    <dataValidation imeMode="off" allowBlank="1" showInputMessage="1" showErrorMessage="1" sqref="BO113:BS115 BX49 BO103:BS105 R12 BL38:BL39 BK39 CH49 BO93:BS95 CL17 AT37:AW39 BM37:BP39 BK44:BR45 BM49:BQ50 BM51:BQ52 BM53:BQ54 BM55:BQ56 BK74:BR77 BO91:BS92 BO97:BS98 BO101:BS102 BO107:BS108 BO111:BS112 BO117:BS118 BK122:BR123 BK127:BR128 N114:U115 R108:U109 M108:P109 N96:S97" xr:uid="{00000000-0002-0000-0000-000001000000}"/>
    <dataValidation type="list" allowBlank="1" showInputMessage="1" showErrorMessage="1" sqref="W113 M113:M114" xr:uid="{00000000-0002-0000-0000-000002000000}">
      <formula1>"　,無負荷上昇,定格負荷下降"</formula1>
    </dataValidation>
    <dataValidation type="list" allowBlank="1" showInputMessage="1" showErrorMessage="1" sqref="DX27" xr:uid="{00000000-0002-0000-0000-000003000000}">
      <formula1>$DX$25:$DX$27</formula1>
    </dataValidation>
    <dataValidation imeMode="halfKatakana" allowBlank="1" showInputMessage="1" showErrorMessage="1" sqref="P12:Q12 Q10" xr:uid="{00000000-0002-0000-0000-000004000000}"/>
    <dataValidation type="list" allowBlank="1" showInputMessage="1" showErrorMessage="1" sqref="BN11" xr:uid="{00000000-0002-0000-0000-000005000000}">
      <formula1>$DR$314:$DR$318</formula1>
    </dataValidation>
    <dataValidation type="list" allowBlank="1" showInputMessage="1" showErrorMessage="1" sqref="BE9:BH9" xr:uid="{00000000-0002-0000-0000-000006000000}">
      <formula1>$DO$314:$DO$318</formula1>
    </dataValidation>
    <dataValidation type="list" allowBlank="1" showInputMessage="1" showErrorMessage="1" sqref="AX9:BD9" xr:uid="{00000000-0002-0000-0000-000007000000}">
      <formula1>$DO$313:$DO$315</formula1>
    </dataValidation>
    <dataValidation type="list" allowBlank="1" showInputMessage="1" showErrorMessage="1" sqref="BX33:CB35 CH33:CL35 BX62:CB63 BX41:CB43 CH41:CL43 CH62:CL63 BX23:CB28 CH23:CL28 CH47:CL48 BX47:CB48 BX64:CL73 BX80:CB89 CH80:CL89" xr:uid="{00000000-0002-0000-0000-000008000000}">
      <formula1>$DG$18:$DG$19</formula1>
    </dataValidation>
    <dataValidation type="list" allowBlank="1" showInputMessage="1" showErrorMessage="1" sqref="AI5:AV6" xr:uid="{00000000-0002-0000-0000-000009000000}">
      <formula1>$DM$20:$DM$21</formula1>
    </dataValidation>
    <dataValidation type="list" allowBlank="1" showInputMessage="1" showErrorMessage="1" sqref="AX12:BN13" xr:uid="{00000000-0002-0000-0000-00000A000000}">
      <formula1>$DG$69:$DG$71</formula1>
    </dataValidation>
    <dataValidation type="list" allowBlank="1" showInputMessage="1" showErrorMessage="1" sqref="E226:H237" xr:uid="{7A94D04F-39B8-4026-B4B3-D8999A2CEDF4}">
      <formula1>$DH$226:$DH$234</formula1>
    </dataValidation>
    <dataValidation type="list" allowBlank="1" showInputMessage="1" showErrorMessage="1" sqref="X226:AK229" xr:uid="{52784308-2E6F-4908-894D-5FD1B98A705D}">
      <formula1>$DI$237:$DI$240</formula1>
    </dataValidation>
    <dataValidation type="list" allowBlank="1" showInputMessage="1" showErrorMessage="1" sqref="X230:AK233" xr:uid="{E3BEA4CD-DE6A-4172-9DAE-82D8FB37A651}">
      <formula1>$DJ$237:$DJ$240</formula1>
    </dataValidation>
    <dataValidation type="list" allowBlank="1" showInputMessage="1" showErrorMessage="1" sqref="X234:AK237" xr:uid="{C665A801-C1D5-4725-920A-E807F30B7D37}">
      <formula1>$DK$237:$DK$240</formula1>
    </dataValidation>
    <dataValidation type="list" imeMode="off" allowBlank="1" showInputMessage="1" showErrorMessage="1" sqref="N102:V103" xr:uid="{884FC4A3-665B-456B-A08D-297310760564}">
      <formula1>"無負荷上昇,定格負荷下降"</formula1>
    </dataValidation>
  </dataValidations>
  <printOptions horizontalCentered="1"/>
  <pageMargins left="0.51" right="0.31" top="0.31" bottom="0.31" header="0.24" footer="0.1"/>
  <pageSetup paperSize="9" scale="87" fitToHeight="0" orientation="portrait" r:id="rId1"/>
  <headerFooter alignWithMargins="0">
    <oddFooter>&amp;C版権所有：日本オーチス・エレベータ株式会社</oddFooter>
  </headerFooter>
  <rowBreaks count="1" manualBreakCount="1">
    <brk id="133" min="4" max="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C944606B-13C5-4EEA-8F5E-DD032D038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EEAB1B-DC8D-45E7-8A2A-6C7BDBD43BCE}">
  <ds:schemaRefs>
    <ds:schemaRef ds:uri="http://schemas.microsoft.com/sharepoint/v3/contenttype/forms"/>
  </ds:schemaRefs>
</ds:datastoreItem>
</file>

<file path=customXml/itemProps3.xml><?xml version="1.0" encoding="utf-8"?>
<ds:datastoreItem xmlns:ds="http://schemas.openxmlformats.org/officeDocument/2006/customXml" ds:itemID="{009414D3-F45A-43FC-9AB8-92CC2B7D0B90}">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49117fb1-943f-47bb-9f53-2594fdbd08a5"/>
    <ds:schemaRef ds:uri="http://schemas.openxmlformats.org/package/2006/metadata/core-properties"/>
    <ds:schemaRef ds:uri="http://purl.org/dc/terms/"/>
    <ds:schemaRef ds:uri="9cacca7d-bcd8-47e3-97f8-04daa82fb632"/>
    <ds:schemaRef ds:uri="http://schemas.microsoft.com/office/2006/metadata/properties"/>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UCMP-SM160_Ver.1_S</vt:lpstr>
      <vt:lpstr>'UCMP-SM160_Ver.1_S'!Print_Area</vt:lpstr>
      <vt:lpstr>'UCMP-SM160_Ver.1_S'!Print_Titles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2023-11-20T04:50:26Z</cp:lastPrinted>
  <dcterms:created xsi:type="dcterms:W3CDTF">2009-08-17T04:44:12Z</dcterms:created>
  <dcterms:modified xsi:type="dcterms:W3CDTF">2024-08-26T08:12:02Z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